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5CF02352-4921-45B6-BB8F-2FE89B86C3AF}" xr6:coauthVersionLast="47" xr6:coauthVersionMax="47" xr10:uidLastSave="{00000000-0000-0000-0000-000000000000}"/>
  <bookViews>
    <workbookView xWindow="13515" yWindow="180" windowWidth="15045" windowHeight="15255" activeTab="3" xr2:uid="{00000000-000D-0000-FFFF-FFFF00000000}"/>
  </bookViews>
  <sheets>
    <sheet name="Лист1 (2)" sheetId="2" r:id="rId1"/>
    <sheet name="Лист1 (3)" sheetId="3" r:id="rId2"/>
    <sheet name="Лист1 (4)" sheetId="4" r:id="rId3"/>
    <sheet name="Лист1 (5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5" l="1"/>
  <c r="H45" i="5"/>
  <c r="K44" i="5"/>
  <c r="H44" i="5"/>
  <c r="K43" i="5"/>
  <c r="H43" i="5"/>
  <c r="K42" i="5"/>
  <c r="K41" i="5"/>
  <c r="K40" i="5"/>
  <c r="K39" i="5"/>
  <c r="K51" i="4"/>
  <c r="H51" i="4"/>
  <c r="K50" i="4"/>
  <c r="H50" i="4"/>
  <c r="K49" i="4"/>
  <c r="H49" i="4"/>
  <c r="K48" i="4"/>
  <c r="K47" i="4"/>
  <c r="K46" i="4"/>
  <c r="K45" i="4"/>
  <c r="K37" i="3"/>
  <c r="H37" i="3"/>
  <c r="K36" i="3"/>
  <c r="H36" i="3"/>
  <c r="K35" i="3"/>
  <c r="H35" i="3"/>
  <c r="K34" i="3"/>
  <c r="K33" i="3"/>
  <c r="K32" i="3"/>
  <c r="K31" i="3"/>
  <c r="K43" i="2"/>
  <c r="H43" i="2"/>
  <c r="K42" i="2"/>
  <c r="H42" i="2"/>
  <c r="K41" i="2"/>
  <c r="H41" i="2"/>
  <c r="K40" i="2"/>
  <c r="K39" i="2"/>
  <c r="K38" i="2"/>
  <c r="K37" i="2"/>
</calcChain>
</file>

<file path=xl/sharedStrings.xml><?xml version="1.0" encoding="utf-8"?>
<sst xmlns="http://schemas.openxmlformats.org/spreadsheetml/2006/main" count="534" uniqueCount="179">
  <si>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</si>
  <si>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</si>
  <si>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</si>
  <si>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</si>
  <si>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МЕСТО ПРОВЕДЕНИЯ: г. Санкт-Петербург</t>
  </si>
  <si>
    <t>НАЧАЛО ГОНКИ:</t>
  </si>
  <si>
    <t>ОКОНЧАНИЕ ГОНКИ: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</si>
  <si>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</si>
  <si>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</si>
  <si>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</si>
  <si>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</si>
  <si>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</si>
  <si>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</si>
  <si>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</si>
  <si>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</si>
  <si>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</si>
  <si>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</si>
  <si>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</si>
  <si>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</si>
  <si>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</si>
  <si>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</si>
  <si>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</si>
  <si>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</si>
  <si>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</si>
  <si>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</si>
  <si>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</si>
  <si>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</si>
  <si>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</si>
  <si>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</si>
  <si>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</si>
  <si>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</si>
  <si>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</si>
  <si>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</si>
  <si>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</si>
  <si>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</si>
  <si>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</si>
  <si>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</si>
  <si>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</si>
  <si>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</si>
  <si>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</si>
  <si>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</si>
  <si>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</si>
  <si>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</si>
  <si>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</si>
  <si>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</si>
  <si>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</si>
  <si>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</si>
  <si>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</si>
  <si>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</si>
  <si>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</si>
  <si>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</si>
  <si>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</si>
  <si>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</si>
  <si>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</si>
  <si>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</si>
  <si>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</si>
  <si>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Санкт-Петербург</t>
  </si>
  <si>
    <t>Тульская область</t>
  </si>
  <si>
    <t>Москва</t>
  </si>
  <si>
    <t>Иркутская область</t>
  </si>
  <si>
    <t>ИТОГОВЫЙ ПРОТОКОЛ</t>
  </si>
  <si>
    <t>ПЕРВЕНСТВО РОССИИ</t>
  </si>
  <si>
    <t>№ ЕКП 2025: 2008780022034169</t>
  </si>
  <si>
    <t>В.К. Иванов (1К, г. Санкт-Петербург)</t>
  </si>
  <si>
    <t>М.В. Гонова (ВК, г. Москва)</t>
  </si>
  <si>
    <t>И.Н. Михайлова (ВК, Санкт-Петербург)</t>
  </si>
  <si>
    <t>100 499 166 85</t>
  </si>
  <si>
    <t>Валгонен Валерия Сергеевна</t>
  </si>
  <si>
    <t>101 116 319 27</t>
  </si>
  <si>
    <t>Даньшина Полина Владимировна</t>
  </si>
  <si>
    <t>100 911 701 79</t>
  </si>
  <si>
    <t>Малькова Татьяна Васильевна</t>
  </si>
  <si>
    <t>101 044 507 92</t>
  </si>
  <si>
    <t>Ковязина Валерия Валерьевна</t>
  </si>
  <si>
    <t>101 205 651 22</t>
  </si>
  <si>
    <t>Толстикова Екатерина Александровна</t>
  </si>
  <si>
    <t>юниорки 19-22 года</t>
  </si>
  <si>
    <t>юниоры 19-22 года</t>
  </si>
  <si>
    <t>100 909 371 77</t>
  </si>
  <si>
    <t>Постарнак Михаил Евгеньевич</t>
  </si>
  <si>
    <t>101 116 252 57</t>
  </si>
  <si>
    <t>Попов Марк Аркадьевич</t>
  </si>
  <si>
    <t>100 654 904 41</t>
  </si>
  <si>
    <t>Скорняков Григорий Алексеевич</t>
  </si>
  <si>
    <t>100 935 562 78</t>
  </si>
  <si>
    <t>Марямидзе Степан Роландович</t>
  </si>
  <si>
    <t>100 909 366 72</t>
  </si>
  <si>
    <t>Савекин Илья Сергеевич</t>
  </si>
  <si>
    <t>101 140 215 61</t>
  </si>
  <si>
    <t>Болдырев Матвей Андреевич</t>
  </si>
  <si>
    <t>100 654 906 43</t>
  </si>
  <si>
    <t>Зараковский Даниил Владимирович</t>
  </si>
  <si>
    <t>100 973 386 72</t>
  </si>
  <si>
    <t>Казаков Даниил Сергеевич</t>
  </si>
  <si>
    <t>101 202 611 86</t>
  </si>
  <si>
    <t>Гречишкин Вадим Петрович</t>
  </si>
  <si>
    <t>100 792 599 93</t>
  </si>
  <si>
    <t>Гончаров Владимир Максимович</t>
  </si>
  <si>
    <t>100 756 448 26</t>
  </si>
  <si>
    <t>Бугаенко Виктор Сергеевич</t>
  </si>
  <si>
    <t>101 041 234 20</t>
  </si>
  <si>
    <t>Суятин Мирослав Андреевич</t>
  </si>
  <si>
    <t>снят</t>
  </si>
  <si>
    <t>трек - мэдисон</t>
  </si>
  <si>
    <t>ДАТА ПРОВЕДЕНИЯ: 07 июля 2025 года</t>
  </si>
  <si>
    <t>№ ВРВС: 0080461611Я</t>
  </si>
  <si>
    <t>сняты</t>
  </si>
  <si>
    <t>101 191 231 55</t>
  </si>
  <si>
    <t>Шишкина Виктория Романовна</t>
  </si>
  <si>
    <t>юниоры 17-18 лет</t>
  </si>
  <si>
    <t>101 253 116 54</t>
  </si>
  <si>
    <t>Новолодский Ростислав Юрьевич</t>
  </si>
  <si>
    <t>101 372 716 53</t>
  </si>
  <si>
    <t>Яковлев Матвей Денисович</t>
  </si>
  <si>
    <t>101 373 073 22</t>
  </si>
  <si>
    <t>Вешняков Даниил Георгиевич</t>
  </si>
  <si>
    <t>101 480 516 86</t>
  </si>
  <si>
    <t>Зырянов Кирилл Никитович</t>
  </si>
  <si>
    <t>100 942 026 43</t>
  </si>
  <si>
    <t>Гербут Дмитрий Евгеньевич</t>
  </si>
  <si>
    <t>101 419 933 31</t>
  </si>
  <si>
    <t>Шишкин Иван Романович</t>
  </si>
  <si>
    <t>101 372 722 59</t>
  </si>
  <si>
    <t>Скорняков Борис Алексеевич</t>
  </si>
  <si>
    <t>101 422 933 24</t>
  </si>
  <si>
    <t>Петухов Максим Александрович</t>
  </si>
  <si>
    <t>101 373 063 12</t>
  </si>
  <si>
    <t>Смирнов Андрей Николаевич</t>
  </si>
  <si>
    <t>101 326 077 71</t>
  </si>
  <si>
    <t>Константинов Феликс Антонович</t>
  </si>
  <si>
    <t>101 565 526 27</t>
  </si>
  <si>
    <t>Новолодский Дмитрий Юрьевич</t>
  </si>
  <si>
    <t>101 565 517 18</t>
  </si>
  <si>
    <t>Михеев Арсений Анатольевич</t>
  </si>
  <si>
    <t>101 448 629 15</t>
  </si>
  <si>
    <t>Яцина Артем Романович</t>
  </si>
  <si>
    <t>101 373 067 16</t>
  </si>
  <si>
    <t>Клишов Николай Сергеевич</t>
  </si>
  <si>
    <t>101 480 842 24</t>
  </si>
  <si>
    <t>Сысоев Игнат Алексеевич</t>
  </si>
  <si>
    <t>101 565 540 41</t>
  </si>
  <si>
    <t>Базганов Кирилл Владимирович</t>
  </si>
  <si>
    <t>101 315 478 45</t>
  </si>
  <si>
    <t>Ахтамов Кирилл Владимирович</t>
  </si>
  <si>
    <t>101 402 224 73</t>
  </si>
  <si>
    <t>Бертунов Максим Александрович</t>
  </si>
  <si>
    <t>101 040 067 17</t>
  </si>
  <si>
    <t>Сидоров Григорий Дмитриевич</t>
  </si>
  <si>
    <t>101 426 048 35</t>
  </si>
  <si>
    <t>Степанов Тимур Алексеевич</t>
  </si>
  <si>
    <t>юниорки 17-18 лет</t>
  </si>
  <si>
    <t>101 277 748 48</t>
  </si>
  <si>
    <t>Деменкова Анастасия Александровна</t>
  </si>
  <si>
    <t>101 372 710 47</t>
  </si>
  <si>
    <t>Костина Ольга Николаевна</t>
  </si>
  <si>
    <t>100 942 553 85</t>
  </si>
  <si>
    <t>Изотова Анна Владимировна</t>
  </si>
  <si>
    <t>101 425 959 43</t>
  </si>
  <si>
    <t>Мишина Алена Александровна</t>
  </si>
  <si>
    <t>101 276 179 31</t>
  </si>
  <si>
    <t>Васюкова Валерия Дмитриевна</t>
  </si>
  <si>
    <t>101 446 476 93</t>
  </si>
  <si>
    <t>Королева София Владимировна</t>
  </si>
  <si>
    <t>101 168 990 27</t>
  </si>
  <si>
    <t>Юрченко Александра Андреевна</t>
  </si>
  <si>
    <t>101 425 957 41</t>
  </si>
  <si>
    <t>Машкова Полина Михайловна</t>
  </si>
  <si>
    <t>101 446 461 78</t>
  </si>
  <si>
    <t>Реппо Эрика Алексеевна</t>
  </si>
  <si>
    <t>101 417 804 36</t>
  </si>
  <si>
    <t>Голыбина Валентина Владимировна</t>
  </si>
  <si>
    <t>101 301 288 17</t>
  </si>
  <si>
    <t>Алякринская София Максимовна</t>
  </si>
  <si>
    <t>100 838 441 54</t>
  </si>
  <si>
    <t>Смирнова Анна Леонидовна</t>
  </si>
  <si>
    <t>101 565 548 49</t>
  </si>
  <si>
    <t>Тучина Дарья Алексеевна</t>
  </si>
  <si>
    <t>101 565 527 28</t>
  </si>
  <si>
    <t>Афанасьева Дарья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</si>
</sst>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6"/>
      <name val="Calibri Light"/>
      <family val="1"/>
      <charset val="204"/>
      <scheme val="major"/>
    </font>
    <font>
      <sz val="18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96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5" fontId="8" fillId="2" borderId="0" xfId="1" applyNumberFormat="1" applyFont="1" applyFill="1" applyAlignment="1">
      <alignment horizontal="center" vertical="center"/>
    </xf>
    <xf numFmtId="1" fontId="8" fillId="2" borderId="0" xfId="1" applyNumberFormat="1" applyFont="1" applyFill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10" fillId="0" borderId="0" xfId="1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Font="1"/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49" fontId="12" fillId="0" borderId="0" xfId="4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2" fontId="12" fillId="0" borderId="0" xfId="4" applyNumberFormat="1" applyFont="1" applyAlignment="1">
      <alignment vertical="center"/>
    </xf>
    <xf numFmtId="0" fontId="13" fillId="0" borderId="0" xfId="0" applyFont="1"/>
    <xf numFmtId="165" fontId="8" fillId="0" borderId="0" xfId="0" applyNumberFormat="1" applyFont="1" applyAlignment="1">
      <alignment horizontal="center" vertical="center"/>
    </xf>
    <xf numFmtId="0" fontId="10" fillId="3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3" fillId="0" borderId="0" xfId="1" applyFont="1"/>
    <xf numFmtId="1" fontId="13" fillId="0" borderId="0" xfId="1" applyNumberFormat="1" applyFont="1"/>
    <xf numFmtId="0" fontId="14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8" fillId="2" borderId="0" xfId="1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left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</cellXfs>
  <cellStyles count="5">
    <cellStyle name="Обычный" xfId="0" builtinId="0"/>
    <cellStyle name="Обычный 2" xfId="1" xr:uid="{00000000-0005-0000-0000-000001000000}"/>
    <cellStyle name="Обычный 2 4" xfId="2" xr:uid="{00000000-0005-0000-0000-000002000000}"/>
    <cellStyle name="Обычный 5 2" xfId="4" xr:uid="{00000000-0005-0000-0000-000003000000}"/>
    <cellStyle name="Обычный_Стартовый протокол Смирнов_20101106_Results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157501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2C8FEF-550A-4EE8-9B43-A2522498B7D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89802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B7FA42D-DA5C-4C19-8D36-60F6FF012F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086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27</xdr:col>
      <xdr:colOff>586154</xdr:colOff>
      <xdr:row>0</xdr:row>
      <xdr:rowOff>94203</xdr:rowOff>
    </xdr:from>
    <xdr:to>
      <xdr:col>28</xdr:col>
      <xdr:colOff>425068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4436C91F-D361-4AB6-856F-6655E939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8329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157501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BA301F0-3A6C-446C-9790-1686232E4C9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94131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66F955F-E664-4D65-A6AF-5F8C002650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511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21</xdr:col>
      <xdr:colOff>586154</xdr:colOff>
      <xdr:row>0</xdr:row>
      <xdr:rowOff>94203</xdr:rowOff>
    </xdr:from>
    <xdr:to>
      <xdr:col>22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11557500-F2CF-4EE8-ACA1-D4FB14BF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9629" y="94203"/>
          <a:ext cx="677114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157501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87A609-07C9-49E5-86AF-4D12D8F0203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94131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D13E842-34F5-424C-AC84-2FE3F78401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511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23</xdr:col>
      <xdr:colOff>586154</xdr:colOff>
      <xdr:row>0</xdr:row>
      <xdr:rowOff>94203</xdr:rowOff>
    </xdr:from>
    <xdr:to>
      <xdr:col>24</xdr:col>
      <xdr:colOff>425068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81F602A8-598B-483D-A75B-CDE6B9CB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9629" y="94203"/>
          <a:ext cx="677114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157501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D1344D-5A94-4F68-B460-55F48A111BC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94131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A103B59-B12C-41B1-9499-BE7C2126C0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511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21</xdr:col>
      <xdr:colOff>586154</xdr:colOff>
      <xdr:row>0</xdr:row>
      <xdr:rowOff>94203</xdr:rowOff>
    </xdr:from>
    <xdr:to>
      <xdr:col>22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82520EED-D075-4752-B448-B2170619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4229" y="94203"/>
          <a:ext cx="677114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9D94-ADEF-42B7-A5EA-B2B40A2A5D0F}">
  <dimension ref="A1:AE52"/>
  <sheetViews>
    <sheetView topLeftCell="C1" zoomScale="55" zoomScaleNormal="55" workbookViewId="0">
      <selection activeCell="D54" sqref="D54"/>
    </sheetView>
  </sheetViews>
  <sheetFormatPr defaultColWidth="9.140625" defaultRowHeight="12.75" x14ac:dyDescent="0.2"/>
  <cols>
    <col min="1" max="1" width="11.28515625" style="65" customWidth="1"/>
    <col min="2" max="2" width="11.7109375" style="65" customWidth="1"/>
    <col min="3" max="3" width="19.5703125" style="65" customWidth="1"/>
    <col min="4" max="4" width="39.28515625" style="65" customWidth="1"/>
    <col min="5" max="5" width="16.42578125" style="65" customWidth="1"/>
    <col min="6" max="6" width="12" style="65" customWidth="1"/>
    <col min="7" max="7" width="24" style="65" customWidth="1"/>
    <col min="8" max="8" width="5.7109375" style="65" customWidth="1"/>
    <col min="9" max="23" width="4.85546875" style="65" customWidth="1"/>
    <col min="24" max="24" width="10.28515625" style="66" customWidth="1"/>
    <col min="25" max="25" width="8" style="65" customWidth="1"/>
    <col min="26" max="26" width="7.42578125" style="65" customWidth="1"/>
    <col min="27" max="27" width="7" style="65" customWidth="1"/>
    <col min="28" max="28" width="12.5703125" style="65" customWidth="1"/>
    <col min="29" max="29" width="12.42578125" style="65" customWidth="1"/>
    <col min="30" max="16384" width="9.140625" style="65"/>
  </cols>
  <sheetData>
    <row r="1" spans="1:31" s="1" customFormat="1" ht="2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31" s="1" customFormat="1" ht="7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31" s="1" customFormat="1" ht="2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1" s="1" customFormat="1" ht="0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E4" s="23"/>
    </row>
    <row r="5" spans="1:31" s="1" customFormat="1" ht="6.75" customHeight="1" x14ac:dyDescent="0.2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E5" s="23"/>
    </row>
    <row r="6" spans="1:31" s="2" customFormat="1" ht="22.5" customHeight="1" x14ac:dyDescent="0.35">
      <c r="A6" s="71" t="s">
        <v>61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E6" s="23"/>
    </row>
    <row r="7" spans="1:31" s="1" customFormat="1" ht="21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E7" s="23"/>
    </row>
    <row r="8" spans="1:31" s="1" customFormat="1" ht="4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E8" s="23"/>
    </row>
    <row r="9" spans="1:31" s="1" customFormat="1" ht="21" x14ac:dyDescent="0.25">
      <c r="A9" s="71" t="s">
        <v>60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E9" s="23"/>
    </row>
    <row r="10" spans="1:31" s="1" customFormat="1" ht="21" x14ac:dyDescent="0.25">
      <c r="A10" s="72" t="s">
        <v>103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E10" s="23"/>
    </row>
    <row r="11" spans="1:31" s="1" customFormat="1" ht="21" x14ac:dyDescent="0.25">
      <c r="A11" s="71" t="s">
        <v>77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E11" s="23"/>
    </row>
    <row r="12" spans="1:31" s="1" customFormat="1" ht="8.25" customHeight="1" x14ac:dyDescent="0.25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E12" s="23"/>
    </row>
    <row r="13" spans="1:31" s="11" customFormat="1" ht="17.25" x14ac:dyDescent="0.25">
      <c r="A13" s="74" t="s">
        <v>4</v>
      </c>
      <c r="B13" s="74"/>
      <c r="C13" s="74"/>
      <c r="D13" s="74"/>
      <c r="E13" s="3"/>
      <c r="F13" s="4"/>
      <c r="G13" s="4" t="s">
        <v>5</v>
      </c>
      <c r="H13" s="75">
        <v>0.72152777777777777</v>
      </c>
      <c r="I13" s="7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7"/>
      <c r="AA13" s="8"/>
      <c r="AB13" s="9"/>
      <c r="AC13" s="10" t="s">
        <v>105</v>
      </c>
      <c r="AE13" s="23"/>
    </row>
    <row r="14" spans="1:31" s="11" customFormat="1" ht="17.25" x14ac:dyDescent="0.25">
      <c r="A14" s="74" t="s">
        <v>104</v>
      </c>
      <c r="B14" s="74"/>
      <c r="C14" s="74"/>
      <c r="D14" s="74"/>
      <c r="E14" s="3"/>
      <c r="F14" s="4"/>
      <c r="G14" s="4" t="s">
        <v>6</v>
      </c>
      <c r="H14" s="75">
        <v>0.74444444444444446</v>
      </c>
      <c r="I14" s="7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7"/>
      <c r="AA14" s="8"/>
      <c r="AB14" s="9"/>
      <c r="AC14" s="12" t="s">
        <v>62</v>
      </c>
      <c r="AE14" s="23"/>
    </row>
    <row r="15" spans="1:31" s="11" customFormat="1" ht="17.25" x14ac:dyDescent="0.25">
      <c r="A15" s="76" t="s">
        <v>7</v>
      </c>
      <c r="B15" s="76"/>
      <c r="C15" s="76"/>
      <c r="D15" s="76"/>
      <c r="E15" s="76"/>
      <c r="F15" s="76"/>
      <c r="G15" s="76"/>
      <c r="H15" s="77" t="s">
        <v>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E15" s="23"/>
    </row>
    <row r="16" spans="1:31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73" t="s">
        <v>9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E16" s="23"/>
    </row>
    <row r="17" spans="1:31" s="11" customFormat="1" ht="21" x14ac:dyDescent="0.25">
      <c r="A17" s="13" t="s">
        <v>10</v>
      </c>
      <c r="B17" s="14"/>
      <c r="C17" s="14"/>
      <c r="D17" s="15"/>
      <c r="E17" s="16"/>
      <c r="F17" s="13"/>
      <c r="G17" s="67" t="s">
        <v>63</v>
      </c>
      <c r="H17" s="73" t="s">
        <v>11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E17" s="23"/>
    </row>
    <row r="18" spans="1:31" s="11" customFormat="1" ht="21" x14ac:dyDescent="0.25">
      <c r="A18" s="13" t="s">
        <v>12</v>
      </c>
      <c r="B18" s="14"/>
      <c r="C18" s="14"/>
      <c r="D18" s="15"/>
      <c r="E18" s="16"/>
      <c r="F18" s="13"/>
      <c r="G18" s="67" t="s">
        <v>64</v>
      </c>
      <c r="H18" s="73" t="s">
        <v>13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E18" s="23"/>
    </row>
    <row r="19" spans="1:31" s="11" customFormat="1" ht="21" x14ac:dyDescent="0.35">
      <c r="A19" s="13" t="s">
        <v>14</v>
      </c>
      <c r="B19" s="17"/>
      <c r="C19" s="17"/>
      <c r="D19" s="18"/>
      <c r="E19" s="16"/>
      <c r="F19" s="18"/>
      <c r="G19" s="68" t="s">
        <v>65</v>
      </c>
      <c r="H19" s="19" t="s">
        <v>15</v>
      </c>
      <c r="I19" s="19"/>
      <c r="J19" s="19"/>
      <c r="K19" s="19"/>
      <c r="L19" s="19"/>
      <c r="Q19" s="19"/>
      <c r="R19" s="19"/>
      <c r="S19" s="19"/>
      <c r="T19" s="19"/>
      <c r="U19" s="19"/>
      <c r="V19" s="19"/>
      <c r="W19" s="19"/>
      <c r="X19" s="20">
        <v>40</v>
      </c>
      <c r="Y19" s="11" t="s">
        <v>16</v>
      </c>
      <c r="Z19" s="21" t="s">
        <v>17</v>
      </c>
      <c r="AA19" s="22" t="s">
        <v>18</v>
      </c>
      <c r="AB19" s="20">
        <v>160</v>
      </c>
      <c r="AC19" s="23" t="s">
        <v>19</v>
      </c>
      <c r="AE19" s="23"/>
    </row>
    <row r="20" spans="1:31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26"/>
      <c r="Z20" s="7"/>
      <c r="AA20" s="8"/>
      <c r="AB20" s="4"/>
      <c r="AC20" s="4"/>
      <c r="AE20" s="23"/>
    </row>
    <row r="21" spans="1:31" s="28" customFormat="1" ht="17.25" customHeight="1" x14ac:dyDescent="0.3">
      <c r="A21" s="82" t="s">
        <v>20</v>
      </c>
      <c r="B21" s="86" t="s">
        <v>21</v>
      </c>
      <c r="C21" s="86" t="s">
        <v>22</v>
      </c>
      <c r="D21" s="86" t="s">
        <v>23</v>
      </c>
      <c r="E21" s="88" t="s">
        <v>24</v>
      </c>
      <c r="F21" s="86" t="s">
        <v>25</v>
      </c>
      <c r="G21" s="86" t="s">
        <v>26</v>
      </c>
      <c r="H21" s="91" t="s">
        <v>27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4"/>
      <c r="X21" s="84" t="s">
        <v>28</v>
      </c>
      <c r="Y21" s="78" t="s">
        <v>29</v>
      </c>
      <c r="Z21" s="79"/>
      <c r="AA21" s="80" t="s">
        <v>30</v>
      </c>
      <c r="AB21" s="82" t="s">
        <v>31</v>
      </c>
      <c r="AC21" s="82" t="s">
        <v>32</v>
      </c>
      <c r="AE21" s="23"/>
    </row>
    <row r="22" spans="1:31" s="28" customFormat="1" ht="34.5" x14ac:dyDescent="0.3">
      <c r="A22" s="83"/>
      <c r="B22" s="87"/>
      <c r="C22" s="87"/>
      <c r="D22" s="87"/>
      <c r="E22" s="89"/>
      <c r="F22" s="87"/>
      <c r="G22" s="87"/>
      <c r="H22" s="93">
        <v>1</v>
      </c>
      <c r="I22" s="93">
        <v>2</v>
      </c>
      <c r="J22" s="93">
        <v>3</v>
      </c>
      <c r="K22" s="93">
        <v>4</v>
      </c>
      <c r="L22" s="93">
        <v>5</v>
      </c>
      <c r="M22" s="93">
        <v>6</v>
      </c>
      <c r="N22" s="93">
        <v>7</v>
      </c>
      <c r="O22" s="93">
        <v>8</v>
      </c>
      <c r="P22" s="93">
        <v>9</v>
      </c>
      <c r="Q22" s="93">
        <v>10</v>
      </c>
      <c r="R22" s="93">
        <v>11</v>
      </c>
      <c r="S22" s="93">
        <v>12</v>
      </c>
      <c r="T22" s="93">
        <v>13</v>
      </c>
      <c r="U22" s="93">
        <v>14</v>
      </c>
      <c r="V22" s="93">
        <v>15</v>
      </c>
      <c r="W22" s="93">
        <v>16</v>
      </c>
      <c r="X22" s="85"/>
      <c r="Y22" s="29" t="s">
        <v>33</v>
      </c>
      <c r="Z22" s="29" t="s">
        <v>34</v>
      </c>
      <c r="AA22" s="81"/>
      <c r="AB22" s="83"/>
      <c r="AC22" s="83"/>
      <c r="AE22" s="23"/>
    </row>
    <row r="23" spans="1:31" s="11" customFormat="1" ht="24.95" customHeight="1" x14ac:dyDescent="0.25">
      <c r="A23" s="30">
        <v>1</v>
      </c>
      <c r="B23" s="31">
        <v>1</v>
      </c>
      <c r="C23" s="32" t="s">
        <v>82</v>
      </c>
      <c r="D23" s="33" t="s">
        <v>83</v>
      </c>
      <c r="E23" s="34">
        <v>38304</v>
      </c>
      <c r="F23" s="32" t="s">
        <v>44</v>
      </c>
      <c r="G23" s="32" t="s">
        <v>56</v>
      </c>
      <c r="H23" s="35">
        <v>2</v>
      </c>
      <c r="I23" s="36">
        <v>3</v>
      </c>
      <c r="J23" s="35">
        <v>1</v>
      </c>
      <c r="K23" s="36">
        <v>2</v>
      </c>
      <c r="L23" s="35">
        <v>5</v>
      </c>
      <c r="M23" s="36">
        <v>5</v>
      </c>
      <c r="N23" s="36">
        <v>3</v>
      </c>
      <c r="O23" s="35">
        <v>3</v>
      </c>
      <c r="P23" s="36">
        <v>5</v>
      </c>
      <c r="Q23" s="35">
        <v>5</v>
      </c>
      <c r="R23" s="35">
        <v>5</v>
      </c>
      <c r="S23" s="35">
        <v>3</v>
      </c>
      <c r="T23" s="35">
        <v>1</v>
      </c>
      <c r="U23" s="35">
        <v>5</v>
      </c>
      <c r="V23" s="35">
        <v>5</v>
      </c>
      <c r="W23" s="35">
        <v>10</v>
      </c>
      <c r="X23" s="36">
        <v>1</v>
      </c>
      <c r="Y23" s="37"/>
      <c r="Z23" s="37"/>
      <c r="AA23" s="38">
        <v>63</v>
      </c>
      <c r="AB23" s="36" t="s">
        <v>35</v>
      </c>
      <c r="AC23" s="30"/>
      <c r="AE23" s="23"/>
    </row>
    <row r="24" spans="1:31" s="11" customFormat="1" ht="24.95" customHeight="1" x14ac:dyDescent="0.25">
      <c r="A24" s="30">
        <v>1</v>
      </c>
      <c r="B24" s="31">
        <v>1</v>
      </c>
      <c r="C24" s="32" t="s">
        <v>86</v>
      </c>
      <c r="D24" s="33" t="s">
        <v>87</v>
      </c>
      <c r="E24" s="34">
        <v>38489</v>
      </c>
      <c r="F24" s="32" t="s">
        <v>44</v>
      </c>
      <c r="G24" s="32" t="s">
        <v>56</v>
      </c>
      <c r="H24" s="35">
        <v>2</v>
      </c>
      <c r="I24" s="36">
        <v>3</v>
      </c>
      <c r="J24" s="35">
        <v>1</v>
      </c>
      <c r="K24" s="36">
        <v>2</v>
      </c>
      <c r="L24" s="35">
        <v>5</v>
      </c>
      <c r="M24" s="36">
        <v>5</v>
      </c>
      <c r="N24" s="36">
        <v>3</v>
      </c>
      <c r="O24" s="35">
        <v>3</v>
      </c>
      <c r="P24" s="36">
        <v>5</v>
      </c>
      <c r="Q24" s="35">
        <v>5</v>
      </c>
      <c r="R24" s="35">
        <v>5</v>
      </c>
      <c r="S24" s="35">
        <v>3</v>
      </c>
      <c r="T24" s="35">
        <v>1</v>
      </c>
      <c r="U24" s="35">
        <v>5</v>
      </c>
      <c r="V24" s="35">
        <v>5</v>
      </c>
      <c r="W24" s="35">
        <v>10</v>
      </c>
      <c r="X24" s="36">
        <v>1</v>
      </c>
      <c r="Y24" s="37"/>
      <c r="Z24" s="37"/>
      <c r="AA24" s="38">
        <v>63</v>
      </c>
      <c r="AB24" s="36" t="s">
        <v>35</v>
      </c>
      <c r="AC24" s="30"/>
      <c r="AE24" s="23"/>
    </row>
    <row r="25" spans="1:31" s="11" customFormat="1" ht="24.95" customHeight="1" x14ac:dyDescent="0.25">
      <c r="A25" s="30">
        <v>2</v>
      </c>
      <c r="B25" s="31">
        <v>2</v>
      </c>
      <c r="C25" s="32" t="s">
        <v>90</v>
      </c>
      <c r="D25" s="33" t="s">
        <v>91</v>
      </c>
      <c r="E25" s="34">
        <v>38183</v>
      </c>
      <c r="F25" s="32" t="s">
        <v>44</v>
      </c>
      <c r="G25" s="32" t="s">
        <v>56</v>
      </c>
      <c r="H25" s="35"/>
      <c r="I25" s="35">
        <v>2</v>
      </c>
      <c r="J25" s="35">
        <v>3</v>
      </c>
      <c r="K25" s="35">
        <v>5</v>
      </c>
      <c r="L25" s="35">
        <v>2</v>
      </c>
      <c r="M25" s="35">
        <v>3</v>
      </c>
      <c r="N25" s="36">
        <v>1</v>
      </c>
      <c r="O25" s="35">
        <v>2</v>
      </c>
      <c r="P25" s="35">
        <v>2</v>
      </c>
      <c r="Q25" s="36">
        <v>3</v>
      </c>
      <c r="R25" s="36">
        <v>3</v>
      </c>
      <c r="S25" s="36">
        <v>5</v>
      </c>
      <c r="T25" s="36">
        <v>5</v>
      </c>
      <c r="U25" s="36">
        <v>2</v>
      </c>
      <c r="V25" s="36">
        <v>3</v>
      </c>
      <c r="W25" s="36">
        <v>6</v>
      </c>
      <c r="X25" s="36">
        <v>2</v>
      </c>
      <c r="Y25" s="37"/>
      <c r="Z25" s="37"/>
      <c r="AA25" s="38">
        <v>47</v>
      </c>
      <c r="AB25" s="36" t="s">
        <v>35</v>
      </c>
      <c r="AC25" s="30"/>
      <c r="AE25" s="23"/>
    </row>
    <row r="26" spans="1:31" s="11" customFormat="1" ht="24.95" customHeight="1" x14ac:dyDescent="0.25">
      <c r="A26" s="30">
        <v>2</v>
      </c>
      <c r="B26" s="31">
        <v>2</v>
      </c>
      <c r="C26" s="32" t="s">
        <v>92</v>
      </c>
      <c r="D26" s="33" t="s">
        <v>93</v>
      </c>
      <c r="E26" s="34">
        <v>38360</v>
      </c>
      <c r="F26" s="32" t="s">
        <v>35</v>
      </c>
      <c r="G26" s="32" t="s">
        <v>56</v>
      </c>
      <c r="H26" s="35"/>
      <c r="I26" s="35">
        <v>2</v>
      </c>
      <c r="J26" s="35">
        <v>3</v>
      </c>
      <c r="K26" s="35">
        <v>5</v>
      </c>
      <c r="L26" s="35">
        <v>2</v>
      </c>
      <c r="M26" s="35">
        <v>3</v>
      </c>
      <c r="N26" s="36">
        <v>1</v>
      </c>
      <c r="O26" s="35">
        <v>2</v>
      </c>
      <c r="P26" s="35">
        <v>2</v>
      </c>
      <c r="Q26" s="36">
        <v>3</v>
      </c>
      <c r="R26" s="36">
        <v>3</v>
      </c>
      <c r="S26" s="36">
        <v>5</v>
      </c>
      <c r="T26" s="36">
        <v>5</v>
      </c>
      <c r="U26" s="36">
        <v>2</v>
      </c>
      <c r="V26" s="36">
        <v>3</v>
      </c>
      <c r="W26" s="36">
        <v>6</v>
      </c>
      <c r="X26" s="36">
        <v>2</v>
      </c>
      <c r="Y26" s="37"/>
      <c r="Z26" s="37"/>
      <c r="AA26" s="38">
        <v>47</v>
      </c>
      <c r="AB26" s="36" t="s">
        <v>35</v>
      </c>
      <c r="AC26" s="30"/>
      <c r="AE26" s="23"/>
    </row>
    <row r="27" spans="1:31" s="11" customFormat="1" ht="24.95" customHeight="1" x14ac:dyDescent="0.25">
      <c r="A27" s="30">
        <v>3</v>
      </c>
      <c r="B27" s="31">
        <v>3</v>
      </c>
      <c r="C27" s="32" t="s">
        <v>98</v>
      </c>
      <c r="D27" s="33" t="s">
        <v>99</v>
      </c>
      <c r="E27" s="34">
        <v>38042</v>
      </c>
      <c r="F27" s="32" t="s">
        <v>44</v>
      </c>
      <c r="G27" s="32" t="s">
        <v>56</v>
      </c>
      <c r="H27" s="36">
        <v>3</v>
      </c>
      <c r="I27" s="35">
        <v>1</v>
      </c>
      <c r="J27" s="36">
        <v>5</v>
      </c>
      <c r="K27" s="36">
        <v>3</v>
      </c>
      <c r="L27" s="35"/>
      <c r="M27" s="35">
        <v>2</v>
      </c>
      <c r="N27" s="35"/>
      <c r="O27" s="36">
        <v>5</v>
      </c>
      <c r="P27" s="36">
        <v>3</v>
      </c>
      <c r="Q27" s="36">
        <v>2</v>
      </c>
      <c r="R27" s="36">
        <v>1</v>
      </c>
      <c r="S27" s="36">
        <v>5</v>
      </c>
      <c r="T27" s="36">
        <v>3</v>
      </c>
      <c r="U27" s="36">
        <v>1</v>
      </c>
      <c r="V27" s="36"/>
      <c r="W27" s="36">
        <v>4</v>
      </c>
      <c r="X27" s="36">
        <v>3</v>
      </c>
      <c r="Y27" s="37"/>
      <c r="Z27" s="37"/>
      <c r="AA27" s="38">
        <v>38</v>
      </c>
      <c r="AB27" s="36" t="s">
        <v>35</v>
      </c>
      <c r="AC27" s="30"/>
      <c r="AE27" s="23"/>
    </row>
    <row r="28" spans="1:31" s="11" customFormat="1" ht="24.95" customHeight="1" x14ac:dyDescent="0.25">
      <c r="A28" s="30">
        <v>3</v>
      </c>
      <c r="B28" s="31">
        <v>3</v>
      </c>
      <c r="C28" s="32" t="s">
        <v>78</v>
      </c>
      <c r="D28" s="33" t="s">
        <v>79</v>
      </c>
      <c r="E28" s="34">
        <v>38212</v>
      </c>
      <c r="F28" s="32" t="s">
        <v>44</v>
      </c>
      <c r="G28" s="32" t="s">
        <v>56</v>
      </c>
      <c r="H28" s="36">
        <v>3</v>
      </c>
      <c r="I28" s="35">
        <v>1</v>
      </c>
      <c r="J28" s="36">
        <v>5</v>
      </c>
      <c r="K28" s="36">
        <v>3</v>
      </c>
      <c r="L28" s="35"/>
      <c r="M28" s="35">
        <v>2</v>
      </c>
      <c r="N28" s="35"/>
      <c r="O28" s="36">
        <v>5</v>
      </c>
      <c r="P28" s="36">
        <v>3</v>
      </c>
      <c r="Q28" s="36">
        <v>2</v>
      </c>
      <c r="R28" s="36">
        <v>1</v>
      </c>
      <c r="S28" s="36">
        <v>5</v>
      </c>
      <c r="T28" s="36">
        <v>3</v>
      </c>
      <c r="U28" s="36">
        <v>1</v>
      </c>
      <c r="V28" s="36"/>
      <c r="W28" s="36">
        <v>4</v>
      </c>
      <c r="X28" s="36">
        <v>3</v>
      </c>
      <c r="Y28" s="37"/>
      <c r="Z28" s="37"/>
      <c r="AA28" s="38">
        <v>38</v>
      </c>
      <c r="AB28" s="36" t="s">
        <v>35</v>
      </c>
      <c r="AC28" s="30"/>
      <c r="AE28" s="23"/>
    </row>
    <row r="29" spans="1:31" s="11" customFormat="1" ht="24.95" customHeight="1" x14ac:dyDescent="0.25">
      <c r="A29" s="30">
        <v>4</v>
      </c>
      <c r="B29" s="31">
        <v>4</v>
      </c>
      <c r="C29" s="32" t="s">
        <v>96</v>
      </c>
      <c r="D29" s="33" t="s">
        <v>97</v>
      </c>
      <c r="E29" s="34">
        <v>38576</v>
      </c>
      <c r="F29" s="32" t="s">
        <v>35</v>
      </c>
      <c r="G29" s="32" t="s">
        <v>56</v>
      </c>
      <c r="H29" s="35">
        <v>5</v>
      </c>
      <c r="I29" s="36"/>
      <c r="J29" s="35">
        <v>2</v>
      </c>
      <c r="K29" s="35">
        <v>1</v>
      </c>
      <c r="L29" s="35"/>
      <c r="M29" s="35"/>
      <c r="N29" s="35">
        <v>5</v>
      </c>
      <c r="O29" s="36">
        <v>1</v>
      </c>
      <c r="P29" s="35"/>
      <c r="Q29" s="36"/>
      <c r="R29" s="36">
        <v>2</v>
      </c>
      <c r="S29" s="36"/>
      <c r="T29" s="36">
        <v>2</v>
      </c>
      <c r="U29" s="36"/>
      <c r="V29" s="36">
        <v>1</v>
      </c>
      <c r="W29" s="36">
        <v>2</v>
      </c>
      <c r="X29" s="36">
        <v>4</v>
      </c>
      <c r="Y29" s="37"/>
      <c r="Z29" s="37"/>
      <c r="AA29" s="38">
        <v>21</v>
      </c>
      <c r="AB29" s="36" t="s">
        <v>35</v>
      </c>
      <c r="AC29" s="30"/>
      <c r="AE29" s="23"/>
    </row>
    <row r="30" spans="1:31" s="11" customFormat="1" ht="24.95" customHeight="1" x14ac:dyDescent="0.25">
      <c r="A30" s="30">
        <v>4</v>
      </c>
      <c r="B30" s="31">
        <v>4</v>
      </c>
      <c r="C30" s="32" t="s">
        <v>88</v>
      </c>
      <c r="D30" s="33" t="s">
        <v>89</v>
      </c>
      <c r="E30" s="34">
        <v>39320</v>
      </c>
      <c r="F30" s="32" t="s">
        <v>35</v>
      </c>
      <c r="G30" s="32" t="s">
        <v>56</v>
      </c>
      <c r="H30" s="35">
        <v>5</v>
      </c>
      <c r="I30" s="36"/>
      <c r="J30" s="35">
        <v>2</v>
      </c>
      <c r="K30" s="35">
        <v>1</v>
      </c>
      <c r="L30" s="35"/>
      <c r="M30" s="35"/>
      <c r="N30" s="35">
        <v>5</v>
      </c>
      <c r="O30" s="36">
        <v>1</v>
      </c>
      <c r="P30" s="35"/>
      <c r="Q30" s="36"/>
      <c r="R30" s="36">
        <v>2</v>
      </c>
      <c r="S30" s="36"/>
      <c r="T30" s="36">
        <v>2</v>
      </c>
      <c r="U30" s="36"/>
      <c r="V30" s="36">
        <v>1</v>
      </c>
      <c r="W30" s="36">
        <v>2</v>
      </c>
      <c r="X30" s="36">
        <v>4</v>
      </c>
      <c r="Y30" s="37"/>
      <c r="Z30" s="37"/>
      <c r="AA30" s="38">
        <v>21</v>
      </c>
      <c r="AB30" s="36" t="s">
        <v>35</v>
      </c>
      <c r="AC30" s="30"/>
      <c r="AE30" s="23"/>
    </row>
    <row r="31" spans="1:31" s="11" customFormat="1" ht="24.95" customHeight="1" x14ac:dyDescent="0.25">
      <c r="A31" s="30">
        <v>5</v>
      </c>
      <c r="B31" s="31">
        <v>5</v>
      </c>
      <c r="C31" s="32" t="s">
        <v>94</v>
      </c>
      <c r="D31" s="33" t="s">
        <v>95</v>
      </c>
      <c r="E31" s="34">
        <v>39274</v>
      </c>
      <c r="F31" s="32" t="s">
        <v>35</v>
      </c>
      <c r="G31" s="32" t="s">
        <v>56</v>
      </c>
      <c r="H31" s="35"/>
      <c r="I31" s="35"/>
      <c r="J31" s="36"/>
      <c r="K31" s="35"/>
      <c r="L31" s="35">
        <v>3</v>
      </c>
      <c r="M31" s="35">
        <v>1</v>
      </c>
      <c r="N31" s="35"/>
      <c r="O31" s="35"/>
      <c r="P31" s="35">
        <v>1</v>
      </c>
      <c r="Q31" s="35">
        <v>1</v>
      </c>
      <c r="R31" s="35"/>
      <c r="S31" s="35">
        <v>1</v>
      </c>
      <c r="T31" s="35"/>
      <c r="U31" s="35">
        <v>3</v>
      </c>
      <c r="V31" s="35">
        <v>2</v>
      </c>
      <c r="W31" s="35"/>
      <c r="X31" s="36">
        <v>5</v>
      </c>
      <c r="Y31" s="37"/>
      <c r="Z31" s="37"/>
      <c r="AA31" s="38">
        <v>12</v>
      </c>
      <c r="AB31" s="36" t="s">
        <v>36</v>
      </c>
      <c r="AC31" s="30"/>
      <c r="AE31" s="23"/>
    </row>
    <row r="32" spans="1:31" s="11" customFormat="1" ht="24.95" customHeight="1" x14ac:dyDescent="0.25">
      <c r="A32" s="30">
        <v>5</v>
      </c>
      <c r="B32" s="31">
        <v>5</v>
      </c>
      <c r="C32" s="32" t="s">
        <v>80</v>
      </c>
      <c r="D32" s="33" t="s">
        <v>81</v>
      </c>
      <c r="E32" s="34">
        <v>39219</v>
      </c>
      <c r="F32" s="32" t="s">
        <v>35</v>
      </c>
      <c r="G32" s="32" t="s">
        <v>56</v>
      </c>
      <c r="H32" s="35"/>
      <c r="I32" s="35"/>
      <c r="J32" s="36"/>
      <c r="K32" s="35"/>
      <c r="L32" s="35">
        <v>3</v>
      </c>
      <c r="M32" s="35">
        <v>1</v>
      </c>
      <c r="N32" s="35"/>
      <c r="O32" s="35"/>
      <c r="P32" s="35">
        <v>1</v>
      </c>
      <c r="Q32" s="35">
        <v>1</v>
      </c>
      <c r="R32" s="35"/>
      <c r="S32" s="35">
        <v>1</v>
      </c>
      <c r="T32" s="35"/>
      <c r="U32" s="35">
        <v>3</v>
      </c>
      <c r="V32" s="35">
        <v>2</v>
      </c>
      <c r="W32" s="35"/>
      <c r="X32" s="36">
        <v>5</v>
      </c>
      <c r="Y32" s="37"/>
      <c r="Z32" s="37"/>
      <c r="AA32" s="38">
        <v>12</v>
      </c>
      <c r="AB32" s="36" t="s">
        <v>36</v>
      </c>
      <c r="AC32" s="36"/>
      <c r="AE32" s="23"/>
    </row>
    <row r="33" spans="1:31" s="11" customFormat="1" ht="24.95" customHeight="1" x14ac:dyDescent="0.25">
      <c r="A33" s="30">
        <v>6</v>
      </c>
      <c r="B33" s="31">
        <v>8</v>
      </c>
      <c r="C33" s="32" t="s">
        <v>100</v>
      </c>
      <c r="D33" s="33" t="s">
        <v>101</v>
      </c>
      <c r="E33" s="34">
        <v>38726</v>
      </c>
      <c r="F33" s="32" t="s">
        <v>35</v>
      </c>
      <c r="G33" s="39" t="s">
        <v>57</v>
      </c>
      <c r="H33" s="35">
        <v>1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37"/>
      <c r="Z33" s="37">
        <v>40</v>
      </c>
      <c r="AA33" s="38">
        <v>-39</v>
      </c>
      <c r="AB33" s="36" t="s">
        <v>36</v>
      </c>
      <c r="AC33" s="95" t="s">
        <v>106</v>
      </c>
      <c r="AE33" s="23"/>
    </row>
    <row r="34" spans="1:31" s="11" customFormat="1" ht="24.95" customHeight="1" x14ac:dyDescent="0.25">
      <c r="A34" s="30">
        <v>6</v>
      </c>
      <c r="B34" s="31">
        <v>8</v>
      </c>
      <c r="C34" s="32" t="s">
        <v>84</v>
      </c>
      <c r="D34" s="33" t="s">
        <v>85</v>
      </c>
      <c r="E34" s="34">
        <v>38503</v>
      </c>
      <c r="F34" s="32" t="s">
        <v>35</v>
      </c>
      <c r="G34" s="32" t="s">
        <v>57</v>
      </c>
      <c r="H34" s="35">
        <v>1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37"/>
      <c r="Z34" s="37">
        <v>40</v>
      </c>
      <c r="AA34" s="38">
        <v>-39</v>
      </c>
      <c r="AB34" s="36" t="s">
        <v>36</v>
      </c>
      <c r="AC34" s="95" t="s">
        <v>106</v>
      </c>
      <c r="AE34" s="23"/>
    </row>
    <row r="35" spans="1:31" s="11" customFormat="1" ht="16.5" customHeight="1" x14ac:dyDescent="0.25">
      <c r="A35" s="40"/>
      <c r="B35" s="41"/>
      <c r="C35" s="17"/>
      <c r="D35" s="42"/>
      <c r="E35" s="43"/>
      <c r="F35" s="17"/>
      <c r="G35" s="17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7"/>
      <c r="Z35" s="27"/>
      <c r="AA35" s="45"/>
      <c r="AB35" s="24"/>
      <c r="AC35" s="46"/>
      <c r="AE35" s="23"/>
    </row>
    <row r="36" spans="1:31" s="23" customFormat="1" ht="16.5" customHeight="1" x14ac:dyDescent="0.25">
      <c r="A36" s="76" t="s">
        <v>37</v>
      </c>
      <c r="B36" s="76"/>
      <c r="C36" s="76"/>
      <c r="D36" s="76"/>
      <c r="E36" s="47"/>
      <c r="F36" s="47"/>
      <c r="G36" s="47" t="s">
        <v>38</v>
      </c>
      <c r="H36" s="47"/>
      <c r="I36" s="47"/>
      <c r="J36" s="47"/>
      <c r="K36" s="47"/>
      <c r="L36" s="47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</row>
    <row r="37" spans="1:31" s="23" customFormat="1" ht="12.75" customHeight="1" x14ac:dyDescent="0.25">
      <c r="A37" s="18" t="s">
        <v>39</v>
      </c>
      <c r="B37" s="18"/>
      <c r="C37" s="48"/>
      <c r="D37" s="18"/>
      <c r="E37" s="16"/>
      <c r="F37" s="18"/>
      <c r="G37" s="49" t="s">
        <v>40</v>
      </c>
      <c r="H37" s="50">
        <v>5</v>
      </c>
      <c r="I37" s="14"/>
      <c r="J37" s="51" t="s">
        <v>41</v>
      </c>
      <c r="K37" s="52">
        <f>COUNTIF(F23:F34,"ЗМС")</f>
        <v>0</v>
      </c>
      <c r="M37" s="53"/>
      <c r="N37" s="5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31" s="23" customFormat="1" ht="12.75" customHeight="1" x14ac:dyDescent="0.25">
      <c r="A38" s="18" t="s">
        <v>42</v>
      </c>
      <c r="B38" s="18"/>
      <c r="C38" s="48"/>
      <c r="D38" s="18"/>
      <c r="E38" s="16"/>
      <c r="F38" s="18"/>
      <c r="G38" s="55" t="s">
        <v>43</v>
      </c>
      <c r="H38" s="17">
        <v>24</v>
      </c>
      <c r="I38" s="14"/>
      <c r="J38" s="51" t="s">
        <v>44</v>
      </c>
      <c r="K38" s="52">
        <f>COUNTIF(F23:F34,"МСМК")</f>
        <v>5</v>
      </c>
      <c r="M38" s="53"/>
      <c r="N38" s="5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</row>
    <row r="39" spans="1:31" s="23" customFormat="1" ht="12.75" customHeight="1" x14ac:dyDescent="0.25">
      <c r="A39" s="18"/>
      <c r="B39" s="18"/>
      <c r="C39" s="48"/>
      <c r="D39" s="18"/>
      <c r="E39" s="16"/>
      <c r="F39" s="18"/>
      <c r="G39" s="55" t="s">
        <v>45</v>
      </c>
      <c r="H39" s="17">
        <v>24</v>
      </c>
      <c r="I39" s="14"/>
      <c r="J39" s="51" t="s">
        <v>35</v>
      </c>
      <c r="K39" s="52">
        <f>COUNTIF(F23:F34,"МС")</f>
        <v>7</v>
      </c>
      <c r="M39" s="53"/>
      <c r="N39" s="5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</row>
    <row r="40" spans="1:31" s="23" customFormat="1" ht="12.75" customHeight="1" x14ac:dyDescent="0.25">
      <c r="A40" s="18"/>
      <c r="B40" s="18"/>
      <c r="C40" s="48"/>
      <c r="D40" s="18"/>
      <c r="E40" s="16"/>
      <c r="F40" s="18"/>
      <c r="G40" s="55" t="s">
        <v>46</v>
      </c>
      <c r="H40" s="17">
        <v>24</v>
      </c>
      <c r="I40" s="14"/>
      <c r="J40" s="51" t="s">
        <v>36</v>
      </c>
      <c r="K40" s="52">
        <f>COUNTIF(F23:F34,"КМС")</f>
        <v>0</v>
      </c>
      <c r="M40" s="53"/>
      <c r="N40" s="5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</row>
    <row r="41" spans="1:31" s="23" customFormat="1" ht="12.75" customHeight="1" x14ac:dyDescent="0.25">
      <c r="A41" s="18"/>
      <c r="B41" s="18"/>
      <c r="C41" s="48"/>
      <c r="D41" s="18"/>
      <c r="E41" s="16"/>
      <c r="F41" s="18"/>
      <c r="G41" s="55" t="s">
        <v>47</v>
      </c>
      <c r="H41" s="17">
        <f>COUNTIF(A23:A34,"НФ")</f>
        <v>0</v>
      </c>
      <c r="I41" s="14"/>
      <c r="J41" s="51" t="s">
        <v>48</v>
      </c>
      <c r="K41" s="52">
        <f>COUNTIF(F23:F34,"1 СР")</f>
        <v>0</v>
      </c>
      <c r="M41" s="53"/>
      <c r="N41" s="5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</row>
    <row r="42" spans="1:31" s="23" customFormat="1" ht="12.75" customHeight="1" x14ac:dyDescent="0.25">
      <c r="A42" s="18"/>
      <c r="B42" s="18"/>
      <c r="C42" s="48"/>
      <c r="D42" s="18"/>
      <c r="E42" s="16"/>
      <c r="F42" s="18"/>
      <c r="G42" s="55" t="s">
        <v>49</v>
      </c>
      <c r="H42" s="17">
        <f>COUNTIF(A23:A34,"ДСКВ")</f>
        <v>0</v>
      </c>
      <c r="I42" s="14"/>
      <c r="J42" s="56" t="s">
        <v>50</v>
      </c>
      <c r="K42" s="52">
        <f>COUNTIF(F23:F34,"2 СР")</f>
        <v>0</v>
      </c>
      <c r="M42" s="53"/>
      <c r="N42" s="5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</row>
    <row r="43" spans="1:31" s="23" customFormat="1" ht="12.75" customHeight="1" x14ac:dyDescent="0.25">
      <c r="A43" s="18"/>
      <c r="B43" s="18"/>
      <c r="C43" s="48"/>
      <c r="D43" s="18"/>
      <c r="E43" s="16"/>
      <c r="F43" s="18"/>
      <c r="G43" s="55" t="s">
        <v>51</v>
      </c>
      <c r="H43" s="17">
        <f>COUNTIF(A23:A34,"НС")</f>
        <v>0</v>
      </c>
      <c r="I43" s="15"/>
      <c r="J43" s="56" t="s">
        <v>52</v>
      </c>
      <c r="K43" s="52">
        <f>COUNTIF(F23:F34,"3 СР")</f>
        <v>0</v>
      </c>
      <c r="M43" s="53"/>
      <c r="N43" s="54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E43" s="57"/>
    </row>
    <row r="44" spans="1:31" s="23" customFormat="1" ht="4.5" customHeight="1" x14ac:dyDescent="0.25">
      <c r="A44" s="18"/>
      <c r="B44" s="17"/>
      <c r="C44" s="17"/>
      <c r="D44" s="18"/>
      <c r="E44" s="16"/>
      <c r="F44" s="18"/>
      <c r="G44" s="18"/>
      <c r="H44" s="58"/>
      <c r="I44" s="58"/>
      <c r="J44" s="58"/>
      <c r="K44" s="58"/>
      <c r="L44" s="58"/>
      <c r="M44" s="53"/>
      <c r="N44" s="18"/>
      <c r="O44" s="18"/>
      <c r="P44" s="18"/>
      <c r="AE44" s="57"/>
    </row>
    <row r="45" spans="1:31" s="23" customFormat="1" ht="17.25" x14ac:dyDescent="0.25">
      <c r="A45" s="76"/>
      <c r="B45" s="76"/>
      <c r="C45" s="76"/>
      <c r="D45" s="76"/>
      <c r="E45" s="76" t="s">
        <v>53</v>
      </c>
      <c r="F45" s="76"/>
      <c r="G45" s="76"/>
      <c r="H45" s="76" t="s">
        <v>54</v>
      </c>
      <c r="I45" s="76"/>
      <c r="J45" s="76"/>
      <c r="K45" s="76"/>
      <c r="L45" s="76"/>
      <c r="M45" s="59"/>
      <c r="N45" s="59"/>
      <c r="O45" s="59"/>
      <c r="P45" s="47" t="s">
        <v>55</v>
      </c>
      <c r="Q45" s="47"/>
      <c r="R45" s="47"/>
      <c r="S45" s="47"/>
      <c r="T45" s="47"/>
      <c r="U45" s="47"/>
      <c r="V45" s="47"/>
      <c r="W45" s="47"/>
      <c r="X45" s="47"/>
      <c r="Y45" s="59"/>
      <c r="Z45" s="59"/>
      <c r="AA45" s="59"/>
      <c r="AB45" s="59"/>
      <c r="AC45" s="59"/>
      <c r="AE45" s="57"/>
    </row>
    <row r="46" spans="1:31" s="57" customForma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61"/>
      <c r="S46" s="61"/>
      <c r="T46" s="61"/>
      <c r="U46" s="61"/>
      <c r="V46" s="61"/>
      <c r="W46" s="61"/>
      <c r="X46" s="60"/>
      <c r="Y46" s="60"/>
      <c r="Z46" s="60"/>
      <c r="AA46" s="60"/>
      <c r="AB46" s="60"/>
      <c r="AC46" s="60"/>
    </row>
    <row r="47" spans="1:31" s="57" customFormat="1" x14ac:dyDescent="0.2">
      <c r="A47" s="61"/>
      <c r="B47" s="61"/>
      <c r="C47" s="61"/>
      <c r="D47" s="61"/>
      <c r="E47" s="62"/>
      <c r="F47" s="61"/>
      <c r="G47" s="61"/>
      <c r="H47" s="63"/>
      <c r="I47" s="63"/>
      <c r="J47" s="63"/>
      <c r="K47" s="63"/>
      <c r="L47" s="63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3"/>
      <c r="AA47" s="63"/>
      <c r="AB47" s="63"/>
      <c r="AC47" s="63"/>
    </row>
    <row r="48" spans="1:31" s="57" customFormat="1" x14ac:dyDescent="0.2">
      <c r="A48" s="61"/>
      <c r="B48" s="61"/>
      <c r="C48" s="61"/>
      <c r="D48" s="61"/>
      <c r="E48" s="62"/>
      <c r="F48" s="61"/>
      <c r="G48" s="61"/>
      <c r="H48" s="63"/>
      <c r="I48" s="63"/>
      <c r="J48" s="63"/>
      <c r="K48" s="63"/>
      <c r="L48" s="63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3"/>
      <c r="AA48" s="63"/>
      <c r="AB48" s="63"/>
      <c r="AC48" s="63"/>
    </row>
    <row r="49" spans="1:31" s="57" customFormat="1" x14ac:dyDescent="0.2">
      <c r="A49" s="61"/>
      <c r="B49" s="61"/>
      <c r="C49" s="61"/>
      <c r="D49" s="61"/>
      <c r="E49" s="62"/>
      <c r="F49" s="61"/>
      <c r="G49" s="61"/>
      <c r="H49" s="63"/>
      <c r="I49" s="63"/>
      <c r="J49" s="63"/>
      <c r="K49" s="63"/>
      <c r="L49" s="63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3"/>
      <c r="AA49" s="63"/>
      <c r="AB49" s="63"/>
      <c r="AC49" s="63"/>
    </row>
    <row r="50" spans="1:31" s="57" customFormat="1" x14ac:dyDescent="0.2">
      <c r="A50" s="61"/>
      <c r="B50" s="61"/>
      <c r="C50" s="61"/>
      <c r="D50" s="61"/>
      <c r="E50" s="62"/>
      <c r="F50" s="61"/>
      <c r="G50" s="61"/>
      <c r="H50" s="63"/>
      <c r="I50" s="63"/>
      <c r="J50" s="63"/>
      <c r="K50" s="63"/>
      <c r="L50" s="63"/>
      <c r="M50" s="64"/>
      <c r="N50" s="60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3"/>
      <c r="AA50" s="63"/>
      <c r="AB50" s="63"/>
      <c r="AC50" s="63"/>
      <c r="AE50" s="65"/>
    </row>
    <row r="51" spans="1:31" s="57" customFormat="1" x14ac:dyDescent="0.2">
      <c r="A51" s="60" t="s">
        <v>2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AE51" s="65"/>
    </row>
    <row r="52" spans="1:31" s="57" customFormat="1" x14ac:dyDescent="0.2">
      <c r="AE52" s="65"/>
    </row>
  </sheetData>
  <mergeCells count="42">
    <mergeCell ref="A12:AC12"/>
    <mergeCell ref="A1:AC1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A11:AC11"/>
    <mergeCell ref="A13:D13"/>
    <mergeCell ref="H13:I13"/>
    <mergeCell ref="A14:D14"/>
    <mergeCell ref="H14:I14"/>
    <mergeCell ref="A15:G15"/>
    <mergeCell ref="H15:AC15"/>
    <mergeCell ref="AA21:AA22"/>
    <mergeCell ref="AB21:AB22"/>
    <mergeCell ref="AC21:AC22"/>
    <mergeCell ref="H16:AC16"/>
    <mergeCell ref="H17:AC17"/>
    <mergeCell ref="H18:AC18"/>
    <mergeCell ref="H21:W21"/>
    <mergeCell ref="A46:E46"/>
    <mergeCell ref="F46:O46"/>
    <mergeCell ref="P46:Q46"/>
    <mergeCell ref="X21:X22"/>
    <mergeCell ref="Y21:Z21"/>
    <mergeCell ref="A21:A22"/>
    <mergeCell ref="B21:B22"/>
    <mergeCell ref="C21:C22"/>
    <mergeCell ref="D21:D22"/>
    <mergeCell ref="E21:E22"/>
    <mergeCell ref="F21:F22"/>
    <mergeCell ref="G21:G22"/>
    <mergeCell ref="A36:D36"/>
    <mergeCell ref="M36:AC36"/>
    <mergeCell ref="A45:D45"/>
    <mergeCell ref="E45:G45"/>
    <mergeCell ref="H45:L45"/>
  </mergeCells>
  <conditionalFormatting sqref="G40:G43 I40:J43 L40:AC42">
    <cfRule type="duplicateValues" dxfId="7" priority="1"/>
  </conditionalFormatting>
  <conditionalFormatting sqref="AE48 A51 P51:AD51 AF51:XFD51">
    <cfRule type="cellIs" dxfId="6" priority="2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B7B6-7AFE-4D4D-9777-7CC19DF6A6F2}">
  <dimension ref="A1:Y46"/>
  <sheetViews>
    <sheetView topLeftCell="E2" zoomScale="70" zoomScaleNormal="70" workbookViewId="0">
      <selection activeCell="Q32" sqref="Q32"/>
    </sheetView>
  </sheetViews>
  <sheetFormatPr defaultColWidth="9.140625" defaultRowHeight="12.75" x14ac:dyDescent="0.2"/>
  <cols>
    <col min="1" max="1" width="11.28515625" style="65" customWidth="1"/>
    <col min="2" max="2" width="11.7109375" style="65" customWidth="1"/>
    <col min="3" max="3" width="19.5703125" style="65" customWidth="1"/>
    <col min="4" max="4" width="39.28515625" style="65" customWidth="1"/>
    <col min="5" max="5" width="16.42578125" style="65" customWidth="1"/>
    <col min="6" max="6" width="12" style="65" customWidth="1"/>
    <col min="7" max="7" width="24" style="65" customWidth="1"/>
    <col min="8" max="8" width="5.7109375" style="65" customWidth="1"/>
    <col min="9" max="17" width="4.85546875" style="65" customWidth="1"/>
    <col min="18" max="18" width="10.28515625" style="66" customWidth="1"/>
    <col min="19" max="19" width="8" style="65" customWidth="1"/>
    <col min="20" max="20" width="7.42578125" style="65" customWidth="1"/>
    <col min="21" max="21" width="7" style="65" customWidth="1"/>
    <col min="22" max="22" width="12.5703125" style="65" customWidth="1"/>
    <col min="23" max="23" width="12.42578125" style="65" customWidth="1"/>
    <col min="24" max="16384" width="9.140625" style="65"/>
  </cols>
  <sheetData>
    <row r="1" spans="1:25" s="1" customFormat="1" ht="2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5" s="1" customFormat="1" ht="7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5" s="1" customFormat="1" ht="2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5" s="1" customFormat="1" ht="0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Y4" s="23"/>
    </row>
    <row r="5" spans="1:25" s="1" customFormat="1" ht="6.75" customHeight="1" x14ac:dyDescent="0.2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Y5" s="23"/>
    </row>
    <row r="6" spans="1:25" s="2" customFormat="1" ht="22.5" customHeight="1" x14ac:dyDescent="0.35">
      <c r="A6" s="71" t="s">
        <v>61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Y6" s="23"/>
    </row>
    <row r="7" spans="1:25" s="1" customFormat="1" ht="21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Y7" s="23"/>
    </row>
    <row r="8" spans="1:25" s="1" customFormat="1" ht="4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Y8" s="23"/>
    </row>
    <row r="9" spans="1:25" s="1" customFormat="1" ht="21" x14ac:dyDescent="0.25">
      <c r="A9" s="71" t="s">
        <v>60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Y9" s="23"/>
    </row>
    <row r="10" spans="1:25" s="1" customFormat="1" ht="21" x14ac:dyDescent="0.25">
      <c r="A10" s="72" t="s">
        <v>103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Y10" s="23"/>
    </row>
    <row r="11" spans="1:25" s="1" customFormat="1" ht="21" x14ac:dyDescent="0.25">
      <c r="A11" s="71" t="s">
        <v>76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Y11" s="23"/>
    </row>
    <row r="12" spans="1:25" s="1" customFormat="1" ht="8.25" customHeight="1" x14ac:dyDescent="0.25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Y12" s="23"/>
    </row>
    <row r="13" spans="1:25" s="11" customFormat="1" ht="17.25" x14ac:dyDescent="0.25">
      <c r="A13" s="74" t="s">
        <v>4</v>
      </c>
      <c r="B13" s="74"/>
      <c r="C13" s="74"/>
      <c r="D13" s="74"/>
      <c r="E13" s="3"/>
      <c r="F13" s="4"/>
      <c r="G13" s="4" t="s">
        <v>5</v>
      </c>
      <c r="H13" s="75">
        <v>0.72152777777777777</v>
      </c>
      <c r="I13" s="75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105</v>
      </c>
      <c r="Y13" s="23"/>
    </row>
    <row r="14" spans="1:25" s="11" customFormat="1" ht="17.25" x14ac:dyDescent="0.25">
      <c r="A14" s="74" t="s">
        <v>104</v>
      </c>
      <c r="B14" s="74"/>
      <c r="C14" s="74"/>
      <c r="D14" s="74"/>
      <c r="E14" s="3"/>
      <c r="F14" s="4"/>
      <c r="G14" s="4" t="s">
        <v>6</v>
      </c>
      <c r="H14" s="75">
        <v>0.74444444444444446</v>
      </c>
      <c r="I14" s="75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62</v>
      </c>
      <c r="Y14" s="23"/>
    </row>
    <row r="15" spans="1:25" s="11" customFormat="1" ht="17.25" x14ac:dyDescent="0.25">
      <c r="A15" s="76" t="s">
        <v>7</v>
      </c>
      <c r="B15" s="76"/>
      <c r="C15" s="76"/>
      <c r="D15" s="76"/>
      <c r="E15" s="76"/>
      <c r="F15" s="76"/>
      <c r="G15" s="76"/>
      <c r="H15" s="77" t="s">
        <v>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Y15" s="23"/>
    </row>
    <row r="16" spans="1:25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73" t="s">
        <v>9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Y16" s="23"/>
    </row>
    <row r="17" spans="1:25" s="11" customFormat="1" ht="21" x14ac:dyDescent="0.25">
      <c r="A17" s="13" t="s">
        <v>10</v>
      </c>
      <c r="B17" s="14"/>
      <c r="C17" s="14"/>
      <c r="D17" s="15"/>
      <c r="E17" s="16"/>
      <c r="F17" s="13"/>
      <c r="G17" s="67" t="s">
        <v>63</v>
      </c>
      <c r="H17" s="73" t="s">
        <v>11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Y17" s="23"/>
    </row>
    <row r="18" spans="1:25" s="11" customFormat="1" ht="21" x14ac:dyDescent="0.25">
      <c r="A18" s="13" t="s">
        <v>12</v>
      </c>
      <c r="B18" s="14"/>
      <c r="C18" s="14"/>
      <c r="D18" s="15"/>
      <c r="E18" s="16"/>
      <c r="F18" s="13"/>
      <c r="G18" s="67" t="s">
        <v>64</v>
      </c>
      <c r="H18" s="73" t="s">
        <v>13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Y18" s="23"/>
    </row>
    <row r="19" spans="1:25" s="11" customFormat="1" ht="21" x14ac:dyDescent="0.35">
      <c r="A19" s="13" t="s">
        <v>14</v>
      </c>
      <c r="B19" s="17"/>
      <c r="C19" s="17"/>
      <c r="D19" s="18"/>
      <c r="E19" s="16"/>
      <c r="F19" s="18"/>
      <c r="G19" s="68" t="s">
        <v>65</v>
      </c>
      <c r="H19" s="19" t="s">
        <v>15</v>
      </c>
      <c r="I19" s="19"/>
      <c r="J19" s="19"/>
      <c r="K19" s="19"/>
      <c r="L19" s="19"/>
      <c r="Q19" s="19"/>
      <c r="R19" s="20">
        <v>25</v>
      </c>
      <c r="S19" s="11" t="s">
        <v>16</v>
      </c>
      <c r="T19" s="21" t="s">
        <v>17</v>
      </c>
      <c r="U19" s="22" t="s">
        <v>18</v>
      </c>
      <c r="V19" s="20">
        <v>100</v>
      </c>
      <c r="W19" s="23" t="s">
        <v>19</v>
      </c>
      <c r="Y19" s="23"/>
    </row>
    <row r="20" spans="1:25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6"/>
      <c r="T20" s="7"/>
      <c r="U20" s="8"/>
      <c r="V20" s="4"/>
      <c r="W20" s="4"/>
      <c r="Y20" s="23"/>
    </row>
    <row r="21" spans="1:25" s="28" customFormat="1" ht="17.25" customHeight="1" x14ac:dyDescent="0.3">
      <c r="A21" s="82" t="s">
        <v>20</v>
      </c>
      <c r="B21" s="86" t="s">
        <v>21</v>
      </c>
      <c r="C21" s="86" t="s">
        <v>22</v>
      </c>
      <c r="D21" s="86" t="s">
        <v>23</v>
      </c>
      <c r="E21" s="88" t="s">
        <v>24</v>
      </c>
      <c r="F21" s="86" t="s">
        <v>25</v>
      </c>
      <c r="G21" s="86" t="s">
        <v>26</v>
      </c>
      <c r="H21" s="91" t="s">
        <v>27</v>
      </c>
      <c r="I21" s="92"/>
      <c r="J21" s="92"/>
      <c r="K21" s="92"/>
      <c r="L21" s="92"/>
      <c r="M21" s="92"/>
      <c r="N21" s="92"/>
      <c r="O21" s="92"/>
      <c r="P21" s="92"/>
      <c r="Q21" s="92"/>
      <c r="R21" s="84" t="s">
        <v>28</v>
      </c>
      <c r="S21" s="78" t="s">
        <v>29</v>
      </c>
      <c r="T21" s="79"/>
      <c r="U21" s="80" t="s">
        <v>30</v>
      </c>
      <c r="V21" s="82" t="s">
        <v>31</v>
      </c>
      <c r="W21" s="82" t="s">
        <v>32</v>
      </c>
      <c r="Y21" s="23"/>
    </row>
    <row r="22" spans="1:25" s="28" customFormat="1" ht="34.5" x14ac:dyDescent="0.3">
      <c r="A22" s="83"/>
      <c r="B22" s="87"/>
      <c r="C22" s="87"/>
      <c r="D22" s="87"/>
      <c r="E22" s="89"/>
      <c r="F22" s="87"/>
      <c r="G22" s="87"/>
      <c r="H22" s="93">
        <v>1</v>
      </c>
      <c r="I22" s="93">
        <v>2</v>
      </c>
      <c r="J22" s="93">
        <v>3</v>
      </c>
      <c r="K22" s="93">
        <v>4</v>
      </c>
      <c r="L22" s="93">
        <v>5</v>
      </c>
      <c r="M22" s="93">
        <v>6</v>
      </c>
      <c r="N22" s="93">
        <v>7</v>
      </c>
      <c r="O22" s="93">
        <v>8</v>
      </c>
      <c r="P22" s="93">
        <v>9</v>
      </c>
      <c r="Q22" s="93">
        <v>10</v>
      </c>
      <c r="R22" s="85"/>
      <c r="S22" s="29" t="s">
        <v>33</v>
      </c>
      <c r="T22" s="29" t="s">
        <v>34</v>
      </c>
      <c r="U22" s="81"/>
      <c r="V22" s="83"/>
      <c r="W22" s="83"/>
      <c r="Y22" s="23"/>
    </row>
    <row r="23" spans="1:25" s="11" customFormat="1" ht="24.95" customHeight="1" x14ac:dyDescent="0.25">
      <c r="A23" s="30">
        <v>1</v>
      </c>
      <c r="B23" s="31">
        <v>20</v>
      </c>
      <c r="C23" s="32" t="s">
        <v>66</v>
      </c>
      <c r="D23" s="33" t="s">
        <v>67</v>
      </c>
      <c r="E23" s="34">
        <v>37706</v>
      </c>
      <c r="F23" s="32" t="s">
        <v>44</v>
      </c>
      <c r="G23" s="32" t="s">
        <v>56</v>
      </c>
      <c r="H23" s="35">
        <v>3</v>
      </c>
      <c r="I23" s="36">
        <v>5</v>
      </c>
      <c r="J23" s="35">
        <v>5</v>
      </c>
      <c r="K23" s="36">
        <v>3</v>
      </c>
      <c r="L23" s="35">
        <v>3</v>
      </c>
      <c r="M23" s="36">
        <v>2</v>
      </c>
      <c r="N23" s="36">
        <v>3</v>
      </c>
      <c r="O23" s="35">
        <v>5</v>
      </c>
      <c r="P23" s="36">
        <v>3</v>
      </c>
      <c r="Q23" s="35">
        <v>10</v>
      </c>
      <c r="R23" s="36">
        <v>1</v>
      </c>
      <c r="S23" s="37">
        <v>80</v>
      </c>
      <c r="T23" s="37"/>
      <c r="U23" s="38">
        <v>122</v>
      </c>
      <c r="V23" s="36" t="s">
        <v>35</v>
      </c>
      <c r="W23" s="30"/>
      <c r="Y23" s="23"/>
    </row>
    <row r="24" spans="1:25" s="11" customFormat="1" ht="24.95" customHeight="1" x14ac:dyDescent="0.25">
      <c r="A24" s="30">
        <v>1</v>
      </c>
      <c r="B24" s="31">
        <v>20</v>
      </c>
      <c r="C24" s="32" t="s">
        <v>68</v>
      </c>
      <c r="D24" s="33" t="s">
        <v>69</v>
      </c>
      <c r="E24" s="34">
        <v>39137</v>
      </c>
      <c r="F24" s="32" t="s">
        <v>35</v>
      </c>
      <c r="G24" s="32" t="s">
        <v>56</v>
      </c>
      <c r="H24" s="35">
        <v>3</v>
      </c>
      <c r="I24" s="36">
        <v>5</v>
      </c>
      <c r="J24" s="35">
        <v>5</v>
      </c>
      <c r="K24" s="36">
        <v>3</v>
      </c>
      <c r="L24" s="35">
        <v>3</v>
      </c>
      <c r="M24" s="36">
        <v>2</v>
      </c>
      <c r="N24" s="36">
        <v>3</v>
      </c>
      <c r="O24" s="35">
        <v>5</v>
      </c>
      <c r="P24" s="36">
        <v>3</v>
      </c>
      <c r="Q24" s="35">
        <v>10</v>
      </c>
      <c r="R24" s="36">
        <v>1</v>
      </c>
      <c r="S24" s="37">
        <v>80</v>
      </c>
      <c r="T24" s="37"/>
      <c r="U24" s="38">
        <v>122</v>
      </c>
      <c r="V24" s="36" t="s">
        <v>35</v>
      </c>
      <c r="W24" s="30"/>
      <c r="Y24" s="23"/>
    </row>
    <row r="25" spans="1:25" s="11" customFormat="1" ht="24.95" customHeight="1" x14ac:dyDescent="0.25">
      <c r="A25" s="30">
        <v>2</v>
      </c>
      <c r="B25" s="31">
        <v>24</v>
      </c>
      <c r="C25" s="32" t="s">
        <v>72</v>
      </c>
      <c r="D25" s="33" t="s">
        <v>73</v>
      </c>
      <c r="E25" s="34">
        <v>38473</v>
      </c>
      <c r="F25" s="32" t="s">
        <v>35</v>
      </c>
      <c r="G25" s="32" t="s">
        <v>59</v>
      </c>
      <c r="H25" s="35">
        <v>1</v>
      </c>
      <c r="I25" s="35">
        <v>1</v>
      </c>
      <c r="J25" s="35"/>
      <c r="K25" s="35">
        <v>1</v>
      </c>
      <c r="L25" s="35">
        <v>1</v>
      </c>
      <c r="M25" s="35">
        <v>1</v>
      </c>
      <c r="N25" s="36">
        <v>1</v>
      </c>
      <c r="O25" s="35"/>
      <c r="P25" s="35"/>
      <c r="Q25" s="36"/>
      <c r="R25" s="36">
        <v>6</v>
      </c>
      <c r="S25" s="37"/>
      <c r="T25" s="37"/>
      <c r="U25" s="38">
        <v>6</v>
      </c>
      <c r="V25" s="36" t="s">
        <v>35</v>
      </c>
      <c r="W25" s="30"/>
      <c r="Y25" s="23"/>
    </row>
    <row r="26" spans="1:25" s="11" customFormat="1" ht="24.95" customHeight="1" x14ac:dyDescent="0.25">
      <c r="A26" s="30">
        <v>2</v>
      </c>
      <c r="B26" s="31">
        <v>24</v>
      </c>
      <c r="C26" s="32" t="s">
        <v>107</v>
      </c>
      <c r="D26" s="33" t="s">
        <v>108</v>
      </c>
      <c r="E26" s="34">
        <v>39607</v>
      </c>
      <c r="F26" s="32" t="s">
        <v>36</v>
      </c>
      <c r="G26" s="32" t="s">
        <v>59</v>
      </c>
      <c r="H26" s="35">
        <v>1</v>
      </c>
      <c r="I26" s="35">
        <v>1</v>
      </c>
      <c r="J26" s="35"/>
      <c r="K26" s="35">
        <v>1</v>
      </c>
      <c r="L26" s="35">
        <v>1</v>
      </c>
      <c r="M26" s="35">
        <v>1</v>
      </c>
      <c r="N26" s="36">
        <v>1</v>
      </c>
      <c r="O26" s="35"/>
      <c r="P26" s="35"/>
      <c r="Q26" s="36"/>
      <c r="R26" s="36">
        <v>6</v>
      </c>
      <c r="S26" s="37"/>
      <c r="T26" s="37"/>
      <c r="U26" s="38">
        <v>6</v>
      </c>
      <c r="V26" s="36" t="s">
        <v>35</v>
      </c>
      <c r="W26" s="30"/>
      <c r="Y26" s="23"/>
    </row>
    <row r="27" spans="1:25" s="11" customFormat="1" ht="24.95" customHeight="1" x14ac:dyDescent="0.25">
      <c r="A27" s="30">
        <v>3</v>
      </c>
      <c r="B27" s="31">
        <v>25</v>
      </c>
      <c r="C27" s="32" t="s">
        <v>70</v>
      </c>
      <c r="D27" s="33" t="s">
        <v>71</v>
      </c>
      <c r="E27" s="34">
        <v>38712</v>
      </c>
      <c r="F27" s="32" t="s">
        <v>35</v>
      </c>
      <c r="G27" s="32" t="s">
        <v>58</v>
      </c>
      <c r="H27" s="36"/>
      <c r="I27" s="35"/>
      <c r="J27" s="36">
        <v>1</v>
      </c>
      <c r="K27" s="36"/>
      <c r="L27" s="35"/>
      <c r="M27" s="35"/>
      <c r="N27" s="35">
        <v>2</v>
      </c>
      <c r="O27" s="36"/>
      <c r="P27" s="36"/>
      <c r="Q27" s="36"/>
      <c r="R27" s="36">
        <v>5</v>
      </c>
      <c r="S27" s="37"/>
      <c r="T27" s="37"/>
      <c r="U27" s="38">
        <v>3</v>
      </c>
      <c r="V27" s="36" t="s">
        <v>35</v>
      </c>
      <c r="W27" s="30"/>
      <c r="Y27" s="23"/>
    </row>
    <row r="28" spans="1:25" s="11" customFormat="1" ht="24.95" customHeight="1" x14ac:dyDescent="0.25">
      <c r="A28" s="30">
        <v>3</v>
      </c>
      <c r="B28" s="31">
        <v>25</v>
      </c>
      <c r="C28" s="32" t="s">
        <v>74</v>
      </c>
      <c r="D28" s="33" t="s">
        <v>75</v>
      </c>
      <c r="E28" s="34">
        <v>38778</v>
      </c>
      <c r="F28" s="32" t="s">
        <v>35</v>
      </c>
      <c r="G28" s="32" t="s">
        <v>58</v>
      </c>
      <c r="H28" s="36"/>
      <c r="I28" s="35"/>
      <c r="J28" s="36">
        <v>1</v>
      </c>
      <c r="K28" s="36"/>
      <c r="L28" s="35"/>
      <c r="M28" s="35"/>
      <c r="N28" s="35">
        <v>2</v>
      </c>
      <c r="O28" s="36"/>
      <c r="P28" s="36"/>
      <c r="Q28" s="36"/>
      <c r="R28" s="36">
        <v>5</v>
      </c>
      <c r="S28" s="37"/>
      <c r="T28" s="37"/>
      <c r="U28" s="38">
        <v>3</v>
      </c>
      <c r="V28" s="36" t="s">
        <v>35</v>
      </c>
      <c r="W28" s="30"/>
      <c r="Y28" s="23"/>
    </row>
    <row r="29" spans="1:25" s="11" customFormat="1" ht="16.5" customHeight="1" x14ac:dyDescent="0.25">
      <c r="A29" s="40"/>
      <c r="B29" s="41"/>
      <c r="C29" s="17"/>
      <c r="D29" s="42"/>
      <c r="E29" s="43"/>
      <c r="F29" s="17"/>
      <c r="G29" s="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24"/>
      <c r="S29" s="27"/>
      <c r="T29" s="27"/>
      <c r="U29" s="45"/>
      <c r="V29" s="24"/>
      <c r="W29" s="46"/>
      <c r="Y29" s="23"/>
    </row>
    <row r="30" spans="1:25" s="23" customFormat="1" ht="16.5" customHeight="1" x14ac:dyDescent="0.25">
      <c r="A30" s="76" t="s">
        <v>37</v>
      </c>
      <c r="B30" s="76"/>
      <c r="C30" s="76"/>
      <c r="D30" s="76"/>
      <c r="E30" s="47"/>
      <c r="F30" s="47"/>
      <c r="G30" s="47" t="s">
        <v>38</v>
      </c>
      <c r="H30" s="47"/>
      <c r="I30" s="47"/>
      <c r="J30" s="47"/>
      <c r="K30" s="47"/>
      <c r="L30" s="47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5" s="23" customFormat="1" ht="12.75" customHeight="1" x14ac:dyDescent="0.25">
      <c r="A31" s="18" t="s">
        <v>39</v>
      </c>
      <c r="B31" s="18"/>
      <c r="C31" s="48"/>
      <c r="D31" s="18"/>
      <c r="E31" s="16"/>
      <c r="F31" s="18"/>
      <c r="G31" s="49" t="s">
        <v>40</v>
      </c>
      <c r="H31" s="50">
        <v>5</v>
      </c>
      <c r="I31" s="14"/>
      <c r="J31" s="51" t="s">
        <v>41</v>
      </c>
      <c r="K31" s="52">
        <f>COUNTIF(F23:F28,"ЗМС")</f>
        <v>0</v>
      </c>
      <c r="M31" s="53"/>
      <c r="N31" s="54"/>
      <c r="O31" s="42"/>
      <c r="P31" s="42"/>
      <c r="Q31" s="42"/>
      <c r="R31" s="42"/>
      <c r="S31" s="42"/>
      <c r="T31" s="42"/>
      <c r="U31" s="42"/>
      <c r="V31" s="42"/>
      <c r="W31" s="42"/>
    </row>
    <row r="32" spans="1:25" s="23" customFormat="1" ht="12.75" customHeight="1" x14ac:dyDescent="0.25">
      <c r="A32" s="18" t="s">
        <v>42</v>
      </c>
      <c r="B32" s="18"/>
      <c r="C32" s="48"/>
      <c r="D32" s="18"/>
      <c r="E32" s="16"/>
      <c r="F32" s="18"/>
      <c r="G32" s="55" t="s">
        <v>43</v>
      </c>
      <c r="H32" s="17">
        <v>24</v>
      </c>
      <c r="I32" s="14"/>
      <c r="J32" s="51" t="s">
        <v>44</v>
      </c>
      <c r="K32" s="52">
        <f>COUNTIF(F23:F28,"МСМК")</f>
        <v>1</v>
      </c>
      <c r="M32" s="53"/>
      <c r="N32" s="54"/>
      <c r="O32" s="42"/>
      <c r="P32" s="42"/>
      <c r="Q32" s="42"/>
      <c r="R32" s="42"/>
      <c r="S32" s="42"/>
      <c r="T32" s="42"/>
      <c r="U32" s="42"/>
      <c r="V32" s="42"/>
      <c r="W32" s="42"/>
    </row>
    <row r="33" spans="1:25" s="23" customFormat="1" ht="12.75" customHeight="1" x14ac:dyDescent="0.25">
      <c r="A33" s="18"/>
      <c r="B33" s="18"/>
      <c r="C33" s="48"/>
      <c r="D33" s="18"/>
      <c r="E33" s="16"/>
      <c r="F33" s="18"/>
      <c r="G33" s="55" t="s">
        <v>45</v>
      </c>
      <c r="H33" s="17">
        <v>24</v>
      </c>
      <c r="I33" s="14"/>
      <c r="J33" s="51" t="s">
        <v>35</v>
      </c>
      <c r="K33" s="52">
        <f>COUNTIF(F23:F28,"МС")</f>
        <v>4</v>
      </c>
      <c r="M33" s="53"/>
      <c r="N33" s="54"/>
      <c r="O33" s="42"/>
      <c r="P33" s="42"/>
      <c r="Q33" s="42"/>
      <c r="R33" s="42"/>
      <c r="S33" s="42"/>
      <c r="T33" s="42"/>
      <c r="U33" s="42"/>
      <c r="V33" s="42"/>
      <c r="W33" s="42"/>
    </row>
    <row r="34" spans="1:25" s="23" customFormat="1" ht="12.75" customHeight="1" x14ac:dyDescent="0.25">
      <c r="A34" s="18"/>
      <c r="B34" s="18"/>
      <c r="C34" s="48"/>
      <c r="D34" s="18"/>
      <c r="E34" s="16"/>
      <c r="F34" s="18"/>
      <c r="G34" s="55" t="s">
        <v>46</v>
      </c>
      <c r="H34" s="17">
        <v>24</v>
      </c>
      <c r="I34" s="14"/>
      <c r="J34" s="51" t="s">
        <v>36</v>
      </c>
      <c r="K34" s="52">
        <f>COUNTIF(F23:F28,"КМС")</f>
        <v>1</v>
      </c>
      <c r="M34" s="53"/>
      <c r="N34" s="54"/>
      <c r="O34" s="42"/>
      <c r="P34" s="42"/>
      <c r="Q34" s="42"/>
      <c r="R34" s="42"/>
      <c r="S34" s="42"/>
      <c r="T34" s="42"/>
      <c r="U34" s="42"/>
      <c r="V34" s="42"/>
      <c r="W34" s="42"/>
    </row>
    <row r="35" spans="1:25" s="23" customFormat="1" ht="12.75" customHeight="1" x14ac:dyDescent="0.25">
      <c r="A35" s="18"/>
      <c r="B35" s="18"/>
      <c r="C35" s="48"/>
      <c r="D35" s="18"/>
      <c r="E35" s="16"/>
      <c r="F35" s="18"/>
      <c r="G35" s="55" t="s">
        <v>47</v>
      </c>
      <c r="H35" s="17">
        <f>COUNTIF(A23:A28,"НФ")</f>
        <v>0</v>
      </c>
      <c r="I35" s="14"/>
      <c r="J35" s="51" t="s">
        <v>48</v>
      </c>
      <c r="K35" s="52">
        <f>COUNTIF(F23:F28,"1 СР")</f>
        <v>0</v>
      </c>
      <c r="M35" s="53"/>
      <c r="N35" s="54"/>
      <c r="O35" s="42"/>
      <c r="P35" s="42"/>
      <c r="Q35" s="42"/>
      <c r="R35" s="42"/>
      <c r="S35" s="42"/>
      <c r="T35" s="42"/>
      <c r="U35" s="42"/>
      <c r="V35" s="42"/>
      <c r="W35" s="42"/>
    </row>
    <row r="36" spans="1:25" s="23" customFormat="1" ht="12.75" customHeight="1" x14ac:dyDescent="0.25">
      <c r="A36" s="18"/>
      <c r="B36" s="18"/>
      <c r="C36" s="48"/>
      <c r="D36" s="18"/>
      <c r="E36" s="16"/>
      <c r="F36" s="18"/>
      <c r="G36" s="55" t="s">
        <v>49</v>
      </c>
      <c r="H36" s="17">
        <f>COUNTIF(A23:A28,"ДСКВ")</f>
        <v>0</v>
      </c>
      <c r="I36" s="14"/>
      <c r="J36" s="56" t="s">
        <v>50</v>
      </c>
      <c r="K36" s="52">
        <f>COUNTIF(F23:F28,"2 СР")</f>
        <v>0</v>
      </c>
      <c r="M36" s="53"/>
      <c r="N36" s="54"/>
      <c r="O36" s="42"/>
      <c r="P36" s="42"/>
      <c r="Q36" s="42"/>
      <c r="R36" s="42"/>
      <c r="S36" s="42"/>
      <c r="T36" s="42"/>
      <c r="U36" s="42"/>
      <c r="V36" s="42"/>
      <c r="W36" s="42"/>
    </row>
    <row r="37" spans="1:25" s="23" customFormat="1" ht="12.75" customHeight="1" x14ac:dyDescent="0.25">
      <c r="A37" s="18"/>
      <c r="B37" s="18"/>
      <c r="C37" s="48"/>
      <c r="D37" s="18"/>
      <c r="E37" s="16"/>
      <c r="F37" s="18"/>
      <c r="G37" s="55" t="s">
        <v>51</v>
      </c>
      <c r="H37" s="17">
        <f>COUNTIF(A23:A28,"НС")</f>
        <v>0</v>
      </c>
      <c r="I37" s="15"/>
      <c r="J37" s="56" t="s">
        <v>52</v>
      </c>
      <c r="K37" s="52">
        <f>COUNTIF(F23:F28,"3 СР")</f>
        <v>0</v>
      </c>
      <c r="M37" s="53"/>
      <c r="N37" s="54"/>
      <c r="O37" s="42"/>
      <c r="P37" s="42"/>
      <c r="Q37" s="42"/>
      <c r="R37" s="42"/>
      <c r="S37" s="42"/>
      <c r="T37" s="42"/>
      <c r="U37" s="42"/>
      <c r="V37" s="42"/>
      <c r="W37" s="42"/>
      <c r="Y37" s="57"/>
    </row>
    <row r="38" spans="1:25" s="23" customFormat="1" ht="4.5" customHeight="1" x14ac:dyDescent="0.25">
      <c r="A38" s="18"/>
      <c r="B38" s="17"/>
      <c r="C38" s="17"/>
      <c r="D38" s="18"/>
      <c r="E38" s="16"/>
      <c r="F38" s="18"/>
      <c r="G38" s="18"/>
      <c r="H38" s="58"/>
      <c r="I38" s="58"/>
      <c r="J38" s="58"/>
      <c r="K38" s="58"/>
      <c r="L38" s="58"/>
      <c r="M38" s="53"/>
      <c r="N38" s="18"/>
      <c r="O38" s="18"/>
      <c r="P38" s="18"/>
      <c r="Y38" s="57"/>
    </row>
    <row r="39" spans="1:25" s="23" customFormat="1" ht="17.25" x14ac:dyDescent="0.25">
      <c r="A39" s="76"/>
      <c r="B39" s="76"/>
      <c r="C39" s="76"/>
      <c r="D39" s="76"/>
      <c r="E39" s="76" t="s">
        <v>53</v>
      </c>
      <c r="F39" s="76"/>
      <c r="G39" s="76"/>
      <c r="H39" s="76" t="s">
        <v>54</v>
      </c>
      <c r="I39" s="76"/>
      <c r="J39" s="76"/>
      <c r="K39" s="76"/>
      <c r="L39" s="76"/>
      <c r="M39" s="59"/>
      <c r="N39" s="59"/>
      <c r="O39" s="59"/>
      <c r="P39" s="47" t="s">
        <v>55</v>
      </c>
      <c r="Q39" s="47"/>
      <c r="R39" s="47"/>
      <c r="S39" s="59"/>
      <c r="T39" s="59"/>
      <c r="U39" s="59"/>
      <c r="V39" s="59"/>
      <c r="W39" s="59"/>
      <c r="Y39" s="57"/>
    </row>
    <row r="40" spans="1:25" s="57" customForma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60"/>
      <c r="S40" s="60"/>
      <c r="T40" s="60"/>
      <c r="U40" s="60"/>
      <c r="V40" s="60"/>
      <c r="W40" s="60"/>
    </row>
    <row r="41" spans="1:25" s="57" customFormat="1" x14ac:dyDescent="0.2">
      <c r="A41" s="61"/>
      <c r="B41" s="61"/>
      <c r="C41" s="61"/>
      <c r="D41" s="61"/>
      <c r="E41" s="62"/>
      <c r="F41" s="61"/>
      <c r="G41" s="61"/>
      <c r="H41" s="63"/>
      <c r="I41" s="63"/>
      <c r="J41" s="63"/>
      <c r="K41" s="63"/>
      <c r="L41" s="63"/>
      <c r="M41" s="61"/>
      <c r="N41" s="61"/>
      <c r="O41" s="61"/>
      <c r="P41" s="61"/>
      <c r="Q41" s="61"/>
      <c r="R41" s="61"/>
      <c r="S41" s="61"/>
      <c r="T41" s="63"/>
      <c r="U41" s="63"/>
      <c r="V41" s="63"/>
      <c r="W41" s="63"/>
    </row>
    <row r="42" spans="1:25" s="57" customFormat="1" x14ac:dyDescent="0.2">
      <c r="A42" s="61"/>
      <c r="B42" s="61"/>
      <c r="C42" s="61"/>
      <c r="D42" s="61"/>
      <c r="E42" s="62"/>
      <c r="F42" s="61"/>
      <c r="G42" s="61"/>
      <c r="H42" s="63"/>
      <c r="I42" s="63"/>
      <c r="J42" s="63"/>
      <c r="K42" s="63"/>
      <c r="L42" s="63"/>
      <c r="M42" s="61"/>
      <c r="N42" s="61"/>
      <c r="O42" s="61"/>
      <c r="P42" s="61"/>
      <c r="Q42" s="61"/>
      <c r="R42" s="61"/>
      <c r="S42" s="61"/>
      <c r="T42" s="63"/>
      <c r="U42" s="63"/>
      <c r="V42" s="63"/>
      <c r="W42" s="63"/>
    </row>
    <row r="43" spans="1:25" s="57" customFormat="1" x14ac:dyDescent="0.2">
      <c r="A43" s="61"/>
      <c r="B43" s="61"/>
      <c r="C43" s="61"/>
      <c r="D43" s="61"/>
      <c r="E43" s="62"/>
      <c r="F43" s="61"/>
      <c r="G43" s="61"/>
      <c r="H43" s="63"/>
      <c r="I43" s="63"/>
      <c r="J43" s="63"/>
      <c r="K43" s="63"/>
      <c r="L43" s="63"/>
      <c r="M43" s="61"/>
      <c r="N43" s="61"/>
      <c r="O43" s="61"/>
      <c r="P43" s="61"/>
      <c r="Q43" s="61"/>
      <c r="R43" s="61"/>
      <c r="S43" s="61"/>
      <c r="T43" s="63"/>
      <c r="U43" s="63"/>
      <c r="V43" s="63"/>
      <c r="W43" s="63"/>
    </row>
    <row r="44" spans="1:25" s="57" customFormat="1" x14ac:dyDescent="0.2">
      <c r="A44" s="61"/>
      <c r="B44" s="61"/>
      <c r="C44" s="61"/>
      <c r="D44" s="61"/>
      <c r="E44" s="62"/>
      <c r="F44" s="61"/>
      <c r="G44" s="61"/>
      <c r="H44" s="63"/>
      <c r="I44" s="63"/>
      <c r="J44" s="63"/>
      <c r="K44" s="63"/>
      <c r="L44" s="63"/>
      <c r="M44" s="64"/>
      <c r="N44" s="60"/>
      <c r="O44" s="61"/>
      <c r="P44" s="61"/>
      <c r="Q44" s="61"/>
      <c r="R44" s="61"/>
      <c r="S44" s="61"/>
      <c r="T44" s="63"/>
      <c r="U44" s="63"/>
      <c r="V44" s="63"/>
      <c r="W44" s="63"/>
      <c r="Y44" s="65"/>
    </row>
    <row r="45" spans="1:25" s="57" customFormat="1" x14ac:dyDescent="0.2">
      <c r="A45" s="60" t="s">
        <v>2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Y45" s="65"/>
    </row>
    <row r="46" spans="1:25" s="57" customFormat="1" x14ac:dyDescent="0.2">
      <c r="Y46" s="65"/>
    </row>
  </sheetData>
  <mergeCells count="42">
    <mergeCell ref="A30:D30"/>
    <mergeCell ref="M30:W30"/>
    <mergeCell ref="A39:D39"/>
    <mergeCell ref="E39:G39"/>
    <mergeCell ref="H39:L39"/>
    <mergeCell ref="A40:E40"/>
    <mergeCell ref="F40:O40"/>
    <mergeCell ref="P40:Q40"/>
    <mergeCell ref="H21:Q21"/>
    <mergeCell ref="R21:R22"/>
    <mergeCell ref="S21:T21"/>
    <mergeCell ref="U21:U22"/>
    <mergeCell ref="V21:V22"/>
    <mergeCell ref="W21:W22"/>
    <mergeCell ref="H16:W16"/>
    <mergeCell ref="H17:W17"/>
    <mergeCell ref="H18:W18"/>
    <mergeCell ref="A21:A22"/>
    <mergeCell ref="B21:B22"/>
    <mergeCell ref="C21:C22"/>
    <mergeCell ref="D21:D22"/>
    <mergeCell ref="E21:E22"/>
    <mergeCell ref="F21:F22"/>
    <mergeCell ref="G21:G22"/>
    <mergeCell ref="A13:D13"/>
    <mergeCell ref="H13:I13"/>
    <mergeCell ref="A14:D14"/>
    <mergeCell ref="H14:I14"/>
    <mergeCell ref="A15:G15"/>
    <mergeCell ref="H15:W15"/>
    <mergeCell ref="A7:W7"/>
    <mergeCell ref="A8:W8"/>
    <mergeCell ref="A9:W9"/>
    <mergeCell ref="A10:W10"/>
    <mergeCell ref="A11:W11"/>
    <mergeCell ref="A12:W12"/>
    <mergeCell ref="A1:W1"/>
    <mergeCell ref="A2:W2"/>
    <mergeCell ref="A3:W3"/>
    <mergeCell ref="A4:W4"/>
    <mergeCell ref="A5:W5"/>
    <mergeCell ref="A6:W6"/>
  </mergeCells>
  <conditionalFormatting sqref="Y42 A45 Z45:XFD45 P45:X45">
    <cfRule type="cellIs" dxfId="5" priority="2" operator="equal">
      <formula>0</formula>
    </cfRule>
  </conditionalFormatting>
  <conditionalFormatting sqref="G34:G37 I34:J37 L34:W36">
    <cfRule type="duplicateValues" dxfId="4" priority="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7FD6-F6ED-4FAA-A66C-6F69043ADDED}">
  <dimension ref="A1:AA60"/>
  <sheetViews>
    <sheetView topLeftCell="F15" zoomScale="70" zoomScaleNormal="70" workbookViewId="0">
      <selection activeCell="AA37" sqref="AA37"/>
    </sheetView>
  </sheetViews>
  <sheetFormatPr defaultColWidth="9.140625" defaultRowHeight="12.75" x14ac:dyDescent="0.2"/>
  <cols>
    <col min="1" max="1" width="11.28515625" style="65" customWidth="1"/>
    <col min="2" max="2" width="11.7109375" style="65" customWidth="1"/>
    <col min="3" max="3" width="19.5703125" style="65" customWidth="1"/>
    <col min="4" max="4" width="39.28515625" style="65" customWidth="1"/>
    <col min="5" max="5" width="16.42578125" style="65" customWidth="1"/>
    <col min="6" max="6" width="12" style="65" customWidth="1"/>
    <col min="7" max="7" width="24" style="65" customWidth="1"/>
    <col min="8" max="8" width="5.7109375" style="65" customWidth="1"/>
    <col min="9" max="19" width="4.85546875" style="65" customWidth="1"/>
    <col min="20" max="20" width="10.28515625" style="66" customWidth="1"/>
    <col min="21" max="21" width="8" style="65" customWidth="1"/>
    <col min="22" max="22" width="7.42578125" style="65" customWidth="1"/>
    <col min="23" max="23" width="7" style="65" customWidth="1"/>
    <col min="24" max="24" width="12.5703125" style="65" customWidth="1"/>
    <col min="25" max="25" width="12.42578125" style="65" customWidth="1"/>
    <col min="26" max="16384" width="9.140625" style="65"/>
  </cols>
  <sheetData>
    <row r="1" spans="1:27" s="1" customFormat="1" ht="2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7" s="1" customFormat="1" ht="7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7" s="1" customFormat="1" ht="2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7" s="1" customFormat="1" ht="0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AA4" s="23"/>
    </row>
    <row r="5" spans="1:27" s="1" customFormat="1" ht="6.75" customHeight="1" x14ac:dyDescent="0.2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AA5" s="23"/>
    </row>
    <row r="6" spans="1:27" s="2" customFormat="1" ht="22.5" customHeight="1" x14ac:dyDescent="0.35">
      <c r="A6" s="71" t="s">
        <v>61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AA6" s="23"/>
    </row>
    <row r="7" spans="1:27" s="1" customFormat="1" ht="21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AA7" s="23"/>
    </row>
    <row r="8" spans="1:27" s="1" customFormat="1" ht="4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AA8" s="23"/>
    </row>
    <row r="9" spans="1:27" s="1" customFormat="1" ht="21" x14ac:dyDescent="0.25">
      <c r="A9" s="71" t="s">
        <v>60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AA9" s="23"/>
    </row>
    <row r="10" spans="1:27" s="1" customFormat="1" ht="21" x14ac:dyDescent="0.25">
      <c r="A10" s="72" t="s">
        <v>103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A10" s="23"/>
    </row>
    <row r="11" spans="1:27" s="1" customFormat="1" ht="21" x14ac:dyDescent="0.25">
      <c r="A11" s="71" t="s">
        <v>109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AA11" s="23"/>
    </row>
    <row r="12" spans="1:27" s="1" customFormat="1" ht="8.25" customHeight="1" x14ac:dyDescent="0.25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AA12" s="23"/>
    </row>
    <row r="13" spans="1:27" s="11" customFormat="1" ht="17.25" x14ac:dyDescent="0.25">
      <c r="A13" s="74" t="s">
        <v>4</v>
      </c>
      <c r="B13" s="74"/>
      <c r="C13" s="74"/>
      <c r="D13" s="74"/>
      <c r="E13" s="3"/>
      <c r="F13" s="4"/>
      <c r="G13" s="4" t="s">
        <v>5</v>
      </c>
      <c r="H13" s="75">
        <v>0.72152777777777777</v>
      </c>
      <c r="I13" s="7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5"/>
      <c r="V13" s="7"/>
      <c r="W13" s="8"/>
      <c r="X13" s="9"/>
      <c r="Y13" s="10" t="s">
        <v>105</v>
      </c>
      <c r="AA13" s="23"/>
    </row>
    <row r="14" spans="1:27" s="11" customFormat="1" ht="17.25" x14ac:dyDescent="0.25">
      <c r="A14" s="74" t="s">
        <v>104</v>
      </c>
      <c r="B14" s="74"/>
      <c r="C14" s="74"/>
      <c r="D14" s="74"/>
      <c r="E14" s="3"/>
      <c r="F14" s="4"/>
      <c r="G14" s="4" t="s">
        <v>6</v>
      </c>
      <c r="H14" s="75">
        <v>0.74444444444444446</v>
      </c>
      <c r="I14" s="7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5"/>
      <c r="V14" s="7"/>
      <c r="W14" s="8"/>
      <c r="X14" s="9"/>
      <c r="Y14" s="12" t="s">
        <v>62</v>
      </c>
      <c r="AA14" s="23"/>
    </row>
    <row r="15" spans="1:27" s="11" customFormat="1" ht="17.25" x14ac:dyDescent="0.25">
      <c r="A15" s="76" t="s">
        <v>7</v>
      </c>
      <c r="B15" s="76"/>
      <c r="C15" s="76"/>
      <c r="D15" s="76"/>
      <c r="E15" s="76"/>
      <c r="F15" s="76"/>
      <c r="G15" s="76"/>
      <c r="H15" s="77" t="s">
        <v>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AA15" s="23"/>
    </row>
    <row r="16" spans="1:27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73" t="s">
        <v>9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AA16" s="23"/>
    </row>
    <row r="17" spans="1:27" s="11" customFormat="1" ht="21" x14ac:dyDescent="0.25">
      <c r="A17" s="13" t="s">
        <v>10</v>
      </c>
      <c r="B17" s="14"/>
      <c r="C17" s="14"/>
      <c r="D17" s="15"/>
      <c r="E17" s="16"/>
      <c r="F17" s="13"/>
      <c r="G17" s="67" t="s">
        <v>63</v>
      </c>
      <c r="H17" s="73" t="s">
        <v>11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AA17" s="23"/>
    </row>
    <row r="18" spans="1:27" s="11" customFormat="1" ht="21" x14ac:dyDescent="0.25">
      <c r="A18" s="13" t="s">
        <v>12</v>
      </c>
      <c r="B18" s="14"/>
      <c r="C18" s="14"/>
      <c r="D18" s="15"/>
      <c r="E18" s="16"/>
      <c r="F18" s="13"/>
      <c r="G18" s="67" t="s">
        <v>64</v>
      </c>
      <c r="H18" s="73" t="s">
        <v>13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AA18" s="23"/>
    </row>
    <row r="19" spans="1:27" s="11" customFormat="1" ht="21" x14ac:dyDescent="0.35">
      <c r="A19" s="13" t="s">
        <v>14</v>
      </c>
      <c r="B19" s="17"/>
      <c r="C19" s="17"/>
      <c r="D19" s="18"/>
      <c r="E19" s="16"/>
      <c r="F19" s="18"/>
      <c r="G19" s="68" t="s">
        <v>65</v>
      </c>
      <c r="H19" s="19" t="s">
        <v>15</v>
      </c>
      <c r="I19" s="19"/>
      <c r="J19" s="19"/>
      <c r="K19" s="19"/>
      <c r="L19" s="19"/>
      <c r="Q19" s="19"/>
      <c r="R19" s="19"/>
      <c r="S19" s="19"/>
      <c r="T19" s="20">
        <v>30</v>
      </c>
      <c r="U19" s="11" t="s">
        <v>16</v>
      </c>
      <c r="V19" s="21" t="s">
        <v>17</v>
      </c>
      <c r="W19" s="22" t="s">
        <v>18</v>
      </c>
      <c r="X19" s="20">
        <v>120</v>
      </c>
      <c r="Y19" s="23" t="s">
        <v>19</v>
      </c>
      <c r="AA19" s="23"/>
    </row>
    <row r="20" spans="1:27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  <c r="U20" s="26"/>
      <c r="V20" s="7"/>
      <c r="W20" s="8"/>
      <c r="X20" s="4"/>
      <c r="Y20" s="4"/>
      <c r="AA20" s="23"/>
    </row>
    <row r="21" spans="1:27" s="28" customFormat="1" ht="17.25" customHeight="1" x14ac:dyDescent="0.3">
      <c r="A21" s="82" t="s">
        <v>20</v>
      </c>
      <c r="B21" s="86" t="s">
        <v>21</v>
      </c>
      <c r="C21" s="86" t="s">
        <v>22</v>
      </c>
      <c r="D21" s="86" t="s">
        <v>23</v>
      </c>
      <c r="E21" s="88" t="s">
        <v>24</v>
      </c>
      <c r="F21" s="86" t="s">
        <v>25</v>
      </c>
      <c r="G21" s="86" t="s">
        <v>26</v>
      </c>
      <c r="H21" s="91" t="s">
        <v>27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84" t="s">
        <v>28</v>
      </c>
      <c r="U21" s="78" t="s">
        <v>29</v>
      </c>
      <c r="V21" s="79"/>
      <c r="W21" s="80" t="s">
        <v>30</v>
      </c>
      <c r="X21" s="82" t="s">
        <v>31</v>
      </c>
      <c r="Y21" s="82" t="s">
        <v>32</v>
      </c>
      <c r="AA21" s="23"/>
    </row>
    <row r="22" spans="1:27" s="28" customFormat="1" ht="34.5" x14ac:dyDescent="0.3">
      <c r="A22" s="83"/>
      <c r="B22" s="87"/>
      <c r="C22" s="87"/>
      <c r="D22" s="87"/>
      <c r="E22" s="89"/>
      <c r="F22" s="87"/>
      <c r="G22" s="87"/>
      <c r="H22" s="93">
        <v>1</v>
      </c>
      <c r="I22" s="93">
        <v>2</v>
      </c>
      <c r="J22" s="93">
        <v>3</v>
      </c>
      <c r="K22" s="93">
        <v>4</v>
      </c>
      <c r="L22" s="93">
        <v>5</v>
      </c>
      <c r="M22" s="93">
        <v>6</v>
      </c>
      <c r="N22" s="93">
        <v>7</v>
      </c>
      <c r="O22" s="93">
        <v>8</v>
      </c>
      <c r="P22" s="93">
        <v>9</v>
      </c>
      <c r="Q22" s="93">
        <v>10</v>
      </c>
      <c r="R22" s="93">
        <v>11</v>
      </c>
      <c r="S22" s="93">
        <v>12</v>
      </c>
      <c r="T22" s="85"/>
      <c r="U22" s="29" t="s">
        <v>33</v>
      </c>
      <c r="V22" s="29" t="s">
        <v>34</v>
      </c>
      <c r="W22" s="81"/>
      <c r="X22" s="83"/>
      <c r="Y22" s="83"/>
      <c r="AA22" s="23"/>
    </row>
    <row r="23" spans="1:27" s="11" customFormat="1" ht="24.95" customHeight="1" x14ac:dyDescent="0.25">
      <c r="A23" s="30">
        <v>1</v>
      </c>
      <c r="B23" s="31">
        <v>9</v>
      </c>
      <c r="C23" s="32" t="s">
        <v>110</v>
      </c>
      <c r="D23" s="33" t="s">
        <v>111</v>
      </c>
      <c r="E23" s="34">
        <v>39586</v>
      </c>
      <c r="F23" s="32" t="s">
        <v>35</v>
      </c>
      <c r="G23" s="32" t="s">
        <v>56</v>
      </c>
      <c r="H23" s="35">
        <v>5</v>
      </c>
      <c r="I23" s="36">
        <v>5</v>
      </c>
      <c r="J23" s="35">
        <v>5</v>
      </c>
      <c r="K23" s="36">
        <v>5</v>
      </c>
      <c r="L23" s="35">
        <v>5</v>
      </c>
      <c r="M23" s="36">
        <v>3</v>
      </c>
      <c r="N23" s="36">
        <v>5</v>
      </c>
      <c r="O23" s="35">
        <v>5</v>
      </c>
      <c r="P23" s="36"/>
      <c r="Q23" s="35">
        <v>5</v>
      </c>
      <c r="R23" s="35">
        <v>1</v>
      </c>
      <c r="S23" s="35">
        <v>10</v>
      </c>
      <c r="T23" s="36">
        <v>1</v>
      </c>
      <c r="U23" s="37">
        <v>100</v>
      </c>
      <c r="V23" s="37"/>
      <c r="W23" s="38">
        <v>154</v>
      </c>
      <c r="X23" s="36" t="s">
        <v>35</v>
      </c>
      <c r="Y23" s="30"/>
      <c r="AA23" s="23"/>
    </row>
    <row r="24" spans="1:27" s="11" customFormat="1" ht="24.95" customHeight="1" x14ac:dyDescent="0.25">
      <c r="A24" s="30">
        <v>1</v>
      </c>
      <c r="B24" s="31">
        <v>9</v>
      </c>
      <c r="C24" s="32" t="s">
        <v>112</v>
      </c>
      <c r="D24" s="33" t="s">
        <v>113</v>
      </c>
      <c r="E24" s="34">
        <v>39469</v>
      </c>
      <c r="F24" s="32" t="s">
        <v>35</v>
      </c>
      <c r="G24" s="32" t="s">
        <v>56</v>
      </c>
      <c r="H24" s="35">
        <v>5</v>
      </c>
      <c r="I24" s="36">
        <v>5</v>
      </c>
      <c r="J24" s="35">
        <v>5</v>
      </c>
      <c r="K24" s="36">
        <v>5</v>
      </c>
      <c r="L24" s="35">
        <v>5</v>
      </c>
      <c r="M24" s="36">
        <v>3</v>
      </c>
      <c r="N24" s="36">
        <v>5</v>
      </c>
      <c r="O24" s="35">
        <v>5</v>
      </c>
      <c r="P24" s="36"/>
      <c r="Q24" s="35">
        <v>5</v>
      </c>
      <c r="R24" s="35">
        <v>1</v>
      </c>
      <c r="S24" s="35">
        <v>10</v>
      </c>
      <c r="T24" s="36">
        <v>1</v>
      </c>
      <c r="U24" s="37">
        <v>100</v>
      </c>
      <c r="V24" s="37"/>
      <c r="W24" s="38">
        <v>154</v>
      </c>
      <c r="X24" s="36" t="s">
        <v>35</v>
      </c>
      <c r="Y24" s="30"/>
      <c r="AA24" s="23"/>
    </row>
    <row r="25" spans="1:27" s="11" customFormat="1" ht="24.95" customHeight="1" x14ac:dyDescent="0.25">
      <c r="A25" s="30">
        <v>2</v>
      </c>
      <c r="B25" s="31">
        <v>10</v>
      </c>
      <c r="C25" s="32" t="s">
        <v>114</v>
      </c>
      <c r="D25" s="33" t="s">
        <v>115</v>
      </c>
      <c r="E25" s="34">
        <v>39527</v>
      </c>
      <c r="F25" s="32" t="s">
        <v>35</v>
      </c>
      <c r="G25" s="32" t="s">
        <v>56</v>
      </c>
      <c r="H25" s="35">
        <v>3</v>
      </c>
      <c r="I25" s="35">
        <v>3</v>
      </c>
      <c r="J25" s="35">
        <v>2</v>
      </c>
      <c r="K25" s="35">
        <v>3</v>
      </c>
      <c r="L25" s="35">
        <v>3</v>
      </c>
      <c r="M25" s="35">
        <v>5</v>
      </c>
      <c r="N25" s="36">
        <v>1</v>
      </c>
      <c r="O25" s="35">
        <v>3</v>
      </c>
      <c r="P25" s="35"/>
      <c r="Q25" s="36">
        <v>3</v>
      </c>
      <c r="R25" s="36">
        <v>5</v>
      </c>
      <c r="S25" s="36">
        <v>6</v>
      </c>
      <c r="T25" s="36">
        <v>2</v>
      </c>
      <c r="U25" s="37">
        <v>80</v>
      </c>
      <c r="V25" s="37"/>
      <c r="W25" s="38">
        <v>117</v>
      </c>
      <c r="X25" s="36" t="s">
        <v>35</v>
      </c>
      <c r="Y25" s="30"/>
      <c r="AA25" s="23"/>
    </row>
    <row r="26" spans="1:27" s="11" customFormat="1" ht="24.95" customHeight="1" x14ac:dyDescent="0.25">
      <c r="A26" s="30">
        <v>2</v>
      </c>
      <c r="B26" s="31">
        <v>10</v>
      </c>
      <c r="C26" s="32" t="s">
        <v>116</v>
      </c>
      <c r="D26" s="33" t="s">
        <v>117</v>
      </c>
      <c r="E26" s="34">
        <v>40324</v>
      </c>
      <c r="F26" s="32" t="s">
        <v>36</v>
      </c>
      <c r="G26" s="32" t="s">
        <v>56</v>
      </c>
      <c r="H26" s="35">
        <v>3</v>
      </c>
      <c r="I26" s="35">
        <v>3</v>
      </c>
      <c r="J26" s="35">
        <v>2</v>
      </c>
      <c r="K26" s="35">
        <v>3</v>
      </c>
      <c r="L26" s="35">
        <v>3</v>
      </c>
      <c r="M26" s="35">
        <v>5</v>
      </c>
      <c r="N26" s="36">
        <v>1</v>
      </c>
      <c r="O26" s="35">
        <v>3</v>
      </c>
      <c r="P26" s="35"/>
      <c r="Q26" s="36">
        <v>3</v>
      </c>
      <c r="R26" s="36">
        <v>5</v>
      </c>
      <c r="S26" s="36">
        <v>6</v>
      </c>
      <c r="T26" s="36">
        <v>2</v>
      </c>
      <c r="U26" s="37">
        <v>80</v>
      </c>
      <c r="V26" s="37"/>
      <c r="W26" s="38">
        <v>117</v>
      </c>
      <c r="X26" s="36" t="s">
        <v>35</v>
      </c>
      <c r="Y26" s="30"/>
      <c r="AA26" s="23"/>
    </row>
    <row r="27" spans="1:27" s="11" customFormat="1" ht="24.95" customHeight="1" x14ac:dyDescent="0.25">
      <c r="A27" s="30">
        <v>3</v>
      </c>
      <c r="B27" s="31">
        <v>18</v>
      </c>
      <c r="C27" s="32" t="s">
        <v>118</v>
      </c>
      <c r="D27" s="33" t="s">
        <v>119</v>
      </c>
      <c r="E27" s="34">
        <v>39402</v>
      </c>
      <c r="F27" s="32" t="s">
        <v>35</v>
      </c>
      <c r="G27" s="32" t="s">
        <v>57</v>
      </c>
      <c r="H27" s="36">
        <v>1</v>
      </c>
      <c r="I27" s="35">
        <v>1</v>
      </c>
      <c r="J27" s="36">
        <v>1</v>
      </c>
      <c r="K27" s="36"/>
      <c r="L27" s="35"/>
      <c r="M27" s="35">
        <v>2</v>
      </c>
      <c r="N27" s="35">
        <v>3</v>
      </c>
      <c r="O27" s="36">
        <v>1</v>
      </c>
      <c r="P27" s="36">
        <v>3</v>
      </c>
      <c r="Q27" s="36"/>
      <c r="R27" s="36"/>
      <c r="S27" s="36"/>
      <c r="T27" s="36">
        <v>5</v>
      </c>
      <c r="U27" s="37">
        <v>40</v>
      </c>
      <c r="V27" s="37"/>
      <c r="W27" s="38">
        <v>52</v>
      </c>
      <c r="X27" s="36" t="s">
        <v>35</v>
      </c>
      <c r="Y27" s="30"/>
      <c r="AA27" s="23"/>
    </row>
    <row r="28" spans="1:27" s="11" customFormat="1" ht="24.95" customHeight="1" x14ac:dyDescent="0.25">
      <c r="A28" s="30">
        <v>3</v>
      </c>
      <c r="B28" s="31">
        <v>18</v>
      </c>
      <c r="C28" s="32" t="s">
        <v>120</v>
      </c>
      <c r="D28" s="33" t="s">
        <v>121</v>
      </c>
      <c r="E28" s="34">
        <v>39651</v>
      </c>
      <c r="F28" s="32" t="s">
        <v>36</v>
      </c>
      <c r="G28" s="32" t="s">
        <v>57</v>
      </c>
      <c r="H28" s="36">
        <v>1</v>
      </c>
      <c r="I28" s="35">
        <v>1</v>
      </c>
      <c r="J28" s="36">
        <v>1</v>
      </c>
      <c r="K28" s="36"/>
      <c r="L28" s="35"/>
      <c r="M28" s="35">
        <v>2</v>
      </c>
      <c r="N28" s="35">
        <v>3</v>
      </c>
      <c r="O28" s="36">
        <v>1</v>
      </c>
      <c r="P28" s="36">
        <v>3</v>
      </c>
      <c r="Q28" s="36"/>
      <c r="R28" s="36"/>
      <c r="S28" s="36"/>
      <c r="T28" s="36">
        <v>5</v>
      </c>
      <c r="U28" s="37">
        <v>40</v>
      </c>
      <c r="V28" s="37"/>
      <c r="W28" s="38">
        <v>52</v>
      </c>
      <c r="X28" s="36" t="s">
        <v>35</v>
      </c>
      <c r="Y28" s="30"/>
      <c r="AA28" s="23"/>
    </row>
    <row r="29" spans="1:27" s="11" customFormat="1" ht="24.95" customHeight="1" x14ac:dyDescent="0.25">
      <c r="A29" s="30">
        <v>4</v>
      </c>
      <c r="B29" s="31">
        <v>11</v>
      </c>
      <c r="C29" s="32" t="s">
        <v>122</v>
      </c>
      <c r="D29" s="33" t="s">
        <v>123</v>
      </c>
      <c r="E29" s="34">
        <v>39956</v>
      </c>
      <c r="F29" s="32" t="s">
        <v>36</v>
      </c>
      <c r="G29" s="32" t="s">
        <v>56</v>
      </c>
      <c r="H29" s="35">
        <v>2</v>
      </c>
      <c r="I29" s="36">
        <v>2</v>
      </c>
      <c r="J29" s="35"/>
      <c r="K29" s="35">
        <v>1</v>
      </c>
      <c r="L29" s="35"/>
      <c r="M29" s="35"/>
      <c r="N29" s="35"/>
      <c r="O29" s="36">
        <v>2</v>
      </c>
      <c r="P29" s="35">
        <v>2</v>
      </c>
      <c r="Q29" s="36"/>
      <c r="R29" s="36"/>
      <c r="S29" s="36">
        <v>2</v>
      </c>
      <c r="T29" s="36">
        <v>4</v>
      </c>
      <c r="U29" s="37">
        <v>20</v>
      </c>
      <c r="V29" s="37"/>
      <c r="W29" s="38">
        <v>31</v>
      </c>
      <c r="X29" s="36" t="s">
        <v>36</v>
      </c>
      <c r="Y29" s="30"/>
      <c r="AA29" s="23"/>
    </row>
    <row r="30" spans="1:27" s="11" customFormat="1" ht="24.95" customHeight="1" x14ac:dyDescent="0.25">
      <c r="A30" s="30">
        <v>4</v>
      </c>
      <c r="B30" s="31">
        <v>11</v>
      </c>
      <c r="C30" s="32" t="s">
        <v>124</v>
      </c>
      <c r="D30" s="33" t="s">
        <v>125</v>
      </c>
      <c r="E30" s="34">
        <v>40387</v>
      </c>
      <c r="F30" s="32" t="s">
        <v>36</v>
      </c>
      <c r="G30" s="32" t="s">
        <v>56</v>
      </c>
      <c r="H30" s="35">
        <v>2</v>
      </c>
      <c r="I30" s="36">
        <v>2</v>
      </c>
      <c r="J30" s="35"/>
      <c r="K30" s="35">
        <v>1</v>
      </c>
      <c r="L30" s="35"/>
      <c r="M30" s="35"/>
      <c r="N30" s="35"/>
      <c r="O30" s="36">
        <v>2</v>
      </c>
      <c r="P30" s="35">
        <v>2</v>
      </c>
      <c r="Q30" s="36"/>
      <c r="R30" s="36"/>
      <c r="S30" s="36">
        <v>2</v>
      </c>
      <c r="T30" s="36">
        <v>4</v>
      </c>
      <c r="U30" s="37">
        <v>20</v>
      </c>
      <c r="V30" s="37"/>
      <c r="W30" s="38">
        <v>31</v>
      </c>
      <c r="X30" s="36" t="s">
        <v>36</v>
      </c>
      <c r="Y30" s="30"/>
      <c r="AA30" s="23"/>
    </row>
    <row r="31" spans="1:27" s="11" customFormat="1" ht="24.95" customHeight="1" x14ac:dyDescent="0.25">
      <c r="A31" s="30">
        <v>5</v>
      </c>
      <c r="B31" s="31">
        <v>12</v>
      </c>
      <c r="C31" s="32" t="s">
        <v>126</v>
      </c>
      <c r="D31" s="33" t="s">
        <v>127</v>
      </c>
      <c r="E31" s="34">
        <v>39974</v>
      </c>
      <c r="F31" s="32" t="s">
        <v>36</v>
      </c>
      <c r="G31" s="32" t="s">
        <v>56</v>
      </c>
      <c r="H31" s="35"/>
      <c r="I31" s="35"/>
      <c r="J31" s="36"/>
      <c r="K31" s="35"/>
      <c r="L31" s="35"/>
      <c r="M31" s="35"/>
      <c r="N31" s="35"/>
      <c r="O31" s="35"/>
      <c r="P31" s="35">
        <v>5</v>
      </c>
      <c r="Q31" s="35">
        <v>2</v>
      </c>
      <c r="R31" s="35">
        <v>3</v>
      </c>
      <c r="S31" s="35"/>
      <c r="T31" s="36">
        <v>8</v>
      </c>
      <c r="U31" s="37">
        <v>20</v>
      </c>
      <c r="V31" s="37">
        <v>20</v>
      </c>
      <c r="W31" s="38">
        <v>10</v>
      </c>
      <c r="X31" s="36" t="s">
        <v>36</v>
      </c>
      <c r="Y31" s="30"/>
      <c r="AA31" s="23"/>
    </row>
    <row r="32" spans="1:27" s="11" customFormat="1" ht="24.95" customHeight="1" x14ac:dyDescent="0.25">
      <c r="A32" s="30">
        <v>5</v>
      </c>
      <c r="B32" s="31">
        <v>12</v>
      </c>
      <c r="C32" s="32" t="s">
        <v>128</v>
      </c>
      <c r="D32" s="33" t="s">
        <v>129</v>
      </c>
      <c r="E32" s="34">
        <v>40255</v>
      </c>
      <c r="F32" s="32" t="s">
        <v>36</v>
      </c>
      <c r="G32" s="32" t="s">
        <v>56</v>
      </c>
      <c r="H32" s="35"/>
      <c r="I32" s="35"/>
      <c r="J32" s="36"/>
      <c r="K32" s="35"/>
      <c r="L32" s="35"/>
      <c r="M32" s="35"/>
      <c r="N32" s="35"/>
      <c r="O32" s="35"/>
      <c r="P32" s="35">
        <v>5</v>
      </c>
      <c r="Q32" s="35">
        <v>2</v>
      </c>
      <c r="R32" s="35">
        <v>3</v>
      </c>
      <c r="S32" s="35"/>
      <c r="T32" s="36">
        <v>8</v>
      </c>
      <c r="U32" s="37">
        <v>20</v>
      </c>
      <c r="V32" s="37">
        <v>20</v>
      </c>
      <c r="W32" s="38">
        <v>10</v>
      </c>
      <c r="X32" s="36" t="s">
        <v>36</v>
      </c>
      <c r="Y32" s="36"/>
      <c r="AA32" s="23"/>
    </row>
    <row r="33" spans="1:27" s="11" customFormat="1" ht="24.95" customHeight="1" x14ac:dyDescent="0.25">
      <c r="A33" s="30">
        <v>6</v>
      </c>
      <c r="B33" s="31">
        <v>15</v>
      </c>
      <c r="C33" s="32" t="s">
        <v>130</v>
      </c>
      <c r="D33" s="33" t="s">
        <v>131</v>
      </c>
      <c r="E33" s="34">
        <v>40691</v>
      </c>
      <c r="F33" s="32" t="s">
        <v>48</v>
      </c>
      <c r="G33" s="32" t="s">
        <v>56</v>
      </c>
      <c r="H33" s="35"/>
      <c r="I33" s="35"/>
      <c r="J33" s="36"/>
      <c r="K33" s="35"/>
      <c r="L33" s="35">
        <v>2</v>
      </c>
      <c r="M33" s="35"/>
      <c r="N33" s="35"/>
      <c r="O33" s="35"/>
      <c r="P33" s="35"/>
      <c r="Q33" s="35"/>
      <c r="R33" s="35"/>
      <c r="S33" s="35"/>
      <c r="T33" s="36">
        <v>6</v>
      </c>
      <c r="U33" s="37"/>
      <c r="V33" s="37">
        <v>40</v>
      </c>
      <c r="W33" s="38">
        <v>-38</v>
      </c>
      <c r="X33" s="36" t="s">
        <v>36</v>
      </c>
      <c r="Y33" s="36"/>
      <c r="AA33" s="23"/>
    </row>
    <row r="34" spans="1:27" s="11" customFormat="1" ht="24.95" customHeight="1" x14ac:dyDescent="0.25">
      <c r="A34" s="30">
        <v>6</v>
      </c>
      <c r="B34" s="31">
        <v>15</v>
      </c>
      <c r="C34" s="32" t="s">
        <v>132</v>
      </c>
      <c r="D34" s="33" t="s">
        <v>133</v>
      </c>
      <c r="E34" s="34">
        <v>40578</v>
      </c>
      <c r="F34" s="32" t="s">
        <v>48</v>
      </c>
      <c r="G34" s="32" t="s">
        <v>56</v>
      </c>
      <c r="H34" s="35"/>
      <c r="I34" s="35"/>
      <c r="J34" s="36"/>
      <c r="K34" s="35"/>
      <c r="L34" s="35">
        <v>2</v>
      </c>
      <c r="M34" s="35"/>
      <c r="N34" s="35"/>
      <c r="O34" s="35"/>
      <c r="P34" s="35"/>
      <c r="Q34" s="35"/>
      <c r="R34" s="35"/>
      <c r="S34" s="35"/>
      <c r="T34" s="36">
        <v>6</v>
      </c>
      <c r="U34" s="37"/>
      <c r="V34" s="37">
        <v>40</v>
      </c>
      <c r="W34" s="38">
        <v>-38</v>
      </c>
      <c r="X34" s="36" t="s">
        <v>36</v>
      </c>
      <c r="Y34" s="36"/>
      <c r="AA34" s="23"/>
    </row>
    <row r="35" spans="1:27" s="11" customFormat="1" ht="24.95" customHeight="1" x14ac:dyDescent="0.25">
      <c r="A35" s="30">
        <v>7</v>
      </c>
      <c r="B35" s="31">
        <v>13</v>
      </c>
      <c r="C35" s="32" t="s">
        <v>134</v>
      </c>
      <c r="D35" s="33" t="s">
        <v>135</v>
      </c>
      <c r="E35" s="34">
        <v>40126</v>
      </c>
      <c r="F35" s="32" t="s">
        <v>36</v>
      </c>
      <c r="G35" s="32" t="s">
        <v>56</v>
      </c>
      <c r="H35" s="35"/>
      <c r="I35" s="35"/>
      <c r="J35" s="36"/>
      <c r="K35" s="35"/>
      <c r="L35" s="35">
        <v>1</v>
      </c>
      <c r="M35" s="35"/>
      <c r="N35" s="35"/>
      <c r="O35" s="35"/>
      <c r="P35" s="35">
        <v>1</v>
      </c>
      <c r="Q35" s="35"/>
      <c r="R35" s="35"/>
      <c r="S35" s="35"/>
      <c r="T35" s="36">
        <v>7</v>
      </c>
      <c r="U35" s="37"/>
      <c r="V35" s="37">
        <v>40</v>
      </c>
      <c r="W35" s="38">
        <v>-38</v>
      </c>
      <c r="X35" s="36"/>
      <c r="Y35" s="36"/>
      <c r="AA35" s="23"/>
    </row>
    <row r="36" spans="1:27" s="11" customFormat="1" ht="24.95" customHeight="1" x14ac:dyDescent="0.25">
      <c r="A36" s="30">
        <v>7</v>
      </c>
      <c r="B36" s="31">
        <v>13</v>
      </c>
      <c r="C36" s="32" t="s">
        <v>136</v>
      </c>
      <c r="D36" s="33" t="s">
        <v>137</v>
      </c>
      <c r="E36" s="34">
        <v>39955</v>
      </c>
      <c r="F36" s="32" t="s">
        <v>36</v>
      </c>
      <c r="G36" s="32" t="s">
        <v>56</v>
      </c>
      <c r="H36" s="35"/>
      <c r="I36" s="35"/>
      <c r="J36" s="36"/>
      <c r="K36" s="35"/>
      <c r="L36" s="35">
        <v>1</v>
      </c>
      <c r="M36" s="35"/>
      <c r="N36" s="35"/>
      <c r="O36" s="35"/>
      <c r="P36" s="35">
        <v>1</v>
      </c>
      <c r="Q36" s="35"/>
      <c r="R36" s="35"/>
      <c r="S36" s="35"/>
      <c r="T36" s="36">
        <v>7</v>
      </c>
      <c r="U36" s="37"/>
      <c r="V36" s="37">
        <v>40</v>
      </c>
      <c r="W36" s="38">
        <v>-38</v>
      </c>
      <c r="X36" s="36"/>
      <c r="Y36" s="36"/>
      <c r="AA36" s="23"/>
    </row>
    <row r="37" spans="1:27" s="11" customFormat="1" ht="24.95" customHeight="1" x14ac:dyDescent="0.25">
      <c r="A37" s="30">
        <v>8</v>
      </c>
      <c r="B37" s="31">
        <v>14</v>
      </c>
      <c r="C37" s="32" t="s">
        <v>138</v>
      </c>
      <c r="D37" s="33" t="s">
        <v>139</v>
      </c>
      <c r="E37" s="34">
        <v>40289</v>
      </c>
      <c r="F37" s="32" t="s">
        <v>48</v>
      </c>
      <c r="G37" s="32" t="s">
        <v>56</v>
      </c>
      <c r="H37" s="35"/>
      <c r="I37" s="35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37"/>
      <c r="V37" s="37">
        <v>60</v>
      </c>
      <c r="W37" s="38">
        <v>-60</v>
      </c>
      <c r="X37" s="36"/>
      <c r="Y37" s="36" t="s">
        <v>102</v>
      </c>
      <c r="AA37" s="23"/>
    </row>
    <row r="38" spans="1:27" s="11" customFormat="1" ht="24.95" customHeight="1" x14ac:dyDescent="0.25">
      <c r="A38" s="30">
        <v>8</v>
      </c>
      <c r="B38" s="31">
        <v>14</v>
      </c>
      <c r="C38" s="32" t="s">
        <v>140</v>
      </c>
      <c r="D38" s="33" t="s">
        <v>141</v>
      </c>
      <c r="E38" s="34">
        <v>40578</v>
      </c>
      <c r="F38" s="32" t="s">
        <v>48</v>
      </c>
      <c r="G38" s="32" t="s">
        <v>56</v>
      </c>
      <c r="H38" s="35"/>
      <c r="I38" s="35"/>
      <c r="J38" s="36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37"/>
      <c r="V38" s="37">
        <v>60</v>
      </c>
      <c r="W38" s="38">
        <v>-60</v>
      </c>
      <c r="X38" s="36"/>
      <c r="Y38" s="36" t="s">
        <v>102</v>
      </c>
      <c r="AA38" s="23"/>
    </row>
    <row r="39" spans="1:27" s="11" customFormat="1" ht="24.95" customHeight="1" x14ac:dyDescent="0.25">
      <c r="A39" s="30">
        <v>8</v>
      </c>
      <c r="B39" s="31">
        <v>16</v>
      </c>
      <c r="C39" s="32" t="s">
        <v>142</v>
      </c>
      <c r="D39" s="33" t="s">
        <v>143</v>
      </c>
      <c r="E39" s="34">
        <v>39276</v>
      </c>
      <c r="F39" s="32" t="s">
        <v>36</v>
      </c>
      <c r="G39" s="32" t="s">
        <v>59</v>
      </c>
      <c r="H39" s="35"/>
      <c r="I39" s="35"/>
      <c r="J39" s="36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7"/>
      <c r="V39" s="37">
        <v>40</v>
      </c>
      <c r="W39" s="38">
        <v>-40</v>
      </c>
      <c r="X39" s="36"/>
      <c r="Y39" s="36" t="s">
        <v>102</v>
      </c>
      <c r="AA39" s="23"/>
    </row>
    <row r="40" spans="1:27" s="11" customFormat="1" ht="24.95" customHeight="1" x14ac:dyDescent="0.25">
      <c r="A40" s="30">
        <v>8</v>
      </c>
      <c r="B40" s="31">
        <v>16</v>
      </c>
      <c r="C40" s="32" t="s">
        <v>144</v>
      </c>
      <c r="D40" s="33" t="s">
        <v>145</v>
      </c>
      <c r="E40" s="34">
        <v>39609</v>
      </c>
      <c r="F40" s="32" t="s">
        <v>36</v>
      </c>
      <c r="G40" s="32" t="s">
        <v>59</v>
      </c>
      <c r="H40" s="35"/>
      <c r="I40" s="35"/>
      <c r="J40" s="36"/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37"/>
      <c r="V40" s="37">
        <v>40</v>
      </c>
      <c r="W40" s="38">
        <v>-40</v>
      </c>
      <c r="X40" s="36"/>
      <c r="Y40" s="36" t="s">
        <v>102</v>
      </c>
      <c r="AA40" s="23"/>
    </row>
    <row r="41" spans="1:27" s="11" customFormat="1" ht="24.95" customHeight="1" x14ac:dyDescent="0.25">
      <c r="A41" s="30">
        <v>8</v>
      </c>
      <c r="B41" s="31">
        <v>19</v>
      </c>
      <c r="C41" s="32" t="s">
        <v>146</v>
      </c>
      <c r="D41" s="33" t="s">
        <v>147</v>
      </c>
      <c r="E41" s="34">
        <v>39260</v>
      </c>
      <c r="F41" s="32" t="s">
        <v>35</v>
      </c>
      <c r="G41" s="32" t="s">
        <v>57</v>
      </c>
      <c r="H41" s="35"/>
      <c r="I41" s="35"/>
      <c r="J41" s="36"/>
      <c r="K41" s="35"/>
      <c r="L41" s="35"/>
      <c r="M41" s="35"/>
      <c r="N41" s="35"/>
      <c r="O41" s="35"/>
      <c r="P41" s="35"/>
      <c r="Q41" s="35"/>
      <c r="R41" s="35"/>
      <c r="S41" s="35"/>
      <c r="T41" s="36"/>
      <c r="U41" s="37"/>
      <c r="V41" s="37">
        <v>40</v>
      </c>
      <c r="W41" s="38">
        <v>-40</v>
      </c>
      <c r="X41" s="36"/>
      <c r="Y41" s="36" t="s">
        <v>102</v>
      </c>
      <c r="AA41" s="23"/>
    </row>
    <row r="42" spans="1:27" s="11" customFormat="1" ht="24.95" customHeight="1" x14ac:dyDescent="0.25">
      <c r="A42" s="30">
        <v>8</v>
      </c>
      <c r="B42" s="31">
        <v>19</v>
      </c>
      <c r="C42" s="32" t="s">
        <v>148</v>
      </c>
      <c r="D42" s="33" t="s">
        <v>149</v>
      </c>
      <c r="E42" s="34">
        <v>39988</v>
      </c>
      <c r="F42" s="32" t="s">
        <v>36</v>
      </c>
      <c r="G42" s="32" t="s">
        <v>57</v>
      </c>
      <c r="H42" s="35"/>
      <c r="I42" s="35"/>
      <c r="J42" s="36"/>
      <c r="K42" s="35"/>
      <c r="L42" s="35"/>
      <c r="M42" s="35"/>
      <c r="N42" s="35"/>
      <c r="O42" s="35"/>
      <c r="P42" s="35"/>
      <c r="Q42" s="35"/>
      <c r="R42" s="35"/>
      <c r="S42" s="35"/>
      <c r="T42" s="36"/>
      <c r="U42" s="37"/>
      <c r="V42" s="37">
        <v>40</v>
      </c>
      <c r="W42" s="38">
        <v>-40</v>
      </c>
      <c r="X42" s="36"/>
      <c r="Y42" s="36" t="s">
        <v>102</v>
      </c>
      <c r="AA42" s="23"/>
    </row>
    <row r="43" spans="1:27" s="11" customFormat="1" ht="16.5" customHeight="1" x14ac:dyDescent="0.25">
      <c r="A43" s="40"/>
      <c r="B43" s="41"/>
      <c r="C43" s="17"/>
      <c r="D43" s="42"/>
      <c r="E43" s="43"/>
      <c r="F43" s="17"/>
      <c r="G43" s="17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24"/>
      <c r="U43" s="27"/>
      <c r="V43" s="27"/>
      <c r="W43" s="45"/>
      <c r="X43" s="24"/>
      <c r="Y43" s="46"/>
      <c r="AA43" s="23"/>
    </row>
    <row r="44" spans="1:27" s="23" customFormat="1" ht="16.5" customHeight="1" x14ac:dyDescent="0.25">
      <c r="A44" s="76" t="s">
        <v>37</v>
      </c>
      <c r="B44" s="76"/>
      <c r="C44" s="76"/>
      <c r="D44" s="76"/>
      <c r="E44" s="47"/>
      <c r="F44" s="47"/>
      <c r="G44" s="47" t="s">
        <v>38</v>
      </c>
      <c r="H44" s="47"/>
      <c r="I44" s="47"/>
      <c r="J44" s="47"/>
      <c r="K44" s="47"/>
      <c r="L44" s="47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</row>
    <row r="45" spans="1:27" s="23" customFormat="1" ht="12.75" customHeight="1" x14ac:dyDescent="0.25">
      <c r="A45" s="18" t="s">
        <v>39</v>
      </c>
      <c r="B45" s="18"/>
      <c r="C45" s="48"/>
      <c r="D45" s="18"/>
      <c r="E45" s="16"/>
      <c r="F45" s="18"/>
      <c r="G45" s="49" t="s">
        <v>40</v>
      </c>
      <c r="H45" s="50">
        <v>5</v>
      </c>
      <c r="I45" s="14"/>
      <c r="J45" s="51" t="s">
        <v>41</v>
      </c>
      <c r="K45" s="52">
        <f>COUNTIF(F23:F34,"ЗМС")</f>
        <v>0</v>
      </c>
      <c r="M45" s="53"/>
      <c r="N45" s="54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spans="1:27" s="23" customFormat="1" ht="12.75" customHeight="1" x14ac:dyDescent="0.25">
      <c r="A46" s="18" t="s">
        <v>42</v>
      </c>
      <c r="B46" s="18"/>
      <c r="C46" s="48"/>
      <c r="D46" s="18"/>
      <c r="E46" s="16"/>
      <c r="F46" s="18"/>
      <c r="G46" s="55" t="s">
        <v>43</v>
      </c>
      <c r="H46" s="17">
        <v>24</v>
      </c>
      <c r="I46" s="14"/>
      <c r="J46" s="51" t="s">
        <v>44</v>
      </c>
      <c r="K46" s="52">
        <f>COUNTIF(F23:F34,"МСМК")</f>
        <v>0</v>
      </c>
      <c r="M46" s="53"/>
      <c r="N46" s="5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7" s="23" customFormat="1" ht="12.75" customHeight="1" x14ac:dyDescent="0.25">
      <c r="A47" s="18"/>
      <c r="B47" s="18"/>
      <c r="C47" s="48"/>
      <c r="D47" s="18"/>
      <c r="E47" s="16"/>
      <c r="F47" s="18"/>
      <c r="G47" s="55" t="s">
        <v>45</v>
      </c>
      <c r="H47" s="17">
        <v>24</v>
      </c>
      <c r="I47" s="14"/>
      <c r="J47" s="51" t="s">
        <v>35</v>
      </c>
      <c r="K47" s="52">
        <f>COUNTIF(F23:F34,"МС")</f>
        <v>4</v>
      </c>
      <c r="M47" s="53"/>
      <c r="N47" s="54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spans="1:27" s="23" customFormat="1" ht="12.75" customHeight="1" x14ac:dyDescent="0.25">
      <c r="A48" s="18"/>
      <c r="B48" s="18"/>
      <c r="C48" s="48"/>
      <c r="D48" s="18"/>
      <c r="E48" s="16"/>
      <c r="F48" s="18"/>
      <c r="G48" s="55" t="s">
        <v>46</v>
      </c>
      <c r="H48" s="17">
        <v>24</v>
      </c>
      <c r="I48" s="14"/>
      <c r="J48" s="51" t="s">
        <v>36</v>
      </c>
      <c r="K48" s="52">
        <f>COUNTIF(F23:F34,"КМС")</f>
        <v>6</v>
      </c>
      <c r="M48" s="53"/>
      <c r="N48" s="54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spans="1:27" s="23" customFormat="1" ht="12.75" customHeight="1" x14ac:dyDescent="0.25">
      <c r="A49" s="18"/>
      <c r="B49" s="18"/>
      <c r="C49" s="48"/>
      <c r="D49" s="18"/>
      <c r="E49" s="16"/>
      <c r="F49" s="18"/>
      <c r="G49" s="55" t="s">
        <v>47</v>
      </c>
      <c r="H49" s="17">
        <f>COUNTIF(A23:A34,"НФ")</f>
        <v>0</v>
      </c>
      <c r="I49" s="14"/>
      <c r="J49" s="51" t="s">
        <v>48</v>
      </c>
      <c r="K49" s="52">
        <f>COUNTIF(F23:F34,"1 СР")</f>
        <v>2</v>
      </c>
      <c r="M49" s="53"/>
      <c r="N49" s="54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spans="1:27" s="23" customFormat="1" ht="12.75" customHeight="1" x14ac:dyDescent="0.25">
      <c r="A50" s="18"/>
      <c r="B50" s="18"/>
      <c r="C50" s="48"/>
      <c r="D50" s="18"/>
      <c r="E50" s="16"/>
      <c r="F50" s="18"/>
      <c r="G50" s="55" t="s">
        <v>49</v>
      </c>
      <c r="H50" s="17">
        <f>COUNTIF(A23:A34,"ДСКВ")</f>
        <v>0</v>
      </c>
      <c r="I50" s="14"/>
      <c r="J50" s="56" t="s">
        <v>50</v>
      </c>
      <c r="K50" s="52">
        <f>COUNTIF(F23:F34,"2 СР")</f>
        <v>0</v>
      </c>
      <c r="M50" s="53"/>
      <c r="N50" s="54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spans="1:27" s="23" customFormat="1" ht="12.75" customHeight="1" x14ac:dyDescent="0.25">
      <c r="A51" s="18"/>
      <c r="B51" s="18"/>
      <c r="C51" s="48"/>
      <c r="D51" s="18"/>
      <c r="E51" s="16"/>
      <c r="F51" s="18"/>
      <c r="G51" s="55" t="s">
        <v>51</v>
      </c>
      <c r="H51" s="17">
        <f>COUNTIF(A23:A34,"НС")</f>
        <v>0</v>
      </c>
      <c r="I51" s="15"/>
      <c r="J51" s="56" t="s">
        <v>52</v>
      </c>
      <c r="K51" s="52">
        <f>COUNTIF(F23:F34,"3 СР")</f>
        <v>0</v>
      </c>
      <c r="M51" s="53"/>
      <c r="N51" s="54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AA51" s="57"/>
    </row>
    <row r="52" spans="1:27" s="23" customFormat="1" ht="4.5" customHeight="1" x14ac:dyDescent="0.25">
      <c r="A52" s="18"/>
      <c r="B52" s="17"/>
      <c r="C52" s="17"/>
      <c r="D52" s="18"/>
      <c r="E52" s="16"/>
      <c r="F52" s="18"/>
      <c r="G52" s="18"/>
      <c r="H52" s="58"/>
      <c r="I52" s="58"/>
      <c r="J52" s="58"/>
      <c r="K52" s="58"/>
      <c r="L52" s="58"/>
      <c r="M52" s="53"/>
      <c r="N52" s="18"/>
      <c r="O52" s="18"/>
      <c r="P52" s="18"/>
      <c r="AA52" s="57"/>
    </row>
    <row r="53" spans="1:27" s="23" customFormat="1" ht="17.25" x14ac:dyDescent="0.25">
      <c r="A53" s="76"/>
      <c r="B53" s="76"/>
      <c r="C53" s="76"/>
      <c r="D53" s="76"/>
      <c r="E53" s="76" t="s">
        <v>53</v>
      </c>
      <c r="F53" s="76"/>
      <c r="G53" s="76"/>
      <c r="H53" s="76" t="s">
        <v>54</v>
      </c>
      <c r="I53" s="76"/>
      <c r="J53" s="76"/>
      <c r="K53" s="76"/>
      <c r="L53" s="76"/>
      <c r="M53" s="59"/>
      <c r="N53" s="59"/>
      <c r="O53" s="59"/>
      <c r="P53" s="47" t="s">
        <v>55</v>
      </c>
      <c r="Q53" s="47"/>
      <c r="R53" s="47"/>
      <c r="S53" s="47"/>
      <c r="T53" s="47"/>
      <c r="U53" s="59"/>
      <c r="V53" s="59"/>
      <c r="W53" s="59"/>
      <c r="X53" s="59"/>
      <c r="Y53" s="59"/>
      <c r="AA53" s="57"/>
    </row>
    <row r="54" spans="1:27" s="57" customForma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61"/>
      <c r="S54" s="61"/>
      <c r="T54" s="60"/>
      <c r="U54" s="60"/>
      <c r="V54" s="60"/>
      <c r="W54" s="60"/>
      <c r="X54" s="60"/>
      <c r="Y54" s="60"/>
    </row>
    <row r="55" spans="1:27" s="57" customFormat="1" x14ac:dyDescent="0.2">
      <c r="A55" s="61"/>
      <c r="B55" s="61"/>
      <c r="C55" s="61"/>
      <c r="D55" s="61"/>
      <c r="E55" s="62"/>
      <c r="F55" s="61"/>
      <c r="G55" s="61"/>
      <c r="H55" s="63"/>
      <c r="I55" s="63"/>
      <c r="J55" s="63"/>
      <c r="K55" s="63"/>
      <c r="L55" s="63"/>
      <c r="M55" s="61"/>
      <c r="N55" s="61"/>
      <c r="O55" s="61"/>
      <c r="P55" s="61"/>
      <c r="Q55" s="61"/>
      <c r="R55" s="61"/>
      <c r="S55" s="61"/>
      <c r="T55" s="61"/>
      <c r="U55" s="61"/>
      <c r="V55" s="63"/>
      <c r="W55" s="63"/>
      <c r="X55" s="63"/>
      <c r="Y55" s="63"/>
    </row>
    <row r="56" spans="1:27" s="57" customFormat="1" x14ac:dyDescent="0.2">
      <c r="A56" s="61"/>
      <c r="B56" s="61"/>
      <c r="C56" s="61"/>
      <c r="D56" s="61"/>
      <c r="E56" s="62"/>
      <c r="F56" s="61"/>
      <c r="G56" s="61"/>
      <c r="H56" s="63"/>
      <c r="I56" s="63"/>
      <c r="J56" s="63"/>
      <c r="K56" s="63"/>
      <c r="L56" s="63"/>
      <c r="M56" s="61"/>
      <c r="N56" s="61"/>
      <c r="O56" s="61"/>
      <c r="P56" s="61"/>
      <c r="Q56" s="61"/>
      <c r="R56" s="61"/>
      <c r="S56" s="61"/>
      <c r="T56" s="61"/>
      <c r="U56" s="61"/>
      <c r="V56" s="63"/>
      <c r="W56" s="63"/>
      <c r="X56" s="63"/>
      <c r="Y56" s="63"/>
    </row>
    <row r="57" spans="1:27" s="57" customFormat="1" x14ac:dyDescent="0.2">
      <c r="A57" s="61"/>
      <c r="B57" s="61"/>
      <c r="C57" s="61"/>
      <c r="D57" s="61"/>
      <c r="E57" s="62"/>
      <c r="F57" s="61"/>
      <c r="G57" s="61"/>
      <c r="H57" s="63"/>
      <c r="I57" s="63"/>
      <c r="J57" s="63"/>
      <c r="K57" s="63"/>
      <c r="L57" s="63"/>
      <c r="M57" s="61"/>
      <c r="N57" s="61"/>
      <c r="O57" s="61"/>
      <c r="P57" s="61"/>
      <c r="Q57" s="61"/>
      <c r="R57" s="61"/>
      <c r="S57" s="61"/>
      <c r="T57" s="61"/>
      <c r="U57" s="61"/>
      <c r="V57" s="63"/>
      <c r="W57" s="63"/>
      <c r="X57" s="63"/>
      <c r="Y57" s="63"/>
    </row>
    <row r="58" spans="1:27" s="57" customFormat="1" x14ac:dyDescent="0.2">
      <c r="A58" s="61"/>
      <c r="B58" s="61"/>
      <c r="C58" s="61"/>
      <c r="D58" s="61"/>
      <c r="E58" s="62"/>
      <c r="F58" s="61"/>
      <c r="G58" s="61"/>
      <c r="H58" s="63"/>
      <c r="I58" s="63"/>
      <c r="J58" s="63"/>
      <c r="K58" s="63"/>
      <c r="L58" s="63"/>
      <c r="M58" s="64"/>
      <c r="N58" s="60"/>
      <c r="O58" s="61"/>
      <c r="P58" s="61"/>
      <c r="Q58" s="61"/>
      <c r="R58" s="61"/>
      <c r="S58" s="61"/>
      <c r="T58" s="61"/>
      <c r="U58" s="61"/>
      <c r="V58" s="63"/>
      <c r="W58" s="63"/>
      <c r="X58" s="63"/>
      <c r="Y58" s="63"/>
      <c r="AA58" s="65"/>
    </row>
    <row r="59" spans="1:27" s="57" customFormat="1" x14ac:dyDescent="0.2">
      <c r="A59" s="60" t="s">
        <v>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AA59" s="65"/>
    </row>
    <row r="60" spans="1:27" s="57" customFormat="1" x14ac:dyDescent="0.2">
      <c r="AA60" s="65"/>
    </row>
  </sheetData>
  <mergeCells count="42">
    <mergeCell ref="A44:D44"/>
    <mergeCell ref="M44:Y44"/>
    <mergeCell ref="A53:D53"/>
    <mergeCell ref="E53:G53"/>
    <mergeCell ref="H53:L53"/>
    <mergeCell ref="A54:E54"/>
    <mergeCell ref="F54:O54"/>
    <mergeCell ref="P54:Q54"/>
    <mergeCell ref="H21:S21"/>
    <mergeCell ref="T21:T22"/>
    <mergeCell ref="U21:V21"/>
    <mergeCell ref="W21:W22"/>
    <mergeCell ref="X21:X22"/>
    <mergeCell ref="Y21:Y22"/>
    <mergeCell ref="H16:Y16"/>
    <mergeCell ref="H17:Y17"/>
    <mergeCell ref="H18:Y18"/>
    <mergeCell ref="A21:A22"/>
    <mergeCell ref="B21:B22"/>
    <mergeCell ref="C21:C22"/>
    <mergeCell ref="D21:D22"/>
    <mergeCell ref="E21:E22"/>
    <mergeCell ref="F21:F22"/>
    <mergeCell ref="G21:G22"/>
    <mergeCell ref="A13:D13"/>
    <mergeCell ref="H13:I13"/>
    <mergeCell ref="A14:D14"/>
    <mergeCell ref="H14:I14"/>
    <mergeCell ref="A15:G15"/>
    <mergeCell ref="H15:Y15"/>
    <mergeCell ref="A7:Y7"/>
    <mergeCell ref="A8:Y8"/>
    <mergeCell ref="A9:Y9"/>
    <mergeCell ref="A10:Y10"/>
    <mergeCell ref="A11:Y11"/>
    <mergeCell ref="A12:Y12"/>
    <mergeCell ref="A1:Y1"/>
    <mergeCell ref="A2:Y2"/>
    <mergeCell ref="A3:Y3"/>
    <mergeCell ref="A4:Y4"/>
    <mergeCell ref="A5:Y5"/>
    <mergeCell ref="A6:Y6"/>
  </mergeCells>
  <conditionalFormatting sqref="AA56 A59 AB59:XFD59 P59:Z59">
    <cfRule type="cellIs" dxfId="3" priority="2" operator="equal">
      <formula>0</formula>
    </cfRule>
  </conditionalFormatting>
  <conditionalFormatting sqref="G48:G51 I48:J51 L48:Y50">
    <cfRule type="duplicateValues" dxfId="2" priority="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0C8E-8EB9-4D80-967B-FBF98D286B20}">
  <dimension ref="A1:Y54"/>
  <sheetViews>
    <sheetView tabSelected="1" topLeftCell="F12" zoomScale="70" zoomScaleNormal="70" workbookViewId="0">
      <selection activeCell="V28" sqref="V28"/>
    </sheetView>
  </sheetViews>
  <sheetFormatPr defaultColWidth="9.140625" defaultRowHeight="12.75" x14ac:dyDescent="0.2"/>
  <cols>
    <col min="1" max="1" width="11.28515625" style="65" customWidth="1"/>
    <col min="2" max="2" width="11.7109375" style="65" customWidth="1"/>
    <col min="3" max="3" width="19.5703125" style="65" customWidth="1"/>
    <col min="4" max="4" width="44" style="65" customWidth="1"/>
    <col min="5" max="5" width="16.42578125" style="65" customWidth="1"/>
    <col min="6" max="6" width="12" style="65" customWidth="1"/>
    <col min="7" max="7" width="24" style="65" customWidth="1"/>
    <col min="8" max="8" width="5.7109375" style="65" customWidth="1"/>
    <col min="9" max="17" width="4.85546875" style="65" customWidth="1"/>
    <col min="18" max="18" width="10.28515625" style="66" customWidth="1"/>
    <col min="19" max="19" width="8" style="65" customWidth="1"/>
    <col min="20" max="20" width="7.42578125" style="65" customWidth="1"/>
    <col min="21" max="21" width="7" style="65" customWidth="1"/>
    <col min="22" max="22" width="12.5703125" style="65" customWidth="1"/>
    <col min="23" max="23" width="12.42578125" style="65" customWidth="1"/>
    <col min="24" max="16384" width="9.140625" style="65"/>
  </cols>
  <sheetData>
    <row r="1" spans="1:25" s="1" customFormat="1" ht="2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5" s="1" customFormat="1" ht="7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5" s="1" customFormat="1" ht="2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5" s="1" customFormat="1" ht="0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Y4" s="23"/>
    </row>
    <row r="5" spans="1:25" s="1" customFormat="1" ht="6.75" customHeight="1" x14ac:dyDescent="0.25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Y5" s="23"/>
    </row>
    <row r="6" spans="1:25" s="2" customFormat="1" ht="22.5" customHeight="1" x14ac:dyDescent="0.35">
      <c r="A6" s="71" t="s">
        <v>61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Y6" s="23"/>
    </row>
    <row r="7" spans="1:25" s="1" customFormat="1" ht="21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Y7" s="23"/>
    </row>
    <row r="8" spans="1:25" s="1" customFormat="1" ht="4.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Y8" s="23"/>
    </row>
    <row r="9" spans="1:25" s="1" customFormat="1" ht="21" x14ac:dyDescent="0.25">
      <c r="A9" s="71" t="s">
        <v>60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Y9" s="23"/>
    </row>
    <row r="10" spans="1:25" s="1" customFormat="1" ht="21" x14ac:dyDescent="0.25">
      <c r="A10" s="72" t="s">
        <v>103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Y10" s="23"/>
    </row>
    <row r="11" spans="1:25" s="1" customFormat="1" ht="21" x14ac:dyDescent="0.25">
      <c r="A11" s="71" t="s">
        <v>150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Y11" s="23"/>
    </row>
    <row r="12" spans="1:25" s="1" customFormat="1" ht="8.25" customHeight="1" x14ac:dyDescent="0.25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Y12" s="23"/>
    </row>
    <row r="13" spans="1:25" s="11" customFormat="1" ht="17.25" x14ac:dyDescent="0.25">
      <c r="A13" s="74" t="s">
        <v>4</v>
      </c>
      <c r="B13" s="74"/>
      <c r="C13" s="74"/>
      <c r="D13" s="74"/>
      <c r="E13" s="3"/>
      <c r="F13" s="4"/>
      <c r="G13" s="4" t="s">
        <v>5</v>
      </c>
      <c r="H13" s="75">
        <v>0.72152777777777777</v>
      </c>
      <c r="I13" s="75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105</v>
      </c>
      <c r="Y13" s="23"/>
    </row>
    <row r="14" spans="1:25" s="11" customFormat="1" ht="17.25" x14ac:dyDescent="0.25">
      <c r="A14" s="74" t="s">
        <v>104</v>
      </c>
      <c r="B14" s="74"/>
      <c r="C14" s="74"/>
      <c r="D14" s="74"/>
      <c r="E14" s="3"/>
      <c r="F14" s="4"/>
      <c r="G14" s="4" t="s">
        <v>6</v>
      </c>
      <c r="H14" s="75">
        <v>0.74444444444444446</v>
      </c>
      <c r="I14" s="75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62</v>
      </c>
      <c r="Y14" s="23"/>
    </row>
    <row r="15" spans="1:25" s="11" customFormat="1" ht="17.25" x14ac:dyDescent="0.25">
      <c r="A15" s="76" t="s">
        <v>7</v>
      </c>
      <c r="B15" s="76"/>
      <c r="C15" s="76"/>
      <c r="D15" s="76"/>
      <c r="E15" s="76"/>
      <c r="F15" s="76"/>
      <c r="G15" s="76"/>
      <c r="H15" s="77" t="s">
        <v>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Y15" s="23"/>
    </row>
    <row r="16" spans="1:25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73" t="s">
        <v>9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Y16" s="23"/>
    </row>
    <row r="17" spans="1:25" s="11" customFormat="1" ht="21" x14ac:dyDescent="0.25">
      <c r="A17" s="13" t="s">
        <v>10</v>
      </c>
      <c r="B17" s="14"/>
      <c r="C17" s="14"/>
      <c r="D17" s="15"/>
      <c r="E17" s="16"/>
      <c r="F17" s="13"/>
      <c r="G17" s="67" t="s">
        <v>63</v>
      </c>
      <c r="H17" s="73" t="s">
        <v>11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Y17" s="23"/>
    </row>
    <row r="18" spans="1:25" s="11" customFormat="1" ht="21" x14ac:dyDescent="0.25">
      <c r="A18" s="13" t="s">
        <v>12</v>
      </c>
      <c r="B18" s="14"/>
      <c r="C18" s="14"/>
      <c r="D18" s="15"/>
      <c r="E18" s="16"/>
      <c r="F18" s="13"/>
      <c r="G18" s="67" t="s">
        <v>64</v>
      </c>
      <c r="H18" s="73" t="s">
        <v>13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Y18" s="23"/>
    </row>
    <row r="19" spans="1:25" s="11" customFormat="1" ht="21" x14ac:dyDescent="0.35">
      <c r="A19" s="13" t="s">
        <v>14</v>
      </c>
      <c r="B19" s="17"/>
      <c r="C19" s="17"/>
      <c r="D19" s="18"/>
      <c r="E19" s="16"/>
      <c r="F19" s="18"/>
      <c r="G19" s="68" t="s">
        <v>65</v>
      </c>
      <c r="H19" s="19" t="s">
        <v>15</v>
      </c>
      <c r="I19" s="19"/>
      <c r="J19" s="19"/>
      <c r="K19" s="19"/>
      <c r="L19" s="19"/>
      <c r="Q19" s="19"/>
      <c r="R19" s="20">
        <v>20</v>
      </c>
      <c r="S19" s="11" t="s">
        <v>16</v>
      </c>
      <c r="T19" s="21" t="s">
        <v>17</v>
      </c>
      <c r="U19" s="22" t="s">
        <v>18</v>
      </c>
      <c r="V19" s="20">
        <v>80</v>
      </c>
      <c r="W19" s="23" t="s">
        <v>19</v>
      </c>
      <c r="Y19" s="23"/>
    </row>
    <row r="20" spans="1:25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6"/>
      <c r="T20" s="7"/>
      <c r="U20" s="8"/>
      <c r="V20" s="4"/>
      <c r="W20" s="4"/>
      <c r="Y20" s="23"/>
    </row>
    <row r="21" spans="1:25" s="28" customFormat="1" ht="17.25" customHeight="1" x14ac:dyDescent="0.3">
      <c r="A21" s="82" t="s">
        <v>20</v>
      </c>
      <c r="B21" s="86" t="s">
        <v>21</v>
      </c>
      <c r="C21" s="86" t="s">
        <v>22</v>
      </c>
      <c r="D21" s="86" t="s">
        <v>23</v>
      </c>
      <c r="E21" s="88" t="s">
        <v>24</v>
      </c>
      <c r="F21" s="86" t="s">
        <v>25</v>
      </c>
      <c r="G21" s="86" t="s">
        <v>26</v>
      </c>
      <c r="H21" s="91" t="s">
        <v>27</v>
      </c>
      <c r="I21" s="92"/>
      <c r="J21" s="92"/>
      <c r="K21" s="92"/>
      <c r="L21" s="92"/>
      <c r="M21" s="92"/>
      <c r="N21" s="92"/>
      <c r="O21" s="92"/>
      <c r="P21" s="92"/>
      <c r="Q21" s="92"/>
      <c r="R21" s="84" t="s">
        <v>28</v>
      </c>
      <c r="S21" s="78" t="s">
        <v>29</v>
      </c>
      <c r="T21" s="79"/>
      <c r="U21" s="80" t="s">
        <v>30</v>
      </c>
      <c r="V21" s="82" t="s">
        <v>31</v>
      </c>
      <c r="W21" s="82" t="s">
        <v>32</v>
      </c>
      <c r="Y21" s="23"/>
    </row>
    <row r="22" spans="1:25" s="28" customFormat="1" ht="34.5" x14ac:dyDescent="0.3">
      <c r="A22" s="83"/>
      <c r="B22" s="87"/>
      <c r="C22" s="87"/>
      <c r="D22" s="87"/>
      <c r="E22" s="89"/>
      <c r="F22" s="87"/>
      <c r="G22" s="87"/>
      <c r="H22" s="93">
        <v>1</v>
      </c>
      <c r="I22" s="93">
        <v>2</v>
      </c>
      <c r="J22" s="93">
        <v>3</v>
      </c>
      <c r="K22" s="93">
        <v>4</v>
      </c>
      <c r="L22" s="93">
        <v>5</v>
      </c>
      <c r="M22" s="93">
        <v>6</v>
      </c>
      <c r="N22" s="93">
        <v>7</v>
      </c>
      <c r="O22" s="93">
        <v>8</v>
      </c>
      <c r="P22" s="93">
        <v>9</v>
      </c>
      <c r="Q22" s="93">
        <v>10</v>
      </c>
      <c r="R22" s="85"/>
      <c r="S22" s="29" t="s">
        <v>33</v>
      </c>
      <c r="T22" s="29" t="s">
        <v>34</v>
      </c>
      <c r="U22" s="81"/>
      <c r="V22" s="83"/>
      <c r="W22" s="83"/>
      <c r="Y22" s="23"/>
    </row>
    <row r="23" spans="1:25" s="11" customFormat="1" ht="24.95" customHeight="1" x14ac:dyDescent="0.25">
      <c r="A23" s="30">
        <v>1</v>
      </c>
      <c r="B23" s="31">
        <v>26</v>
      </c>
      <c r="C23" s="32" t="s">
        <v>151</v>
      </c>
      <c r="D23" s="33" t="s">
        <v>152</v>
      </c>
      <c r="E23" s="34">
        <v>39967</v>
      </c>
      <c r="F23" s="32" t="s">
        <v>35</v>
      </c>
      <c r="G23" s="32" t="s">
        <v>56</v>
      </c>
      <c r="H23" s="35">
        <v>3</v>
      </c>
      <c r="I23" s="36">
        <v>5</v>
      </c>
      <c r="J23" s="35">
        <v>5</v>
      </c>
      <c r="K23" s="36">
        <v>5</v>
      </c>
      <c r="L23" s="35">
        <v>5</v>
      </c>
      <c r="M23" s="36">
        <v>3</v>
      </c>
      <c r="N23" s="36">
        <v>3</v>
      </c>
      <c r="O23" s="35">
        <v>10</v>
      </c>
      <c r="P23" s="36"/>
      <c r="Q23" s="35"/>
      <c r="R23" s="36">
        <v>1</v>
      </c>
      <c r="S23" s="37"/>
      <c r="T23" s="37"/>
      <c r="U23" s="38">
        <v>39</v>
      </c>
      <c r="V23" s="36" t="s">
        <v>35</v>
      </c>
      <c r="W23" s="30"/>
      <c r="Y23" s="23"/>
    </row>
    <row r="24" spans="1:25" s="11" customFormat="1" ht="24.95" customHeight="1" x14ac:dyDescent="0.25">
      <c r="A24" s="30">
        <v>1</v>
      </c>
      <c r="B24" s="31">
        <v>26</v>
      </c>
      <c r="C24" s="32" t="s">
        <v>153</v>
      </c>
      <c r="D24" s="33" t="s">
        <v>154</v>
      </c>
      <c r="E24" s="34">
        <v>40018</v>
      </c>
      <c r="F24" s="32" t="s">
        <v>35</v>
      </c>
      <c r="G24" s="32" t="s">
        <v>56</v>
      </c>
      <c r="H24" s="35">
        <v>3</v>
      </c>
      <c r="I24" s="36">
        <v>5</v>
      </c>
      <c r="J24" s="35">
        <v>5</v>
      </c>
      <c r="K24" s="36">
        <v>5</v>
      </c>
      <c r="L24" s="35">
        <v>5</v>
      </c>
      <c r="M24" s="36">
        <v>3</v>
      </c>
      <c r="N24" s="36">
        <v>3</v>
      </c>
      <c r="O24" s="35">
        <v>10</v>
      </c>
      <c r="P24" s="36"/>
      <c r="Q24" s="35"/>
      <c r="R24" s="36">
        <v>1</v>
      </c>
      <c r="S24" s="37"/>
      <c r="T24" s="37"/>
      <c r="U24" s="38">
        <v>39</v>
      </c>
      <c r="V24" s="36" t="s">
        <v>35</v>
      </c>
      <c r="W24" s="30"/>
      <c r="Y24" s="23"/>
    </row>
    <row r="25" spans="1:25" s="11" customFormat="1" ht="24.95" customHeight="1" x14ac:dyDescent="0.25">
      <c r="A25" s="30">
        <v>2</v>
      </c>
      <c r="B25" s="31">
        <v>32</v>
      </c>
      <c r="C25" s="32" t="s">
        <v>155</v>
      </c>
      <c r="D25" s="33" t="s">
        <v>156</v>
      </c>
      <c r="E25" s="34">
        <v>39316</v>
      </c>
      <c r="F25" s="32" t="s">
        <v>35</v>
      </c>
      <c r="G25" s="32" t="s">
        <v>57</v>
      </c>
      <c r="H25" s="35">
        <v>5</v>
      </c>
      <c r="I25" s="35">
        <v>1</v>
      </c>
      <c r="J25" s="35"/>
      <c r="K25" s="35">
        <v>3</v>
      </c>
      <c r="L25" s="35">
        <v>3</v>
      </c>
      <c r="M25" s="35">
        <v>5</v>
      </c>
      <c r="N25" s="36">
        <v>5</v>
      </c>
      <c r="O25" s="35"/>
      <c r="P25" s="35"/>
      <c r="Q25" s="36"/>
      <c r="R25" s="36">
        <v>5</v>
      </c>
      <c r="S25" s="37"/>
      <c r="T25" s="37"/>
      <c r="U25" s="38">
        <v>22</v>
      </c>
      <c r="V25" s="36" t="s">
        <v>35</v>
      </c>
      <c r="W25" s="30"/>
      <c r="Y25" s="23"/>
    </row>
    <row r="26" spans="1:25" s="11" customFormat="1" ht="24.95" customHeight="1" x14ac:dyDescent="0.25">
      <c r="A26" s="30">
        <v>2</v>
      </c>
      <c r="B26" s="31">
        <v>32</v>
      </c>
      <c r="C26" s="32" t="s">
        <v>157</v>
      </c>
      <c r="D26" s="33" t="s">
        <v>158</v>
      </c>
      <c r="E26" s="34">
        <v>39871</v>
      </c>
      <c r="F26" s="32" t="s">
        <v>35</v>
      </c>
      <c r="G26" s="32" t="s">
        <v>57</v>
      </c>
      <c r="H26" s="35">
        <v>5</v>
      </c>
      <c r="I26" s="35">
        <v>1</v>
      </c>
      <c r="J26" s="35"/>
      <c r="K26" s="35">
        <v>3</v>
      </c>
      <c r="L26" s="35">
        <v>3</v>
      </c>
      <c r="M26" s="35">
        <v>5</v>
      </c>
      <c r="N26" s="36">
        <v>5</v>
      </c>
      <c r="O26" s="35"/>
      <c r="P26" s="35"/>
      <c r="Q26" s="36"/>
      <c r="R26" s="36">
        <v>5</v>
      </c>
      <c r="S26" s="37"/>
      <c r="T26" s="37"/>
      <c r="U26" s="38">
        <v>22</v>
      </c>
      <c r="V26" s="36" t="s">
        <v>35</v>
      </c>
      <c r="W26" s="30"/>
      <c r="Y26" s="23"/>
    </row>
    <row r="27" spans="1:25" s="11" customFormat="1" ht="24.95" customHeight="1" x14ac:dyDescent="0.25">
      <c r="A27" s="30">
        <v>3</v>
      </c>
      <c r="B27" s="31">
        <v>27</v>
      </c>
      <c r="C27" s="32" t="s">
        <v>159</v>
      </c>
      <c r="D27" s="33" t="s">
        <v>160</v>
      </c>
      <c r="E27" s="34">
        <v>39814</v>
      </c>
      <c r="F27" s="32" t="s">
        <v>35</v>
      </c>
      <c r="G27" s="32" t="s">
        <v>56</v>
      </c>
      <c r="H27" s="36"/>
      <c r="I27" s="35">
        <v>3</v>
      </c>
      <c r="J27" s="36">
        <v>3</v>
      </c>
      <c r="K27" s="36"/>
      <c r="L27" s="35"/>
      <c r="M27" s="35">
        <v>2</v>
      </c>
      <c r="N27" s="35">
        <v>2</v>
      </c>
      <c r="O27" s="36">
        <v>6</v>
      </c>
      <c r="P27" s="36"/>
      <c r="Q27" s="36"/>
      <c r="R27" s="36">
        <v>2</v>
      </c>
      <c r="S27" s="37"/>
      <c r="T27" s="37"/>
      <c r="U27" s="38">
        <v>16</v>
      </c>
      <c r="V27" s="36" t="s">
        <v>35</v>
      </c>
      <c r="W27" s="30"/>
      <c r="Y27" s="23"/>
    </row>
    <row r="28" spans="1:25" s="11" customFormat="1" ht="24.95" customHeight="1" x14ac:dyDescent="0.25">
      <c r="A28" s="30">
        <v>3</v>
      </c>
      <c r="B28" s="31">
        <v>27</v>
      </c>
      <c r="C28" s="32" t="s">
        <v>161</v>
      </c>
      <c r="D28" s="33" t="s">
        <v>162</v>
      </c>
      <c r="E28" s="34">
        <v>40324</v>
      </c>
      <c r="F28" s="32" t="s">
        <v>36</v>
      </c>
      <c r="G28" s="32" t="s">
        <v>56</v>
      </c>
      <c r="H28" s="36"/>
      <c r="I28" s="35">
        <v>3</v>
      </c>
      <c r="J28" s="36">
        <v>3</v>
      </c>
      <c r="K28" s="36"/>
      <c r="L28" s="35"/>
      <c r="M28" s="35">
        <v>2</v>
      </c>
      <c r="N28" s="35">
        <v>2</v>
      </c>
      <c r="O28" s="36">
        <v>6</v>
      </c>
      <c r="P28" s="36"/>
      <c r="Q28" s="36"/>
      <c r="R28" s="36">
        <v>2</v>
      </c>
      <c r="S28" s="37"/>
      <c r="T28" s="37"/>
      <c r="U28" s="38">
        <v>16</v>
      </c>
      <c r="V28" s="36" t="s">
        <v>35</v>
      </c>
      <c r="W28" s="30"/>
      <c r="Y28" s="23"/>
    </row>
    <row r="29" spans="1:25" s="11" customFormat="1" ht="24.95" customHeight="1" x14ac:dyDescent="0.25">
      <c r="A29" s="30">
        <v>4</v>
      </c>
      <c r="B29" s="31">
        <v>36</v>
      </c>
      <c r="C29" s="32" t="s">
        <v>163</v>
      </c>
      <c r="D29" s="33" t="s">
        <v>164</v>
      </c>
      <c r="E29" s="34">
        <v>39346</v>
      </c>
      <c r="F29" s="32" t="s">
        <v>35</v>
      </c>
      <c r="G29" s="32" t="s">
        <v>57</v>
      </c>
      <c r="H29" s="35">
        <v>2</v>
      </c>
      <c r="I29" s="36">
        <v>2</v>
      </c>
      <c r="J29" s="35">
        <v>2</v>
      </c>
      <c r="K29" s="35">
        <v>2</v>
      </c>
      <c r="L29" s="35">
        <v>2</v>
      </c>
      <c r="M29" s="35">
        <v>1</v>
      </c>
      <c r="N29" s="35"/>
      <c r="O29" s="36"/>
      <c r="P29" s="35"/>
      <c r="Q29" s="36"/>
      <c r="R29" s="36">
        <v>6</v>
      </c>
      <c r="S29" s="37"/>
      <c r="T29" s="37"/>
      <c r="U29" s="38">
        <v>11</v>
      </c>
      <c r="V29" s="36" t="s">
        <v>36</v>
      </c>
      <c r="W29" s="30"/>
      <c r="Y29" s="23"/>
    </row>
    <row r="30" spans="1:25" s="11" customFormat="1" ht="24.95" customHeight="1" x14ac:dyDescent="0.25">
      <c r="A30" s="30">
        <v>4</v>
      </c>
      <c r="B30" s="31">
        <v>36</v>
      </c>
      <c r="C30" s="32" t="s">
        <v>165</v>
      </c>
      <c r="D30" s="33" t="s">
        <v>166</v>
      </c>
      <c r="E30" s="34">
        <v>40163</v>
      </c>
      <c r="F30" s="32" t="s">
        <v>36</v>
      </c>
      <c r="G30" s="32" t="s">
        <v>57</v>
      </c>
      <c r="H30" s="35">
        <v>2</v>
      </c>
      <c r="I30" s="36">
        <v>2</v>
      </c>
      <c r="J30" s="35">
        <v>2</v>
      </c>
      <c r="K30" s="35">
        <v>2</v>
      </c>
      <c r="L30" s="35">
        <v>2</v>
      </c>
      <c r="M30" s="35">
        <v>1</v>
      </c>
      <c r="N30" s="35"/>
      <c r="O30" s="36"/>
      <c r="P30" s="35"/>
      <c r="Q30" s="36"/>
      <c r="R30" s="36">
        <v>6</v>
      </c>
      <c r="S30" s="37"/>
      <c r="T30" s="37"/>
      <c r="U30" s="38">
        <v>11</v>
      </c>
      <c r="V30" s="36" t="s">
        <v>36</v>
      </c>
      <c r="W30" s="30"/>
      <c r="Y30" s="23"/>
    </row>
    <row r="31" spans="1:25" s="11" customFormat="1" ht="24.95" customHeight="1" x14ac:dyDescent="0.25">
      <c r="A31" s="30">
        <v>5</v>
      </c>
      <c r="B31" s="31">
        <v>28</v>
      </c>
      <c r="C31" s="32" t="s">
        <v>167</v>
      </c>
      <c r="D31" s="33" t="s">
        <v>168</v>
      </c>
      <c r="E31" s="34">
        <v>40295</v>
      </c>
      <c r="F31" s="32" t="s">
        <v>36</v>
      </c>
      <c r="G31" s="32" t="s">
        <v>56</v>
      </c>
      <c r="H31" s="35">
        <v>1</v>
      </c>
      <c r="I31" s="35"/>
      <c r="J31" s="36"/>
      <c r="K31" s="35">
        <v>1</v>
      </c>
      <c r="L31" s="35">
        <v>1</v>
      </c>
      <c r="M31" s="35"/>
      <c r="N31" s="35"/>
      <c r="O31" s="35">
        <v>4</v>
      </c>
      <c r="P31" s="35"/>
      <c r="Q31" s="35"/>
      <c r="R31" s="36">
        <v>3</v>
      </c>
      <c r="S31" s="37"/>
      <c r="T31" s="37"/>
      <c r="U31" s="38">
        <v>7</v>
      </c>
      <c r="V31" s="36" t="s">
        <v>36</v>
      </c>
      <c r="W31" s="30"/>
      <c r="Y31" s="23"/>
    </row>
    <row r="32" spans="1:25" s="11" customFormat="1" ht="24.95" customHeight="1" x14ac:dyDescent="0.25">
      <c r="A32" s="30">
        <v>5</v>
      </c>
      <c r="B32" s="31">
        <v>28</v>
      </c>
      <c r="C32" s="32" t="s">
        <v>169</v>
      </c>
      <c r="D32" s="33" t="s">
        <v>170</v>
      </c>
      <c r="E32" s="34">
        <v>40463</v>
      </c>
      <c r="F32" s="32" t="s">
        <v>36</v>
      </c>
      <c r="G32" s="32" t="s">
        <v>56</v>
      </c>
      <c r="H32" s="35">
        <v>1</v>
      </c>
      <c r="I32" s="35"/>
      <c r="J32" s="36"/>
      <c r="K32" s="35">
        <v>1</v>
      </c>
      <c r="L32" s="35">
        <v>1</v>
      </c>
      <c r="M32" s="35"/>
      <c r="N32" s="35"/>
      <c r="O32" s="35">
        <v>4</v>
      </c>
      <c r="P32" s="35"/>
      <c r="Q32" s="35"/>
      <c r="R32" s="36">
        <v>3</v>
      </c>
      <c r="S32" s="37"/>
      <c r="T32" s="37"/>
      <c r="U32" s="38">
        <v>7</v>
      </c>
      <c r="V32" s="36" t="s">
        <v>36</v>
      </c>
      <c r="W32" s="36"/>
      <c r="Y32" s="23"/>
    </row>
    <row r="33" spans="1:25" s="11" customFormat="1" ht="24.95" customHeight="1" x14ac:dyDescent="0.25">
      <c r="A33" s="30">
        <v>6</v>
      </c>
      <c r="B33" s="31">
        <v>30</v>
      </c>
      <c r="C33" s="32" t="s">
        <v>171</v>
      </c>
      <c r="D33" s="33" t="s">
        <v>172</v>
      </c>
      <c r="E33" s="34">
        <v>40101</v>
      </c>
      <c r="F33" s="32" t="s">
        <v>36</v>
      </c>
      <c r="G33" s="32" t="s">
        <v>58</v>
      </c>
      <c r="H33" s="35"/>
      <c r="I33" s="35"/>
      <c r="J33" s="36">
        <v>1</v>
      </c>
      <c r="K33" s="35"/>
      <c r="L33" s="35"/>
      <c r="M33" s="35"/>
      <c r="N33" s="35">
        <v>1</v>
      </c>
      <c r="O33" s="35">
        <v>2</v>
      </c>
      <c r="P33" s="35"/>
      <c r="Q33" s="35"/>
      <c r="R33" s="36">
        <v>4</v>
      </c>
      <c r="S33" s="37"/>
      <c r="T33" s="37"/>
      <c r="U33" s="38">
        <v>4</v>
      </c>
      <c r="V33" s="36" t="s">
        <v>36</v>
      </c>
      <c r="W33" s="36"/>
      <c r="Y33" s="23"/>
    </row>
    <row r="34" spans="1:25" s="11" customFormat="1" ht="24.95" customHeight="1" x14ac:dyDescent="0.25">
      <c r="A34" s="30">
        <v>6</v>
      </c>
      <c r="B34" s="31">
        <v>30</v>
      </c>
      <c r="C34" s="32" t="s">
        <v>173</v>
      </c>
      <c r="D34" s="33" t="s">
        <v>174</v>
      </c>
      <c r="E34" s="34">
        <v>39353</v>
      </c>
      <c r="F34" s="32" t="s">
        <v>36</v>
      </c>
      <c r="G34" s="32" t="s">
        <v>58</v>
      </c>
      <c r="H34" s="35"/>
      <c r="I34" s="35"/>
      <c r="J34" s="36">
        <v>1</v>
      </c>
      <c r="K34" s="35"/>
      <c r="L34" s="35"/>
      <c r="M34" s="35"/>
      <c r="N34" s="35">
        <v>1</v>
      </c>
      <c r="O34" s="35">
        <v>2</v>
      </c>
      <c r="P34" s="35"/>
      <c r="Q34" s="35"/>
      <c r="R34" s="36">
        <v>4</v>
      </c>
      <c r="S34" s="37"/>
      <c r="T34" s="37"/>
      <c r="U34" s="38">
        <v>4</v>
      </c>
      <c r="V34" s="36" t="s">
        <v>36</v>
      </c>
      <c r="W34" s="36"/>
      <c r="Y34" s="23"/>
    </row>
    <row r="35" spans="1:25" s="11" customFormat="1" ht="24.95" customHeight="1" x14ac:dyDescent="0.25">
      <c r="A35" s="30">
        <v>7</v>
      </c>
      <c r="B35" s="31">
        <v>29</v>
      </c>
      <c r="C35" s="32" t="s">
        <v>175</v>
      </c>
      <c r="D35" s="33" t="s">
        <v>176</v>
      </c>
      <c r="E35" s="34">
        <v>40613</v>
      </c>
      <c r="F35" s="32" t="s">
        <v>36</v>
      </c>
      <c r="G35" s="32" t="s">
        <v>56</v>
      </c>
      <c r="H35" s="35"/>
      <c r="I35" s="35"/>
      <c r="J35" s="36"/>
      <c r="K35" s="35"/>
      <c r="L35" s="35"/>
      <c r="M35" s="35"/>
      <c r="N35" s="35"/>
      <c r="O35" s="35"/>
      <c r="P35" s="35"/>
      <c r="Q35" s="35"/>
      <c r="R35" s="36">
        <v>7</v>
      </c>
      <c r="S35" s="37"/>
      <c r="T35" s="37"/>
      <c r="U35" s="38">
        <v>0</v>
      </c>
      <c r="V35" s="36"/>
      <c r="W35" s="36"/>
      <c r="Y35" s="23"/>
    </row>
    <row r="36" spans="1:25" s="11" customFormat="1" ht="24.95" customHeight="1" x14ac:dyDescent="0.25">
      <c r="A36" s="30">
        <v>7</v>
      </c>
      <c r="B36" s="31">
        <v>29</v>
      </c>
      <c r="C36" s="32" t="s">
        <v>177</v>
      </c>
      <c r="D36" s="33" t="s">
        <v>178</v>
      </c>
      <c r="E36" s="34">
        <v>40708</v>
      </c>
      <c r="F36" s="32" t="s">
        <v>36</v>
      </c>
      <c r="G36" s="32" t="s">
        <v>56</v>
      </c>
      <c r="H36" s="35"/>
      <c r="I36" s="35"/>
      <c r="J36" s="36"/>
      <c r="K36" s="35"/>
      <c r="L36" s="35"/>
      <c r="M36" s="35"/>
      <c r="N36" s="35"/>
      <c r="O36" s="35"/>
      <c r="P36" s="35"/>
      <c r="Q36" s="35"/>
      <c r="R36" s="36">
        <v>7</v>
      </c>
      <c r="S36" s="37"/>
      <c r="T36" s="37"/>
      <c r="U36" s="38">
        <v>0</v>
      </c>
      <c r="V36" s="36"/>
      <c r="W36" s="36"/>
      <c r="Y36" s="23"/>
    </row>
    <row r="37" spans="1:25" s="11" customFormat="1" ht="16.5" customHeight="1" x14ac:dyDescent="0.25">
      <c r="A37" s="40"/>
      <c r="B37" s="41"/>
      <c r="C37" s="17"/>
      <c r="D37" s="42"/>
      <c r="E37" s="43"/>
      <c r="F37" s="17"/>
      <c r="G37" s="17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4"/>
      <c r="S37" s="27"/>
      <c r="T37" s="27"/>
      <c r="U37" s="45"/>
      <c r="V37" s="24"/>
      <c r="W37" s="46"/>
      <c r="Y37" s="23"/>
    </row>
    <row r="38" spans="1:25" s="23" customFormat="1" ht="16.5" customHeight="1" x14ac:dyDescent="0.25">
      <c r="A38" s="76" t="s">
        <v>37</v>
      </c>
      <c r="B38" s="76"/>
      <c r="C38" s="76"/>
      <c r="D38" s="76"/>
      <c r="E38" s="47"/>
      <c r="F38" s="47"/>
      <c r="G38" s="47" t="s">
        <v>38</v>
      </c>
      <c r="H38" s="47"/>
      <c r="I38" s="47"/>
      <c r="J38" s="47"/>
      <c r="K38" s="47"/>
      <c r="L38" s="47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5" s="23" customFormat="1" ht="12.75" customHeight="1" x14ac:dyDescent="0.25">
      <c r="A39" s="18" t="s">
        <v>39</v>
      </c>
      <c r="B39" s="18"/>
      <c r="C39" s="48"/>
      <c r="D39" s="18"/>
      <c r="E39" s="16"/>
      <c r="F39" s="18"/>
      <c r="G39" s="49" t="s">
        <v>40</v>
      </c>
      <c r="H39" s="50">
        <v>5</v>
      </c>
      <c r="I39" s="14"/>
      <c r="J39" s="51" t="s">
        <v>41</v>
      </c>
      <c r="K39" s="52">
        <f>COUNTIF(F23:F34,"ЗМС")</f>
        <v>0</v>
      </c>
      <c r="M39" s="53"/>
      <c r="N39" s="54"/>
      <c r="O39" s="42"/>
      <c r="P39" s="42"/>
      <c r="Q39" s="42"/>
      <c r="R39" s="42"/>
      <c r="S39" s="42"/>
      <c r="T39" s="42"/>
      <c r="U39" s="42"/>
      <c r="V39" s="42"/>
      <c r="W39" s="42"/>
    </row>
    <row r="40" spans="1:25" s="23" customFormat="1" ht="12.75" customHeight="1" x14ac:dyDescent="0.25">
      <c r="A40" s="18" t="s">
        <v>42</v>
      </c>
      <c r="B40" s="18"/>
      <c r="C40" s="48"/>
      <c r="D40" s="18"/>
      <c r="E40" s="16"/>
      <c r="F40" s="18"/>
      <c r="G40" s="55" t="s">
        <v>43</v>
      </c>
      <c r="H40" s="17">
        <v>24</v>
      </c>
      <c r="I40" s="14"/>
      <c r="J40" s="51" t="s">
        <v>44</v>
      </c>
      <c r="K40" s="52">
        <f>COUNTIF(F23:F34,"МСМК")</f>
        <v>0</v>
      </c>
      <c r="M40" s="53"/>
      <c r="N40" s="54"/>
      <c r="O40" s="42"/>
      <c r="P40" s="42"/>
      <c r="Q40" s="42"/>
      <c r="R40" s="42"/>
      <c r="S40" s="42"/>
      <c r="T40" s="42"/>
      <c r="U40" s="42"/>
      <c r="V40" s="42"/>
      <c r="W40" s="42"/>
    </row>
    <row r="41" spans="1:25" s="23" customFormat="1" ht="12.75" customHeight="1" x14ac:dyDescent="0.25">
      <c r="A41" s="18"/>
      <c r="B41" s="18"/>
      <c r="C41" s="48"/>
      <c r="D41" s="18"/>
      <c r="E41" s="16"/>
      <c r="F41" s="18"/>
      <c r="G41" s="55" t="s">
        <v>45</v>
      </c>
      <c r="H41" s="17">
        <v>24</v>
      </c>
      <c r="I41" s="14"/>
      <c r="J41" s="51" t="s">
        <v>35</v>
      </c>
      <c r="K41" s="52">
        <f>COUNTIF(F23:F34,"МС")</f>
        <v>6</v>
      </c>
      <c r="M41" s="53"/>
      <c r="N41" s="54"/>
      <c r="O41" s="42"/>
      <c r="P41" s="42"/>
      <c r="Q41" s="42"/>
      <c r="R41" s="42"/>
      <c r="S41" s="42"/>
      <c r="T41" s="42"/>
      <c r="U41" s="42"/>
      <c r="V41" s="42"/>
      <c r="W41" s="42"/>
    </row>
    <row r="42" spans="1:25" s="23" customFormat="1" ht="12.75" customHeight="1" x14ac:dyDescent="0.25">
      <c r="A42" s="18"/>
      <c r="B42" s="18"/>
      <c r="C42" s="48"/>
      <c r="D42" s="18"/>
      <c r="E42" s="16"/>
      <c r="F42" s="18"/>
      <c r="G42" s="55" t="s">
        <v>46</v>
      </c>
      <c r="H42" s="17">
        <v>24</v>
      </c>
      <c r="I42" s="14"/>
      <c r="J42" s="51" t="s">
        <v>36</v>
      </c>
      <c r="K42" s="52">
        <f>COUNTIF(F23:F34,"КМС")</f>
        <v>6</v>
      </c>
      <c r="M42" s="53"/>
      <c r="N42" s="54"/>
      <c r="O42" s="42"/>
      <c r="P42" s="42"/>
      <c r="Q42" s="42"/>
      <c r="R42" s="42"/>
      <c r="S42" s="42"/>
      <c r="T42" s="42"/>
      <c r="U42" s="42"/>
      <c r="V42" s="42"/>
      <c r="W42" s="42"/>
    </row>
    <row r="43" spans="1:25" s="23" customFormat="1" ht="12.75" customHeight="1" x14ac:dyDescent="0.25">
      <c r="A43" s="18"/>
      <c r="B43" s="18"/>
      <c r="C43" s="48"/>
      <c r="D43" s="18"/>
      <c r="E43" s="16"/>
      <c r="F43" s="18"/>
      <c r="G43" s="55" t="s">
        <v>47</v>
      </c>
      <c r="H43" s="17">
        <f>COUNTIF(A23:A34,"НФ")</f>
        <v>0</v>
      </c>
      <c r="I43" s="14"/>
      <c r="J43" s="51" t="s">
        <v>48</v>
      </c>
      <c r="K43" s="52">
        <f>COUNTIF(F23:F34,"1 СР")</f>
        <v>0</v>
      </c>
      <c r="M43" s="53"/>
      <c r="N43" s="54"/>
      <c r="O43" s="42"/>
      <c r="P43" s="42"/>
      <c r="Q43" s="42"/>
      <c r="R43" s="42"/>
      <c r="S43" s="42"/>
      <c r="T43" s="42"/>
      <c r="U43" s="42"/>
      <c r="V43" s="42"/>
      <c r="W43" s="42"/>
    </row>
    <row r="44" spans="1:25" s="23" customFormat="1" ht="12.75" customHeight="1" x14ac:dyDescent="0.25">
      <c r="A44" s="18"/>
      <c r="B44" s="18"/>
      <c r="C44" s="48"/>
      <c r="D44" s="18"/>
      <c r="E44" s="16"/>
      <c r="F44" s="18"/>
      <c r="G44" s="55" t="s">
        <v>49</v>
      </c>
      <c r="H44" s="17">
        <f>COUNTIF(A23:A34,"ДСКВ")</f>
        <v>0</v>
      </c>
      <c r="I44" s="14"/>
      <c r="J44" s="56" t="s">
        <v>50</v>
      </c>
      <c r="K44" s="52">
        <f>COUNTIF(F23:F34,"2 СР")</f>
        <v>0</v>
      </c>
      <c r="M44" s="53"/>
      <c r="N44" s="54"/>
      <c r="O44" s="42"/>
      <c r="P44" s="42"/>
      <c r="Q44" s="42"/>
      <c r="R44" s="42"/>
      <c r="S44" s="42"/>
      <c r="T44" s="42"/>
      <c r="U44" s="42"/>
      <c r="V44" s="42"/>
      <c r="W44" s="42"/>
    </row>
    <row r="45" spans="1:25" s="23" customFormat="1" ht="12.75" customHeight="1" x14ac:dyDescent="0.25">
      <c r="A45" s="18"/>
      <c r="B45" s="18"/>
      <c r="C45" s="48"/>
      <c r="D45" s="18"/>
      <c r="E45" s="16"/>
      <c r="F45" s="18"/>
      <c r="G45" s="55" t="s">
        <v>51</v>
      </c>
      <c r="H45" s="17">
        <f>COUNTIF(A23:A34,"НС")</f>
        <v>0</v>
      </c>
      <c r="I45" s="15"/>
      <c r="J45" s="56" t="s">
        <v>52</v>
      </c>
      <c r="K45" s="52">
        <f>COUNTIF(F23:F34,"3 СР")</f>
        <v>0</v>
      </c>
      <c r="M45" s="53"/>
      <c r="N45" s="54"/>
      <c r="O45" s="42"/>
      <c r="P45" s="42"/>
      <c r="Q45" s="42"/>
      <c r="R45" s="42"/>
      <c r="S45" s="42"/>
      <c r="T45" s="42"/>
      <c r="U45" s="42"/>
      <c r="V45" s="42"/>
      <c r="W45" s="42"/>
      <c r="Y45" s="57"/>
    </row>
    <row r="46" spans="1:25" s="23" customFormat="1" ht="4.5" customHeight="1" x14ac:dyDescent="0.25">
      <c r="A46" s="18"/>
      <c r="B46" s="17"/>
      <c r="C46" s="17"/>
      <c r="D46" s="18"/>
      <c r="E46" s="16"/>
      <c r="F46" s="18"/>
      <c r="G46" s="18"/>
      <c r="H46" s="58"/>
      <c r="I46" s="58"/>
      <c r="J46" s="58"/>
      <c r="K46" s="58"/>
      <c r="L46" s="58"/>
      <c r="M46" s="53"/>
      <c r="N46" s="18"/>
      <c r="O46" s="18"/>
      <c r="P46" s="18"/>
      <c r="Y46" s="57"/>
    </row>
    <row r="47" spans="1:25" s="23" customFormat="1" ht="17.25" x14ac:dyDescent="0.25">
      <c r="A47" s="76"/>
      <c r="B47" s="76"/>
      <c r="C47" s="76"/>
      <c r="D47" s="76"/>
      <c r="E47" s="76" t="s">
        <v>53</v>
      </c>
      <c r="F47" s="76"/>
      <c r="G47" s="76"/>
      <c r="H47" s="76" t="s">
        <v>54</v>
      </c>
      <c r="I47" s="76"/>
      <c r="J47" s="76"/>
      <c r="K47" s="76"/>
      <c r="L47" s="76"/>
      <c r="M47" s="59"/>
      <c r="N47" s="59"/>
      <c r="O47" s="59"/>
      <c r="P47" s="47" t="s">
        <v>55</v>
      </c>
      <c r="Q47" s="47"/>
      <c r="R47" s="47"/>
      <c r="S47" s="59"/>
      <c r="T47" s="59"/>
      <c r="U47" s="59"/>
      <c r="V47" s="59"/>
      <c r="W47" s="59"/>
      <c r="Y47" s="57"/>
    </row>
    <row r="48" spans="1:25" s="57" customFormat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60"/>
      <c r="S48" s="60"/>
      <c r="T48" s="60"/>
      <c r="U48" s="60"/>
      <c r="V48" s="60"/>
      <c r="W48" s="60"/>
    </row>
    <row r="49" spans="1:25" s="57" customFormat="1" x14ac:dyDescent="0.2">
      <c r="A49" s="61"/>
      <c r="B49" s="61"/>
      <c r="C49" s="61"/>
      <c r="D49" s="61"/>
      <c r="E49" s="62"/>
      <c r="F49" s="61"/>
      <c r="G49" s="61"/>
      <c r="H49" s="63"/>
      <c r="I49" s="63"/>
      <c r="J49" s="63"/>
      <c r="K49" s="63"/>
      <c r="L49" s="63"/>
      <c r="M49" s="61"/>
      <c r="N49" s="61"/>
      <c r="O49" s="61"/>
      <c r="P49" s="61"/>
      <c r="Q49" s="61"/>
      <c r="R49" s="61"/>
      <c r="S49" s="61"/>
      <c r="T49" s="63"/>
      <c r="U49" s="63"/>
      <c r="V49" s="63"/>
      <c r="W49" s="63"/>
    </row>
    <row r="50" spans="1:25" s="57" customFormat="1" x14ac:dyDescent="0.2">
      <c r="A50" s="61"/>
      <c r="B50" s="61"/>
      <c r="C50" s="61"/>
      <c r="D50" s="61"/>
      <c r="E50" s="62"/>
      <c r="F50" s="61"/>
      <c r="G50" s="61"/>
      <c r="H50" s="63"/>
      <c r="I50" s="63"/>
      <c r="J50" s="63"/>
      <c r="K50" s="63"/>
      <c r="L50" s="63"/>
      <c r="M50" s="61"/>
      <c r="N50" s="61"/>
      <c r="O50" s="61"/>
      <c r="P50" s="61"/>
      <c r="Q50" s="61"/>
      <c r="R50" s="61"/>
      <c r="S50" s="61"/>
      <c r="T50" s="63"/>
      <c r="U50" s="63"/>
      <c r="V50" s="63"/>
      <c r="W50" s="63"/>
    </row>
    <row r="51" spans="1:25" s="57" customFormat="1" x14ac:dyDescent="0.2">
      <c r="A51" s="61"/>
      <c r="B51" s="61"/>
      <c r="C51" s="61"/>
      <c r="D51" s="61"/>
      <c r="E51" s="62"/>
      <c r="F51" s="61"/>
      <c r="G51" s="61"/>
      <c r="H51" s="63"/>
      <c r="I51" s="63"/>
      <c r="J51" s="63"/>
      <c r="K51" s="63"/>
      <c r="L51" s="63"/>
      <c r="M51" s="61"/>
      <c r="N51" s="61"/>
      <c r="O51" s="61"/>
      <c r="P51" s="61"/>
      <c r="Q51" s="61"/>
      <c r="R51" s="61"/>
      <c r="S51" s="61"/>
      <c r="T51" s="63"/>
      <c r="U51" s="63"/>
      <c r="V51" s="63"/>
      <c r="W51" s="63"/>
    </row>
    <row r="52" spans="1:25" s="57" customFormat="1" x14ac:dyDescent="0.2">
      <c r="A52" s="61"/>
      <c r="B52" s="61"/>
      <c r="C52" s="61"/>
      <c r="D52" s="61"/>
      <c r="E52" s="62"/>
      <c r="F52" s="61"/>
      <c r="G52" s="61"/>
      <c r="H52" s="63"/>
      <c r="I52" s="63"/>
      <c r="J52" s="63"/>
      <c r="K52" s="63"/>
      <c r="L52" s="63"/>
      <c r="M52" s="64"/>
      <c r="N52" s="60"/>
      <c r="O52" s="61"/>
      <c r="P52" s="61"/>
      <c r="Q52" s="61"/>
      <c r="R52" s="61"/>
      <c r="S52" s="61"/>
      <c r="T52" s="63"/>
      <c r="U52" s="63"/>
      <c r="V52" s="63"/>
      <c r="W52" s="63"/>
      <c r="Y52" s="65"/>
    </row>
    <row r="53" spans="1:25" s="57" customFormat="1" x14ac:dyDescent="0.2">
      <c r="A53" s="60" t="s">
        <v>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Y53" s="65"/>
    </row>
    <row r="54" spans="1:25" s="57" customFormat="1" x14ac:dyDescent="0.2">
      <c r="Y54" s="65"/>
    </row>
  </sheetData>
  <mergeCells count="42">
    <mergeCell ref="A38:D38"/>
    <mergeCell ref="M38:W38"/>
    <mergeCell ref="A47:D47"/>
    <mergeCell ref="E47:G47"/>
    <mergeCell ref="H47:L47"/>
    <mergeCell ref="A48:E48"/>
    <mergeCell ref="F48:O48"/>
    <mergeCell ref="P48:Q48"/>
    <mergeCell ref="H21:Q21"/>
    <mergeCell ref="R21:R22"/>
    <mergeCell ref="S21:T21"/>
    <mergeCell ref="U21:U22"/>
    <mergeCell ref="V21:V22"/>
    <mergeCell ref="W21:W22"/>
    <mergeCell ref="H16:W16"/>
    <mergeCell ref="H17:W17"/>
    <mergeCell ref="H18:W18"/>
    <mergeCell ref="A21:A22"/>
    <mergeCell ref="B21:B22"/>
    <mergeCell ref="C21:C22"/>
    <mergeCell ref="D21:D22"/>
    <mergeCell ref="E21:E22"/>
    <mergeCell ref="F21:F22"/>
    <mergeCell ref="G21:G22"/>
    <mergeCell ref="A13:D13"/>
    <mergeCell ref="H13:I13"/>
    <mergeCell ref="A14:D14"/>
    <mergeCell ref="H14:I14"/>
    <mergeCell ref="A15:G15"/>
    <mergeCell ref="H15:W15"/>
    <mergeCell ref="A7:W7"/>
    <mergeCell ref="A8:W8"/>
    <mergeCell ref="A9:W9"/>
    <mergeCell ref="A10:W10"/>
    <mergeCell ref="A11:W11"/>
    <mergeCell ref="A12:W12"/>
    <mergeCell ref="A1:W1"/>
    <mergeCell ref="A2:W2"/>
    <mergeCell ref="A3:W3"/>
    <mergeCell ref="A4:W4"/>
    <mergeCell ref="A5:W5"/>
    <mergeCell ref="A6:W6"/>
  </mergeCells>
  <conditionalFormatting sqref="Y50 A53 Z53:XFD53 P53:X53">
    <cfRule type="cellIs" dxfId="1" priority="1" operator="equal">
      <formula>0</formula>
    </cfRule>
  </conditionalFormatting>
  <conditionalFormatting sqref="G42:G45 I42:J45 L42:W44"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 (3)</vt:lpstr>
      <vt:lpstr>Лист1 (4)</vt:lpstr>
      <vt:lpstr>Лист1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Mary Gonova</cp:lastModifiedBy>
  <dcterms:created xsi:type="dcterms:W3CDTF">2025-01-24T14:03:58Z</dcterms:created>
  <dcterms:modified xsi:type="dcterms:W3CDTF">2025-07-14T19:59:09Z</dcterms:modified>
</cp:coreProperties>
</file>