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Гонка на время\"/>
    </mc:Choice>
  </mc:AlternateContent>
  <xr:revisionPtr revIDLastSave="0" documentId="13_ncr:1_{02CDD090-2EE5-440C-BFD4-D60312A58595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время'!$A$1:$K$45</definedName>
  </definedNames>
  <calcPr calcId="191029"/>
</workbook>
</file>

<file path=xl/calcChain.xml><?xml version="1.0" encoding="utf-8"?>
<calcChain xmlns="http://schemas.openxmlformats.org/spreadsheetml/2006/main">
  <c r="K37" i="105" l="1"/>
  <c r="K36" i="105"/>
  <c r="H37" i="105" l="1"/>
  <c r="H35" i="105"/>
  <c r="I45" i="105" l="1"/>
  <c r="E45" i="105"/>
  <c r="A45" i="105"/>
  <c r="K32" i="105"/>
  <c r="K31" i="105"/>
</calcChain>
</file>

<file path=xl/sharedStrings.xml><?xml version="1.0" encoding="utf-8"?>
<sst xmlns="http://schemas.openxmlformats.org/spreadsheetml/2006/main" count="102" uniqueCount="91">
  <si>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</si>
  <si>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</si>
  <si>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</si>
  <si>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</si>
  <si>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</si>
  <si>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</si>
  <si>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</si>
  <si>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</si>
  <si>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</si>
  <si>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</si>
  <si>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</si>
  <si>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</si>
  <si>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</si>
  <si>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</si>
  <si>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</si>
  <si>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</si>
  <si>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</si>
  <si>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</si>
  <si>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</si>
  <si>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</si>
  <si>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</si>
  <si>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</si>
  <si>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</si>
  <si>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</si>
  <si>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</si>
  <si>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</si>
  <si>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</si>
  <si>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</si>
  <si>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</si>
  <si>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</si>
  <si>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</si>
  <si>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</si>
  <si>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</si>
  <si>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</si>
  <si>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</si>
  <si>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</si>
  <si>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</si>
  <si>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</si>
  <si>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</si>
  <si>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</si>
  <si>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</si>
  <si>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</si>
  <si>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</si>
  <si>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</si>
  <si>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</si>
  <si>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</si>
  <si>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</si>
  <si>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</si>
  <si>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</si>
  <si>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</si>
  <si>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</si>
  <si>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5 м</t>
  </si>
  <si>
    <t>Юниорки 17-18 лет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</si>
  <si>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</si>
  <si>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МЯГКОВА Е.А. (IК, г. Саранск)</t>
  </si>
  <si>
    <t>Москва</t>
  </si>
  <si>
    <t>Дуляр Софья</t>
  </si>
  <si>
    <t>10.07.2007</t>
  </si>
  <si>
    <t>Санкт-Петербург</t>
  </si>
  <si>
    <t>Завязкина Карина</t>
  </si>
  <si>
    <t>16.05.2006</t>
  </si>
  <si>
    <t>ЧЕРНЫШОВ М.Ю. (г.Пенза)</t>
  </si>
  <si>
    <t>НС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</si>
  <si>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</si>
  <si>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КОЧЕТКОВ Д.А. (ВК, г. Саранск)</t>
  </si>
  <si>
    <t>Ситникова-Рыхлицкая Софья</t>
  </si>
  <si>
    <t>26.05.2007</t>
  </si>
  <si>
    <t>Иркутская обл.</t>
  </si>
  <si>
    <t>Кошкарева Анастасия</t>
  </si>
  <si>
    <t>16.05.2007</t>
  </si>
  <si>
    <t>Сафина Арианна</t>
  </si>
  <si>
    <t>11.06.2007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</si>
  <si>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</si>
  <si>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</si>
  <si>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</si>
  <si>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</si>
  <si>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04 июня 2024г.</t>
  </si>
  <si>
    <t>№ ЕКП 2024: 2008780021019376</t>
  </si>
  <si>
    <t>330 м</t>
  </si>
  <si>
    <t>АНДРИЯНОВ А.С. (ВК, г. Москва)</t>
  </si>
  <si>
    <t>Алексеева Анна</t>
  </si>
  <si>
    <t>16.10.2007</t>
  </si>
  <si>
    <t>Пензенская обл.</t>
  </si>
  <si>
    <t>Сухарева Софья</t>
  </si>
  <si>
    <t>11.05.2007</t>
  </si>
  <si>
    <t>0:00:34,216</t>
  </si>
  <si>
    <t>0:00:36,381</t>
  </si>
  <si>
    <t>0:00:37,249</t>
  </si>
  <si>
    <t>0:00:40,147</t>
  </si>
  <si>
    <t>0:00:41,19</t>
  </si>
  <si>
    <t>0:00:56,875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</si>
</sst>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17" fillId="2" borderId="21" xfId="8" applyFont="1" applyFill="1" applyBorder="1" applyAlignment="1">
      <alignment vertical="center" wrapText="1"/>
    </xf>
    <xf numFmtId="0" fontId="9" fillId="0" borderId="21" xfId="2" applyFont="1" applyBorder="1" applyAlignment="1">
      <alignment horizontal="right" vertical="center" wrapText="1"/>
    </xf>
    <xf numFmtId="0" fontId="9" fillId="0" borderId="22" xfId="2" applyFont="1" applyBorder="1" applyAlignment="1">
      <alignment horizontal="right" vertical="center" wrapText="1"/>
    </xf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0" fontId="11" fillId="0" borderId="21" xfId="2" applyFont="1" applyBorder="1" applyAlignment="1">
      <alignment horizontal="righ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23" fillId="0" borderId="21" xfId="2" applyFont="1" applyBorder="1" applyAlignment="1">
      <alignment horizontal="center" wrapText="1"/>
    </xf>
    <xf numFmtId="0" fontId="22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444501</xdr:colOff>
      <xdr:row>0</xdr:row>
      <xdr:rowOff>189865</xdr:rowOff>
    </xdr:from>
    <xdr:to>
      <xdr:col>10</xdr:col>
      <xdr:colOff>847727</xdr:colOff>
      <xdr:row>4</xdr:row>
      <xdr:rowOff>72787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751" y="189865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275167</xdr:colOff>
      <xdr:row>4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185334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49"/>
  <sheetViews>
    <sheetView tabSelected="1" view="pageBreakPreview" topLeftCell="A7" zoomScale="90" zoomScaleNormal="70" zoomScaleSheetLayoutView="90" zoomScalePageLayoutView="50" workbookViewId="0">
      <selection activeCell="J24" sqref="J24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7.5546875" style="1" customWidth="1"/>
    <col min="5" max="5" width="14.33203125" style="11" customWidth="1"/>
    <col min="6" max="6" width="12.6640625" style="1" customWidth="1"/>
    <col min="7" max="7" width="28.109375" style="1" customWidth="1"/>
    <col min="8" max="8" width="15.33203125" style="21" customWidth="1"/>
    <col min="9" max="9" width="7.88671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customFormat="1" ht="21" x14ac:dyDescent="0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customFormat="1" ht="21" x14ac:dyDescent="0.25">
      <c r="A3" s="105" t="s">
        <v>72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customFormat="1" ht="21" x14ac:dyDescent="0.25">
      <c r="A4" s="105" t="s">
        <v>73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customFormat="1" ht="21" x14ac:dyDescent="0.25">
      <c r="A5" s="105" t="s">
        <v>74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customFormat="1" ht="28.8" x14ac:dyDescent="0.25">
      <c r="A6" s="99" t="s">
        <v>50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92" t="s">
        <v>39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</row>
    <row r="11" spans="1:11" ht="19.5" customHeight="1" x14ac:dyDescent="0.25">
      <c r="A11" s="92" t="s">
        <v>52</v>
      </c>
      <c r="B11" s="93"/>
      <c r="C11" s="93"/>
      <c r="D11" s="93"/>
      <c r="E11" s="93"/>
      <c r="F11" s="93"/>
      <c r="G11" s="93"/>
      <c r="H11" s="93"/>
      <c r="I11" s="93"/>
      <c r="J11" s="93"/>
      <c r="K11" s="94"/>
    </row>
    <row r="12" spans="1:11" ht="5.25" customHeight="1" x14ac:dyDescent="0.25">
      <c r="A12" s="112" t="s">
        <v>24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</row>
    <row r="13" spans="1:11" ht="24.9" customHeight="1" x14ac:dyDescent="0.25">
      <c r="A13" s="95" t="s">
        <v>75</v>
      </c>
      <c r="B13" s="96"/>
      <c r="C13" s="96"/>
      <c r="D13" s="96"/>
      <c r="E13" s="2"/>
      <c r="F13" s="88" t="s">
        <v>63</v>
      </c>
      <c r="G13" s="88"/>
      <c r="H13" s="12"/>
      <c r="I13" s="12"/>
      <c r="J13" s="3"/>
      <c r="K13" s="4" t="s">
        <v>44</v>
      </c>
    </row>
    <row r="14" spans="1:11" ht="24.9" customHeight="1" x14ac:dyDescent="0.25">
      <c r="A14" s="97" t="s">
        <v>76</v>
      </c>
      <c r="B14" s="98"/>
      <c r="C14" s="98"/>
      <c r="D14" s="98"/>
      <c r="E14" s="5"/>
      <c r="F14" s="30" t="s">
        <v>53</v>
      </c>
      <c r="G14" s="30"/>
      <c r="H14" s="13"/>
      <c r="I14" s="13"/>
      <c r="J14" s="6"/>
      <c r="K14" s="7" t="s">
        <v>77</v>
      </c>
    </row>
    <row r="15" spans="1:11" ht="24.9" customHeight="1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74" t="s">
        <v>61</v>
      </c>
      <c r="H16" s="75" t="s">
        <v>29</v>
      </c>
      <c r="I16" s="76"/>
      <c r="J16" s="76"/>
      <c r="K16" s="40"/>
    </row>
    <row r="17" spans="1:11" ht="24.9" customHeight="1" x14ac:dyDescent="0.25">
      <c r="A17" s="14" t="s">
        <v>13</v>
      </c>
      <c r="B17" s="8"/>
      <c r="C17" s="8"/>
      <c r="D17" s="9"/>
      <c r="E17" s="29"/>
      <c r="F17" s="17"/>
      <c r="G17" s="69" t="s">
        <v>79</v>
      </c>
      <c r="H17" s="75" t="s">
        <v>31</v>
      </c>
      <c r="I17" s="76"/>
      <c r="J17" s="76"/>
      <c r="K17" s="54" t="s">
        <v>51</v>
      </c>
    </row>
    <row r="18" spans="1:11" ht="24.9" customHeight="1" x14ac:dyDescent="0.25">
      <c r="A18" s="14" t="s">
        <v>14</v>
      </c>
      <c r="B18" s="8"/>
      <c r="C18" s="8"/>
      <c r="D18" s="9"/>
      <c r="E18" s="29"/>
      <c r="F18" s="17"/>
      <c r="G18" s="69" t="s">
        <v>54</v>
      </c>
      <c r="H18" s="75" t="s">
        <v>32</v>
      </c>
      <c r="I18" s="76"/>
      <c r="J18" s="76"/>
      <c r="K18" s="54" t="s">
        <v>78</v>
      </c>
    </row>
    <row r="19" spans="1:11" ht="24.9" customHeight="1" thickBot="1" x14ac:dyDescent="0.3">
      <c r="A19" s="14" t="s">
        <v>10</v>
      </c>
      <c r="B19" s="31"/>
      <c r="C19" s="31"/>
      <c r="D19" s="17"/>
      <c r="F19" s="32"/>
      <c r="G19" s="70" t="s">
        <v>64</v>
      </c>
      <c r="H19" s="73" t="s">
        <v>30</v>
      </c>
      <c r="I19" s="77"/>
      <c r="J19" s="78"/>
      <c r="K19" s="55">
        <v>1</v>
      </c>
    </row>
    <row r="20" spans="1:11" ht="7.5" customHeight="1" thickTop="1" x14ac:dyDescent="0.25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5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8" t="s">
        <v>38</v>
      </c>
      <c r="I21" s="68"/>
      <c r="J21" s="63" t="s">
        <v>18</v>
      </c>
      <c r="K21" s="63" t="s">
        <v>9</v>
      </c>
    </row>
    <row r="22" spans="1:11" ht="24.9" customHeight="1" x14ac:dyDescent="0.25">
      <c r="A22" s="89">
        <v>1</v>
      </c>
      <c r="B22" s="90">
        <v>386</v>
      </c>
      <c r="C22" s="90">
        <v>10091081768</v>
      </c>
      <c r="D22" s="90" t="s">
        <v>65</v>
      </c>
      <c r="E22" s="90" t="s">
        <v>66</v>
      </c>
      <c r="F22" s="90" t="s">
        <v>20</v>
      </c>
      <c r="G22" s="90" t="s">
        <v>67</v>
      </c>
      <c r="H22" s="90" t="s">
        <v>85</v>
      </c>
      <c r="I22" s="79"/>
      <c r="J22" s="66"/>
      <c r="K22" s="67"/>
    </row>
    <row r="23" spans="1:11" ht="24.9" customHeight="1" x14ac:dyDescent="0.25">
      <c r="A23" s="91">
        <v>2</v>
      </c>
      <c r="B23" s="90">
        <v>5</v>
      </c>
      <c r="C23" s="90">
        <v>10101157442</v>
      </c>
      <c r="D23" s="90" t="s">
        <v>59</v>
      </c>
      <c r="E23" s="90" t="s">
        <v>60</v>
      </c>
      <c r="F23" s="90" t="s">
        <v>20</v>
      </c>
      <c r="G23" s="90" t="s">
        <v>58</v>
      </c>
      <c r="H23" s="90" t="s">
        <v>86</v>
      </c>
      <c r="I23" s="79"/>
      <c r="J23" s="66"/>
      <c r="K23" s="67"/>
    </row>
    <row r="24" spans="1:11" ht="24.9" customHeight="1" x14ac:dyDescent="0.25">
      <c r="A24" s="91">
        <v>3</v>
      </c>
      <c r="B24" s="90">
        <v>878</v>
      </c>
      <c r="C24" s="90">
        <v>10104993083</v>
      </c>
      <c r="D24" s="90" t="s">
        <v>56</v>
      </c>
      <c r="E24" s="90" t="s">
        <v>57</v>
      </c>
      <c r="F24" s="90" t="s">
        <v>20</v>
      </c>
      <c r="G24" s="90" t="s">
        <v>58</v>
      </c>
      <c r="H24" s="90" t="s">
        <v>87</v>
      </c>
      <c r="I24" s="79"/>
      <c r="J24" s="66"/>
      <c r="K24" s="67"/>
    </row>
    <row r="25" spans="1:11" ht="24.9" customHeight="1" x14ac:dyDescent="0.25">
      <c r="A25" s="91">
        <v>4</v>
      </c>
      <c r="B25" s="90">
        <v>583</v>
      </c>
      <c r="C25" s="90">
        <v>10090061955</v>
      </c>
      <c r="D25" s="90" t="s">
        <v>80</v>
      </c>
      <c r="E25" s="90" t="s">
        <v>81</v>
      </c>
      <c r="F25" s="90" t="s">
        <v>47</v>
      </c>
      <c r="G25" s="90" t="s">
        <v>82</v>
      </c>
      <c r="H25" s="90" t="s">
        <v>88</v>
      </c>
      <c r="I25" s="79"/>
      <c r="J25" s="66"/>
      <c r="K25" s="67"/>
    </row>
    <row r="26" spans="1:11" ht="24.9" customHeight="1" x14ac:dyDescent="0.25">
      <c r="A26" s="89">
        <v>5</v>
      </c>
      <c r="B26" s="90">
        <v>785</v>
      </c>
      <c r="C26" s="90">
        <v>10117597326</v>
      </c>
      <c r="D26" s="90" t="s">
        <v>83</v>
      </c>
      <c r="E26" s="90" t="s">
        <v>84</v>
      </c>
      <c r="F26" s="90" t="s">
        <v>20</v>
      </c>
      <c r="G26" s="90" t="s">
        <v>58</v>
      </c>
      <c r="H26" s="90" t="s">
        <v>89</v>
      </c>
      <c r="I26" s="79"/>
      <c r="J26" s="66"/>
      <c r="K26" s="67"/>
    </row>
    <row r="27" spans="1:11" ht="24.9" customHeight="1" x14ac:dyDescent="0.25">
      <c r="A27" s="91">
        <v>6</v>
      </c>
      <c r="B27" s="90">
        <v>696</v>
      </c>
      <c r="C27" s="90">
        <v>10137962474</v>
      </c>
      <c r="D27" s="90" t="s">
        <v>68</v>
      </c>
      <c r="E27" s="90" t="s">
        <v>69</v>
      </c>
      <c r="F27" s="90" t="s">
        <v>47</v>
      </c>
      <c r="G27" s="90" t="s">
        <v>55</v>
      </c>
      <c r="H27" s="90" t="s">
        <v>90</v>
      </c>
      <c r="I27" s="79"/>
      <c r="J27" s="66"/>
      <c r="K27" s="67"/>
    </row>
    <row r="28" spans="1:11" ht="24.9" customHeight="1" x14ac:dyDescent="0.25">
      <c r="A28" s="91" t="s">
        <v>62</v>
      </c>
      <c r="B28" s="90">
        <v>777</v>
      </c>
      <c r="C28" s="90">
        <v>10112255050</v>
      </c>
      <c r="D28" s="90" t="s">
        <v>70</v>
      </c>
      <c r="E28" s="90" t="s">
        <v>71</v>
      </c>
      <c r="F28" s="90" t="s">
        <v>20</v>
      </c>
      <c r="G28" s="90" t="s">
        <v>58</v>
      </c>
      <c r="H28" s="90"/>
      <c r="I28" s="79"/>
      <c r="J28" s="66"/>
      <c r="K28" s="67"/>
    </row>
    <row r="29" spans="1:11" ht="25.2" customHeight="1" x14ac:dyDescent="0.3">
      <c r="A29" s="81"/>
      <c r="B29" s="82"/>
      <c r="C29" s="82"/>
      <c r="D29" s="83"/>
      <c r="E29" s="84"/>
      <c r="F29" s="85"/>
      <c r="G29" s="85"/>
      <c r="H29" s="86"/>
      <c r="I29" s="86"/>
      <c r="J29" s="87"/>
      <c r="K29" s="87"/>
    </row>
    <row r="30" spans="1:11" ht="14.4" x14ac:dyDescent="0.25">
      <c r="A30" s="115" t="s">
        <v>3</v>
      </c>
      <c r="B30" s="116"/>
      <c r="C30" s="116"/>
      <c r="D30" s="116"/>
      <c r="E30" s="80"/>
      <c r="F30" s="80"/>
      <c r="G30" s="117" t="s">
        <v>25</v>
      </c>
      <c r="H30" s="117"/>
      <c r="I30" s="116"/>
      <c r="J30" s="117"/>
      <c r="K30" s="118"/>
    </row>
    <row r="31" spans="1:11" x14ac:dyDescent="0.25">
      <c r="A31" s="46" t="s">
        <v>33</v>
      </c>
      <c r="B31" s="17"/>
      <c r="C31" s="17"/>
      <c r="D31" s="47"/>
      <c r="E31" s="19"/>
      <c r="F31" s="44"/>
      <c r="G31" s="18" t="s">
        <v>21</v>
      </c>
      <c r="H31" s="47">
        <v>4</v>
      </c>
      <c r="I31" s="50"/>
      <c r="J31" s="33" t="s">
        <v>19</v>
      </c>
      <c r="K31" s="53">
        <f>COUNTIF(F22:F25,"ЗМС")</f>
        <v>0</v>
      </c>
    </row>
    <row r="32" spans="1:11" x14ac:dyDescent="0.25">
      <c r="A32" s="46" t="s">
        <v>34</v>
      </c>
      <c r="B32" s="17"/>
      <c r="C32" s="17"/>
      <c r="D32" s="47"/>
      <c r="E32" s="1"/>
      <c r="F32" s="45"/>
      <c r="G32" s="20" t="s">
        <v>45</v>
      </c>
      <c r="H32" s="71">
        <v>7</v>
      </c>
      <c r="I32" s="42"/>
      <c r="J32" s="33" t="s">
        <v>15</v>
      </c>
      <c r="K32" s="53">
        <f>COUNTIF(F22:F25,"МСМК")</f>
        <v>0</v>
      </c>
    </row>
    <row r="33" spans="1:26" x14ac:dyDescent="0.25">
      <c r="A33" s="46" t="s">
        <v>35</v>
      </c>
      <c r="B33" s="17"/>
      <c r="C33" s="17"/>
      <c r="D33" s="47"/>
      <c r="E33" s="1"/>
      <c r="F33" s="45"/>
      <c r="G33" s="20" t="s">
        <v>46</v>
      </c>
      <c r="H33" s="71">
        <v>6</v>
      </c>
      <c r="I33" s="42"/>
      <c r="J33" s="33" t="s">
        <v>17</v>
      </c>
      <c r="K33" s="53">
        <v>0</v>
      </c>
    </row>
    <row r="34" spans="1:26" x14ac:dyDescent="0.25">
      <c r="A34" s="46" t="s">
        <v>36</v>
      </c>
      <c r="B34" s="17"/>
      <c r="C34" s="17"/>
      <c r="D34" s="47"/>
      <c r="E34" s="1"/>
      <c r="F34" s="45"/>
      <c r="G34" s="20" t="s">
        <v>40</v>
      </c>
      <c r="H34" s="47">
        <v>6</v>
      </c>
      <c r="I34" s="41"/>
      <c r="J34" s="33" t="s">
        <v>20</v>
      </c>
      <c r="K34" s="53">
        <v>6</v>
      </c>
    </row>
    <row r="35" spans="1:26" x14ac:dyDescent="0.25">
      <c r="A35" s="46"/>
      <c r="B35" s="17"/>
      <c r="C35" s="17"/>
      <c r="D35" s="47"/>
      <c r="E35" s="1"/>
      <c r="F35" s="45"/>
      <c r="G35" s="20" t="s">
        <v>41</v>
      </c>
      <c r="H35" s="47">
        <f>COUNTIF(A22:A25,"НФ")</f>
        <v>0</v>
      </c>
      <c r="I35" s="41"/>
      <c r="J35" s="60" t="s">
        <v>47</v>
      </c>
      <c r="K35" s="53">
        <v>1</v>
      </c>
    </row>
    <row r="36" spans="1:26" x14ac:dyDescent="0.25">
      <c r="A36" s="46"/>
      <c r="B36" s="17"/>
      <c r="C36" s="17"/>
      <c r="D36" s="47"/>
      <c r="E36" s="1"/>
      <c r="F36" s="45"/>
      <c r="G36" s="20" t="s">
        <v>42</v>
      </c>
      <c r="H36" s="72">
        <v>1</v>
      </c>
      <c r="I36" s="43"/>
      <c r="J36" s="61" t="s">
        <v>49</v>
      </c>
      <c r="K36" s="53">
        <f>COUNTIF(F22:F28,"2 сп.р.")</f>
        <v>0</v>
      </c>
    </row>
    <row r="37" spans="1:26" x14ac:dyDescent="0.25">
      <c r="A37" s="46"/>
      <c r="B37" s="17"/>
      <c r="C37" s="17"/>
      <c r="D37" s="47"/>
      <c r="E37" s="22"/>
      <c r="F37" s="51"/>
      <c r="G37" s="20" t="s">
        <v>43</v>
      </c>
      <c r="H37" s="72">
        <f>COUNTIF(A22:A25,"ДСКВ")</f>
        <v>0</v>
      </c>
      <c r="I37" s="52"/>
      <c r="J37" s="61" t="s">
        <v>48</v>
      </c>
      <c r="K37" s="53">
        <f>COUNTIF(F22:F28,"3 сп.р.")</f>
        <v>0</v>
      </c>
    </row>
    <row r="38" spans="1:26" ht="9.75" customHeight="1" x14ac:dyDescent="0.25">
      <c r="A38" s="23"/>
      <c r="K38" s="24"/>
    </row>
    <row r="39" spans="1:26" ht="15.6" x14ac:dyDescent="0.25">
      <c r="A39" s="120" t="s">
        <v>2</v>
      </c>
      <c r="B39" s="121"/>
      <c r="C39" s="121"/>
      <c r="D39" s="121"/>
      <c r="E39" s="122" t="s">
        <v>7</v>
      </c>
      <c r="F39" s="122"/>
      <c r="G39" s="122"/>
      <c r="H39" s="122"/>
      <c r="I39" s="122" t="s">
        <v>37</v>
      </c>
      <c r="J39" s="122"/>
      <c r="K39" s="123"/>
    </row>
    <row r="40" spans="1:26" x14ac:dyDescent="0.25">
      <c r="A40" s="23"/>
      <c r="B40" s="1"/>
      <c r="C40" s="1"/>
      <c r="E40" s="1"/>
      <c r="F40" s="19"/>
      <c r="G40" s="19"/>
      <c r="H40" s="19"/>
      <c r="I40" s="19"/>
      <c r="J40" s="19"/>
      <c r="K40" s="28"/>
    </row>
    <row r="41" spans="1:26" x14ac:dyDescent="0.25">
      <c r="A41" s="25"/>
      <c r="D41" s="26"/>
      <c r="E41" s="48"/>
      <c r="F41" s="26"/>
      <c r="G41" s="26"/>
      <c r="I41" s="49"/>
      <c r="J41" s="26"/>
      <c r="K41" s="27"/>
    </row>
    <row r="42" spans="1:26" x14ac:dyDescent="0.25">
      <c r="A42" s="25"/>
      <c r="D42" s="26"/>
      <c r="E42" s="48"/>
      <c r="F42" s="26"/>
      <c r="G42" s="26"/>
      <c r="I42" s="49"/>
      <c r="J42" s="26"/>
      <c r="K42" s="27"/>
    </row>
    <row r="43" spans="1:26" x14ac:dyDescent="0.25">
      <c r="A43" s="25"/>
      <c r="D43" s="26"/>
      <c r="E43" s="48"/>
      <c r="F43" s="26"/>
      <c r="G43" s="26"/>
      <c r="I43" s="49"/>
      <c r="J43" s="26"/>
      <c r="K43" s="27"/>
    </row>
    <row r="44" spans="1:26" x14ac:dyDescent="0.25">
      <c r="A44" s="25"/>
      <c r="D44" s="26"/>
      <c r="E44" s="48"/>
      <c r="F44" s="26"/>
      <c r="G44" s="26"/>
      <c r="I44" s="49"/>
      <c r="J44" s="26"/>
      <c r="K44" s="27"/>
    </row>
    <row r="45" spans="1:26" ht="16.2" thickBot="1" x14ac:dyDescent="0.3">
      <c r="A45" s="124" t="str">
        <f>G18</f>
        <v>МЯГКОВА Е.А. (IК, г. Саранск)</v>
      </c>
      <c r="B45" s="125"/>
      <c r="C45" s="125"/>
      <c r="D45" s="125"/>
      <c r="E45" s="125" t="str">
        <f>G17</f>
        <v>АНДРИЯНОВ А.С. (ВК, г. Москва)</v>
      </c>
      <c r="F45" s="125"/>
      <c r="G45" s="125"/>
      <c r="H45" s="125"/>
      <c r="I45" s="125" t="str">
        <f>G19</f>
        <v>КОЧЕТКОВ Д.А. (ВК, г. Саранск)</v>
      </c>
      <c r="J45" s="125"/>
      <c r="K45" s="126"/>
    </row>
    <row r="46" spans="1:26" s="11" customFormat="1" ht="14.4" thickTop="1" x14ac:dyDescent="0.25">
      <c r="A46" s="1"/>
      <c r="B46" s="26"/>
      <c r="C46" s="26"/>
      <c r="D46" s="1"/>
      <c r="F46" s="1"/>
      <c r="G46" s="1"/>
      <c r="H46" s="21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36" customFormat="1" ht="18" x14ac:dyDescent="0.25">
      <c r="B47" s="37"/>
      <c r="C47" s="37"/>
      <c r="E47" s="38"/>
      <c r="H47" s="39"/>
      <c r="I47" s="39"/>
    </row>
    <row r="48" spans="1:26" ht="21" x14ac:dyDescent="0.25">
      <c r="A48" s="34"/>
      <c r="B48" s="34"/>
      <c r="C48" s="35"/>
      <c r="D48" s="119"/>
      <c r="E48" s="119"/>
      <c r="F48" s="119"/>
      <c r="G48" s="119"/>
    </row>
    <row r="49" spans="4:4" ht="18" x14ac:dyDescent="0.25">
      <c r="D49" s="36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A22:G29">
    <sortCondition ref="A22:A29"/>
  </sortState>
  <mergeCells count="25">
    <mergeCell ref="D48:G48"/>
    <mergeCell ref="A39:D39"/>
    <mergeCell ref="E39:H39"/>
    <mergeCell ref="I39:K39"/>
    <mergeCell ref="A45:D45"/>
    <mergeCell ref="E45:H45"/>
    <mergeCell ref="I45:K45"/>
    <mergeCell ref="A15:G15"/>
    <mergeCell ref="H15:K15"/>
    <mergeCell ref="A12:K12"/>
    <mergeCell ref="A30:D30"/>
    <mergeCell ref="G30:K30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2024-06-04T14:30:23Z</cp:lastPrinted>
  <dcterms:created xsi:type="dcterms:W3CDTF">1996-10-08T23:32:33Z</dcterms:created>
  <dcterms:modified xsi:type="dcterms:W3CDTF">2024-06-04T14:30:40Z</dcterms:modified>
</cp:coreProperties>
</file>