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2AD5D448-2E5A-44CF-96B7-7D05E3EC5C2C}" xr6:coauthVersionLast="47" xr6:coauthVersionMax="47" xr10:uidLastSave="{00000000-0000-0000-0000-000000000000}"/>
  <bookViews>
    <workbookView xWindow="-108" yWindow="-108" windowWidth="23256" windowHeight="12456" xr2:uid="{F29FE8E5-3057-4DC9-B8B5-D2C88E9A8E72}"/>
  </bookViews>
  <sheets>
    <sheet name="жен кейрин итог " sheetId="1" r:id="rId1"/>
  </sheets>
  <definedNames>
    <definedName name="_xlnm.Print_Area" localSheetId="0">'жен кейрин итог 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F62" i="1"/>
  <c r="D62" i="1"/>
  <c r="A62" i="1"/>
  <c r="G54" i="1"/>
  <c r="G53" i="1"/>
  <c r="G52" i="1"/>
  <c r="G51" i="1"/>
  <c r="G50" i="1" s="1"/>
  <c r="G49" i="1" s="1"/>
  <c r="I51" i="1"/>
  <c r="I52" i="1"/>
  <c r="I53" i="1"/>
  <c r="I50" i="1"/>
  <c r="I54" i="1" l="1"/>
  <c r="I49" i="1"/>
  <c r="I48" i="1"/>
</calcChain>
</file>

<file path=xl/sharedStrings.xml><?xml version="1.0" encoding="utf-8"?>
<sst xmlns="http://schemas.openxmlformats.org/spreadsheetml/2006/main" count="121" uniqueCount="86">
  <si>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</si>
  <si>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</si>
  <si>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</si>
  <si>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</si>
  <si>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</si>
  <si>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"ГРАН-ПРИ ТУЛЫ"</t>
  </si>
  <si>
    <t>ИТОГОВЫЙ ПРОТОКОЛ</t>
  </si>
  <si>
    <t>трек - кейрин</t>
  </si>
  <si>
    <t>Женщины</t>
  </si>
  <si>
    <t>МЕСТО ПРОВЕДЕНИЯ: г. Тула</t>
  </si>
  <si>
    <t>№ ВРВС: 0080451611Я</t>
  </si>
  <si>
    <t>ДАТА ПРОВЕДЕНИЯ: 28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</si>
  <si>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</si>
  <si>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</si>
  <si>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</si>
  <si>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</si>
  <si>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</si>
  <si>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</si>
  <si>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</si>
  <si>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</si>
  <si>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</si>
  <si>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</si>
  <si>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</si>
  <si>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</si>
  <si>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</si>
  <si>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</si>
  <si>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 1,665 0,333/5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</si>
  <si>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</si>
  <si>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</si>
  <si>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</si>
  <si>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</si>
  <si>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</si>
  <si>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</si>
  <si>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</si>
  <si>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</si>
  <si>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</si>
  <si>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Гонщик № 134 Богомолова Елизавета  (10078794700)-Москва-понижение в "надежде"  (отклонение от выбранной линии,мешающее или создающее опасность для другого гонщика(непрямолинейная еда)) ст. ДК 10.008.5.1</t>
  </si>
  <si>
    <t>ПОГОДНЫЕ УСЛОВИЯ</t>
  </si>
  <si>
    <t>СТАТИСТИКА ГОНКИ</t>
  </si>
  <si>
    <t>Температура: +20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</si>
  <si>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</si>
  <si>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</si>
  <si>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</si>
  <si>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</si>
  <si>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</si>
  <si>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</si>
  <si>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</si>
  <si>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</si>
  <si>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</si>
  <si>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</si>
  <si>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</si>
  <si>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</si>
  <si>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</si>
  <si>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</si>
  <si>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</si>
  <si>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</si>
  <si>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</si>
  <si>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</si>
  <si>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</si>
  <si>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Лысенко Алина</t>
  </si>
  <si>
    <t>Москва</t>
  </si>
  <si>
    <t>Шмелева Дарья</t>
  </si>
  <si>
    <t>Бурлакова Яна</t>
  </si>
  <si>
    <t>Москва, Удмуртская Республика</t>
  </si>
  <si>
    <t>Солозобова Елизавета</t>
  </si>
  <si>
    <t>Гниденко Екатерина</t>
  </si>
  <si>
    <t>Санкт-Петербург</t>
  </si>
  <si>
    <t>Антонова Наталия</t>
  </si>
  <si>
    <t>Войнова Анастасия</t>
  </si>
  <si>
    <t>Андреева Ксения</t>
  </si>
  <si>
    <t>Тульская область</t>
  </si>
  <si>
    <t>Босякова Варвара</t>
  </si>
  <si>
    <t>Беларусь</t>
  </si>
  <si>
    <t>Гончарова Ольга</t>
  </si>
  <si>
    <t>Ващенко Полина</t>
  </si>
  <si>
    <t>Благодарова Варвара</t>
  </si>
  <si>
    <t>Володина Софья</t>
  </si>
  <si>
    <t>Ростовская область, Тульская область</t>
  </si>
  <si>
    <t>Артемова Вера</t>
  </si>
  <si>
    <t>Агаева Алина</t>
  </si>
  <si>
    <t>Ростовская область</t>
  </si>
  <si>
    <t>Коробова Марья</t>
  </si>
  <si>
    <t>Филиппова Дарья</t>
  </si>
  <si>
    <t>Майсурадзе Лия</t>
  </si>
  <si>
    <t>Богомолова Елизавета</t>
  </si>
  <si>
    <t>Красовская 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</si>
</sst>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 Cyr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/>
    </xf>
    <xf numFmtId="0" fontId="15" fillId="0" borderId="11" xfId="2" applyFont="1" applyBorder="1" applyAlignment="1">
      <alignment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67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164" fontId="14" fillId="0" borderId="24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5" fillId="0" borderId="0" xfId="2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4" fillId="0" borderId="26" xfId="0" applyNumberFormat="1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0" fontId="6" fillId="3" borderId="29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4" fontId="2" fillId="0" borderId="22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2" fontId="2" fillId="0" borderId="16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</cellXfs>
  <cellStyles count="3">
    <cellStyle name="Обычный" xfId="0" builtinId="0"/>
    <cellStyle name="Обычный_ID4938_RS_1" xfId="2" xr:uid="{0A65A6EB-BC85-4E34-A5B8-FEAF4C1BD6E1}"/>
    <cellStyle name="Обычный_Стартовый протокол Смирнов_20101106_Results" xfId="1" xr:uid="{138D094E-CBE2-4AC3-843D-9CF43CCCE09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45720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74057396-487A-4A8D-AF59-0625DCA2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634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83820</xdr:rowOff>
    </xdr:from>
    <xdr:to>
      <xdr:col>2</xdr:col>
      <xdr:colOff>670560</xdr:colOff>
      <xdr:row>4</xdr:row>
      <xdr:rowOff>45720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5E5CDE9-3695-4021-842A-9E45F772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8382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822960</xdr:colOff>
      <xdr:row>56</xdr:row>
      <xdr:rowOff>83820</xdr:rowOff>
    </xdr:from>
    <xdr:to>
      <xdr:col>4</xdr:col>
      <xdr:colOff>76200</xdr:colOff>
      <xdr:row>60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7495375-8C55-4D3A-BBB0-83E5FBEE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305306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800100</xdr:colOff>
      <xdr:row>57</xdr:row>
      <xdr:rowOff>7620</xdr:rowOff>
    </xdr:from>
    <xdr:to>
      <xdr:col>6</xdr:col>
      <xdr:colOff>365760</xdr:colOff>
      <xdr:row>60</xdr:row>
      <xdr:rowOff>106680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3BC3CAD8-DCC3-49C4-87BA-B43A3A52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1315212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876300</xdr:colOff>
      <xdr:row>56</xdr:row>
      <xdr:rowOff>99060</xdr:rowOff>
    </xdr:from>
    <xdr:to>
      <xdr:col>8</xdr:col>
      <xdr:colOff>670560</xdr:colOff>
      <xdr:row>60</xdr:row>
      <xdr:rowOff>121920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D603F88-8C61-4AA9-BEC2-66C39F33B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1306830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57</xdr:row>
      <xdr:rowOff>7620</xdr:rowOff>
    </xdr:from>
    <xdr:to>
      <xdr:col>2</xdr:col>
      <xdr:colOff>243840</xdr:colOff>
      <xdr:row>60</xdr:row>
      <xdr:rowOff>53340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C5A7EDAE-DC41-428F-8376-BC11095D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315212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51FE-5775-4EA1-AF21-EBB5F8511DCF}">
  <sheetPr>
    <tabColor theme="9" tint="-0.499984740745262"/>
    <pageSetUpPr fitToPage="1"/>
  </sheetPr>
  <dimension ref="A1:N62"/>
  <sheetViews>
    <sheetView tabSelected="1" topLeftCell="A3" zoomScaleNormal="100" workbookViewId="0">
      <selection activeCell="K40" sqref="K40"/>
    </sheetView>
  </sheetViews>
  <sheetFormatPr defaultRowHeight="13.2" x14ac:dyDescent="0.25"/>
  <cols>
    <col min="2" max="2" width="9.33203125" customWidth="1"/>
    <col min="3" max="3" width="13.6640625" customWidth="1"/>
    <col min="4" max="4" width="23.44140625" customWidth="1"/>
    <col min="5" max="5" width="13.44140625" customWidth="1"/>
    <col min="6" max="6" width="18.109375" customWidth="1"/>
    <col min="7" max="7" width="19.5546875" customWidth="1"/>
    <col min="8" max="8" width="16.88671875" customWidth="1"/>
    <col min="9" max="9" width="24.33203125" customWidth="1"/>
    <col min="258" max="258" width="9.33203125" customWidth="1"/>
    <col min="259" max="259" width="13.6640625" customWidth="1"/>
    <col min="260" max="260" width="23.44140625" customWidth="1"/>
    <col min="261" max="261" width="13.44140625" customWidth="1"/>
    <col min="262" max="262" width="18.109375" customWidth="1"/>
    <col min="263" max="263" width="19.5546875" customWidth="1"/>
    <col min="264" max="264" width="16.88671875" customWidth="1"/>
    <col min="265" max="265" width="24.33203125" customWidth="1"/>
    <col min="514" max="514" width="9.33203125" customWidth="1"/>
    <col min="515" max="515" width="13.6640625" customWidth="1"/>
    <col min="516" max="516" width="23.44140625" customWidth="1"/>
    <col min="517" max="517" width="13.44140625" customWidth="1"/>
    <col min="518" max="518" width="18.109375" customWidth="1"/>
    <col min="519" max="519" width="19.5546875" customWidth="1"/>
    <col min="520" max="520" width="16.88671875" customWidth="1"/>
    <col min="521" max="521" width="24.33203125" customWidth="1"/>
    <col min="770" max="770" width="9.33203125" customWidth="1"/>
    <col min="771" max="771" width="13.6640625" customWidth="1"/>
    <col min="772" max="772" width="23.44140625" customWidth="1"/>
    <col min="773" max="773" width="13.44140625" customWidth="1"/>
    <col min="774" max="774" width="18.109375" customWidth="1"/>
    <col min="775" max="775" width="19.5546875" customWidth="1"/>
    <col min="776" max="776" width="16.88671875" customWidth="1"/>
    <col min="777" max="777" width="24.33203125" customWidth="1"/>
    <col min="1026" max="1026" width="9.33203125" customWidth="1"/>
    <col min="1027" max="1027" width="13.6640625" customWidth="1"/>
    <col min="1028" max="1028" width="23.44140625" customWidth="1"/>
    <col min="1029" max="1029" width="13.44140625" customWidth="1"/>
    <col min="1030" max="1030" width="18.109375" customWidth="1"/>
    <col min="1031" max="1031" width="19.5546875" customWidth="1"/>
    <col min="1032" max="1032" width="16.88671875" customWidth="1"/>
    <col min="1033" max="1033" width="24.33203125" customWidth="1"/>
    <col min="1282" max="1282" width="9.33203125" customWidth="1"/>
    <col min="1283" max="1283" width="13.6640625" customWidth="1"/>
    <col min="1284" max="1284" width="23.44140625" customWidth="1"/>
    <col min="1285" max="1285" width="13.44140625" customWidth="1"/>
    <col min="1286" max="1286" width="18.109375" customWidth="1"/>
    <col min="1287" max="1287" width="19.5546875" customWidth="1"/>
    <col min="1288" max="1288" width="16.88671875" customWidth="1"/>
    <col min="1289" max="1289" width="24.33203125" customWidth="1"/>
    <col min="1538" max="1538" width="9.33203125" customWidth="1"/>
    <col min="1539" max="1539" width="13.6640625" customWidth="1"/>
    <col min="1540" max="1540" width="23.44140625" customWidth="1"/>
    <col min="1541" max="1541" width="13.44140625" customWidth="1"/>
    <col min="1542" max="1542" width="18.109375" customWidth="1"/>
    <col min="1543" max="1543" width="19.5546875" customWidth="1"/>
    <col min="1544" max="1544" width="16.88671875" customWidth="1"/>
    <col min="1545" max="1545" width="24.33203125" customWidth="1"/>
    <col min="1794" max="1794" width="9.33203125" customWidth="1"/>
    <col min="1795" max="1795" width="13.6640625" customWidth="1"/>
    <col min="1796" max="1796" width="23.44140625" customWidth="1"/>
    <col min="1797" max="1797" width="13.44140625" customWidth="1"/>
    <col min="1798" max="1798" width="18.109375" customWidth="1"/>
    <col min="1799" max="1799" width="19.5546875" customWidth="1"/>
    <col min="1800" max="1800" width="16.88671875" customWidth="1"/>
    <col min="1801" max="1801" width="24.33203125" customWidth="1"/>
    <col min="2050" max="2050" width="9.33203125" customWidth="1"/>
    <col min="2051" max="2051" width="13.6640625" customWidth="1"/>
    <col min="2052" max="2052" width="23.44140625" customWidth="1"/>
    <col min="2053" max="2053" width="13.44140625" customWidth="1"/>
    <col min="2054" max="2054" width="18.109375" customWidth="1"/>
    <col min="2055" max="2055" width="19.5546875" customWidth="1"/>
    <col min="2056" max="2056" width="16.88671875" customWidth="1"/>
    <col min="2057" max="2057" width="24.33203125" customWidth="1"/>
    <col min="2306" max="2306" width="9.33203125" customWidth="1"/>
    <col min="2307" max="2307" width="13.6640625" customWidth="1"/>
    <col min="2308" max="2308" width="23.44140625" customWidth="1"/>
    <col min="2309" max="2309" width="13.44140625" customWidth="1"/>
    <col min="2310" max="2310" width="18.109375" customWidth="1"/>
    <col min="2311" max="2311" width="19.5546875" customWidth="1"/>
    <col min="2312" max="2312" width="16.88671875" customWidth="1"/>
    <col min="2313" max="2313" width="24.33203125" customWidth="1"/>
    <col min="2562" max="2562" width="9.33203125" customWidth="1"/>
    <col min="2563" max="2563" width="13.6640625" customWidth="1"/>
    <col min="2564" max="2564" width="23.44140625" customWidth="1"/>
    <col min="2565" max="2565" width="13.44140625" customWidth="1"/>
    <col min="2566" max="2566" width="18.109375" customWidth="1"/>
    <col min="2567" max="2567" width="19.5546875" customWidth="1"/>
    <col min="2568" max="2568" width="16.88671875" customWidth="1"/>
    <col min="2569" max="2569" width="24.33203125" customWidth="1"/>
    <col min="2818" max="2818" width="9.33203125" customWidth="1"/>
    <col min="2819" max="2819" width="13.6640625" customWidth="1"/>
    <col min="2820" max="2820" width="23.44140625" customWidth="1"/>
    <col min="2821" max="2821" width="13.44140625" customWidth="1"/>
    <col min="2822" max="2822" width="18.109375" customWidth="1"/>
    <col min="2823" max="2823" width="19.5546875" customWidth="1"/>
    <col min="2824" max="2824" width="16.88671875" customWidth="1"/>
    <col min="2825" max="2825" width="24.33203125" customWidth="1"/>
    <col min="3074" max="3074" width="9.33203125" customWidth="1"/>
    <col min="3075" max="3075" width="13.6640625" customWidth="1"/>
    <col min="3076" max="3076" width="23.44140625" customWidth="1"/>
    <col min="3077" max="3077" width="13.44140625" customWidth="1"/>
    <col min="3078" max="3078" width="18.109375" customWidth="1"/>
    <col min="3079" max="3079" width="19.5546875" customWidth="1"/>
    <col min="3080" max="3080" width="16.88671875" customWidth="1"/>
    <col min="3081" max="3081" width="24.33203125" customWidth="1"/>
    <col min="3330" max="3330" width="9.33203125" customWidth="1"/>
    <col min="3331" max="3331" width="13.6640625" customWidth="1"/>
    <col min="3332" max="3332" width="23.44140625" customWidth="1"/>
    <col min="3333" max="3333" width="13.44140625" customWidth="1"/>
    <col min="3334" max="3334" width="18.109375" customWidth="1"/>
    <col min="3335" max="3335" width="19.5546875" customWidth="1"/>
    <col min="3336" max="3336" width="16.88671875" customWidth="1"/>
    <col min="3337" max="3337" width="24.33203125" customWidth="1"/>
    <col min="3586" max="3586" width="9.33203125" customWidth="1"/>
    <col min="3587" max="3587" width="13.6640625" customWidth="1"/>
    <col min="3588" max="3588" width="23.44140625" customWidth="1"/>
    <col min="3589" max="3589" width="13.44140625" customWidth="1"/>
    <col min="3590" max="3590" width="18.109375" customWidth="1"/>
    <col min="3591" max="3591" width="19.5546875" customWidth="1"/>
    <col min="3592" max="3592" width="16.88671875" customWidth="1"/>
    <col min="3593" max="3593" width="24.33203125" customWidth="1"/>
    <col min="3842" max="3842" width="9.33203125" customWidth="1"/>
    <col min="3843" max="3843" width="13.6640625" customWidth="1"/>
    <col min="3844" max="3844" width="23.44140625" customWidth="1"/>
    <col min="3845" max="3845" width="13.44140625" customWidth="1"/>
    <col min="3846" max="3846" width="18.109375" customWidth="1"/>
    <col min="3847" max="3847" width="19.5546875" customWidth="1"/>
    <col min="3848" max="3848" width="16.88671875" customWidth="1"/>
    <col min="3849" max="3849" width="24.33203125" customWidth="1"/>
    <col min="4098" max="4098" width="9.33203125" customWidth="1"/>
    <col min="4099" max="4099" width="13.6640625" customWidth="1"/>
    <col min="4100" max="4100" width="23.44140625" customWidth="1"/>
    <col min="4101" max="4101" width="13.44140625" customWidth="1"/>
    <col min="4102" max="4102" width="18.109375" customWidth="1"/>
    <col min="4103" max="4103" width="19.5546875" customWidth="1"/>
    <col min="4104" max="4104" width="16.88671875" customWidth="1"/>
    <col min="4105" max="4105" width="24.33203125" customWidth="1"/>
    <col min="4354" max="4354" width="9.33203125" customWidth="1"/>
    <col min="4355" max="4355" width="13.6640625" customWidth="1"/>
    <col min="4356" max="4356" width="23.44140625" customWidth="1"/>
    <col min="4357" max="4357" width="13.44140625" customWidth="1"/>
    <col min="4358" max="4358" width="18.109375" customWidth="1"/>
    <col min="4359" max="4359" width="19.5546875" customWidth="1"/>
    <col min="4360" max="4360" width="16.88671875" customWidth="1"/>
    <col min="4361" max="4361" width="24.33203125" customWidth="1"/>
    <col min="4610" max="4610" width="9.33203125" customWidth="1"/>
    <col min="4611" max="4611" width="13.6640625" customWidth="1"/>
    <col min="4612" max="4612" width="23.44140625" customWidth="1"/>
    <col min="4613" max="4613" width="13.44140625" customWidth="1"/>
    <col min="4614" max="4614" width="18.109375" customWidth="1"/>
    <col min="4615" max="4615" width="19.5546875" customWidth="1"/>
    <col min="4616" max="4616" width="16.88671875" customWidth="1"/>
    <col min="4617" max="4617" width="24.33203125" customWidth="1"/>
    <col min="4866" max="4866" width="9.33203125" customWidth="1"/>
    <col min="4867" max="4867" width="13.6640625" customWidth="1"/>
    <col min="4868" max="4868" width="23.44140625" customWidth="1"/>
    <col min="4869" max="4869" width="13.44140625" customWidth="1"/>
    <col min="4870" max="4870" width="18.109375" customWidth="1"/>
    <col min="4871" max="4871" width="19.5546875" customWidth="1"/>
    <col min="4872" max="4872" width="16.88671875" customWidth="1"/>
    <col min="4873" max="4873" width="24.33203125" customWidth="1"/>
    <col min="5122" max="5122" width="9.33203125" customWidth="1"/>
    <col min="5123" max="5123" width="13.6640625" customWidth="1"/>
    <col min="5124" max="5124" width="23.44140625" customWidth="1"/>
    <col min="5125" max="5125" width="13.44140625" customWidth="1"/>
    <col min="5126" max="5126" width="18.109375" customWidth="1"/>
    <col min="5127" max="5127" width="19.5546875" customWidth="1"/>
    <col min="5128" max="5128" width="16.88671875" customWidth="1"/>
    <col min="5129" max="5129" width="24.33203125" customWidth="1"/>
    <col min="5378" max="5378" width="9.33203125" customWidth="1"/>
    <col min="5379" max="5379" width="13.6640625" customWidth="1"/>
    <col min="5380" max="5380" width="23.44140625" customWidth="1"/>
    <col min="5381" max="5381" width="13.44140625" customWidth="1"/>
    <col min="5382" max="5382" width="18.109375" customWidth="1"/>
    <col min="5383" max="5383" width="19.5546875" customWidth="1"/>
    <col min="5384" max="5384" width="16.88671875" customWidth="1"/>
    <col min="5385" max="5385" width="24.33203125" customWidth="1"/>
    <col min="5634" max="5634" width="9.33203125" customWidth="1"/>
    <col min="5635" max="5635" width="13.6640625" customWidth="1"/>
    <col min="5636" max="5636" width="23.44140625" customWidth="1"/>
    <col min="5637" max="5637" width="13.44140625" customWidth="1"/>
    <col min="5638" max="5638" width="18.109375" customWidth="1"/>
    <col min="5639" max="5639" width="19.5546875" customWidth="1"/>
    <col min="5640" max="5640" width="16.88671875" customWidth="1"/>
    <col min="5641" max="5641" width="24.33203125" customWidth="1"/>
    <col min="5890" max="5890" width="9.33203125" customWidth="1"/>
    <col min="5891" max="5891" width="13.6640625" customWidth="1"/>
    <col min="5892" max="5892" width="23.44140625" customWidth="1"/>
    <col min="5893" max="5893" width="13.44140625" customWidth="1"/>
    <col min="5894" max="5894" width="18.109375" customWidth="1"/>
    <col min="5895" max="5895" width="19.5546875" customWidth="1"/>
    <col min="5896" max="5896" width="16.88671875" customWidth="1"/>
    <col min="5897" max="5897" width="24.33203125" customWidth="1"/>
    <col min="6146" max="6146" width="9.33203125" customWidth="1"/>
    <col min="6147" max="6147" width="13.6640625" customWidth="1"/>
    <col min="6148" max="6148" width="23.44140625" customWidth="1"/>
    <col min="6149" max="6149" width="13.44140625" customWidth="1"/>
    <col min="6150" max="6150" width="18.109375" customWidth="1"/>
    <col min="6151" max="6151" width="19.5546875" customWidth="1"/>
    <col min="6152" max="6152" width="16.88671875" customWidth="1"/>
    <col min="6153" max="6153" width="24.33203125" customWidth="1"/>
    <col min="6402" max="6402" width="9.33203125" customWidth="1"/>
    <col min="6403" max="6403" width="13.6640625" customWidth="1"/>
    <col min="6404" max="6404" width="23.44140625" customWidth="1"/>
    <col min="6405" max="6405" width="13.44140625" customWidth="1"/>
    <col min="6406" max="6406" width="18.109375" customWidth="1"/>
    <col min="6407" max="6407" width="19.5546875" customWidth="1"/>
    <col min="6408" max="6408" width="16.88671875" customWidth="1"/>
    <col min="6409" max="6409" width="24.33203125" customWidth="1"/>
    <col min="6658" max="6658" width="9.33203125" customWidth="1"/>
    <col min="6659" max="6659" width="13.6640625" customWidth="1"/>
    <col min="6660" max="6660" width="23.44140625" customWidth="1"/>
    <col min="6661" max="6661" width="13.44140625" customWidth="1"/>
    <col min="6662" max="6662" width="18.109375" customWidth="1"/>
    <col min="6663" max="6663" width="19.5546875" customWidth="1"/>
    <col min="6664" max="6664" width="16.88671875" customWidth="1"/>
    <col min="6665" max="6665" width="24.33203125" customWidth="1"/>
    <col min="6914" max="6914" width="9.33203125" customWidth="1"/>
    <col min="6915" max="6915" width="13.6640625" customWidth="1"/>
    <col min="6916" max="6916" width="23.44140625" customWidth="1"/>
    <col min="6917" max="6917" width="13.44140625" customWidth="1"/>
    <col min="6918" max="6918" width="18.109375" customWidth="1"/>
    <col min="6919" max="6919" width="19.5546875" customWidth="1"/>
    <col min="6920" max="6920" width="16.88671875" customWidth="1"/>
    <col min="6921" max="6921" width="24.33203125" customWidth="1"/>
    <col min="7170" max="7170" width="9.33203125" customWidth="1"/>
    <col min="7171" max="7171" width="13.6640625" customWidth="1"/>
    <col min="7172" max="7172" width="23.44140625" customWidth="1"/>
    <col min="7173" max="7173" width="13.44140625" customWidth="1"/>
    <col min="7174" max="7174" width="18.109375" customWidth="1"/>
    <col min="7175" max="7175" width="19.5546875" customWidth="1"/>
    <col min="7176" max="7176" width="16.88671875" customWidth="1"/>
    <col min="7177" max="7177" width="24.33203125" customWidth="1"/>
    <col min="7426" max="7426" width="9.33203125" customWidth="1"/>
    <col min="7427" max="7427" width="13.6640625" customWidth="1"/>
    <col min="7428" max="7428" width="23.44140625" customWidth="1"/>
    <col min="7429" max="7429" width="13.44140625" customWidth="1"/>
    <col min="7430" max="7430" width="18.109375" customWidth="1"/>
    <col min="7431" max="7431" width="19.5546875" customWidth="1"/>
    <col min="7432" max="7432" width="16.88671875" customWidth="1"/>
    <col min="7433" max="7433" width="24.33203125" customWidth="1"/>
    <col min="7682" max="7682" width="9.33203125" customWidth="1"/>
    <col min="7683" max="7683" width="13.6640625" customWidth="1"/>
    <col min="7684" max="7684" width="23.44140625" customWidth="1"/>
    <col min="7685" max="7685" width="13.44140625" customWidth="1"/>
    <col min="7686" max="7686" width="18.109375" customWidth="1"/>
    <col min="7687" max="7687" width="19.5546875" customWidth="1"/>
    <col min="7688" max="7688" width="16.88671875" customWidth="1"/>
    <col min="7689" max="7689" width="24.33203125" customWidth="1"/>
    <col min="7938" max="7938" width="9.33203125" customWidth="1"/>
    <col min="7939" max="7939" width="13.6640625" customWidth="1"/>
    <col min="7940" max="7940" width="23.44140625" customWidth="1"/>
    <col min="7941" max="7941" width="13.44140625" customWidth="1"/>
    <col min="7942" max="7942" width="18.109375" customWidth="1"/>
    <col min="7943" max="7943" width="19.5546875" customWidth="1"/>
    <col min="7944" max="7944" width="16.88671875" customWidth="1"/>
    <col min="7945" max="7945" width="24.33203125" customWidth="1"/>
    <col min="8194" max="8194" width="9.33203125" customWidth="1"/>
    <col min="8195" max="8195" width="13.6640625" customWidth="1"/>
    <col min="8196" max="8196" width="23.44140625" customWidth="1"/>
    <col min="8197" max="8197" width="13.44140625" customWidth="1"/>
    <col min="8198" max="8198" width="18.109375" customWidth="1"/>
    <col min="8199" max="8199" width="19.5546875" customWidth="1"/>
    <col min="8200" max="8200" width="16.88671875" customWidth="1"/>
    <col min="8201" max="8201" width="24.33203125" customWidth="1"/>
    <col min="8450" max="8450" width="9.33203125" customWidth="1"/>
    <col min="8451" max="8451" width="13.6640625" customWidth="1"/>
    <col min="8452" max="8452" width="23.44140625" customWidth="1"/>
    <col min="8453" max="8453" width="13.44140625" customWidth="1"/>
    <col min="8454" max="8454" width="18.109375" customWidth="1"/>
    <col min="8455" max="8455" width="19.5546875" customWidth="1"/>
    <col min="8456" max="8456" width="16.88671875" customWidth="1"/>
    <col min="8457" max="8457" width="24.33203125" customWidth="1"/>
    <col min="8706" max="8706" width="9.33203125" customWidth="1"/>
    <col min="8707" max="8707" width="13.6640625" customWidth="1"/>
    <col min="8708" max="8708" width="23.44140625" customWidth="1"/>
    <col min="8709" max="8709" width="13.44140625" customWidth="1"/>
    <col min="8710" max="8710" width="18.109375" customWidth="1"/>
    <col min="8711" max="8711" width="19.5546875" customWidth="1"/>
    <col min="8712" max="8712" width="16.88671875" customWidth="1"/>
    <col min="8713" max="8713" width="24.33203125" customWidth="1"/>
    <col min="8962" max="8962" width="9.33203125" customWidth="1"/>
    <col min="8963" max="8963" width="13.6640625" customWidth="1"/>
    <col min="8964" max="8964" width="23.44140625" customWidth="1"/>
    <col min="8965" max="8965" width="13.44140625" customWidth="1"/>
    <col min="8966" max="8966" width="18.109375" customWidth="1"/>
    <col min="8967" max="8967" width="19.5546875" customWidth="1"/>
    <col min="8968" max="8968" width="16.88671875" customWidth="1"/>
    <col min="8969" max="8969" width="24.33203125" customWidth="1"/>
    <col min="9218" max="9218" width="9.33203125" customWidth="1"/>
    <col min="9219" max="9219" width="13.6640625" customWidth="1"/>
    <col min="9220" max="9220" width="23.44140625" customWidth="1"/>
    <col min="9221" max="9221" width="13.44140625" customWidth="1"/>
    <col min="9222" max="9222" width="18.109375" customWidth="1"/>
    <col min="9223" max="9223" width="19.5546875" customWidth="1"/>
    <col min="9224" max="9224" width="16.88671875" customWidth="1"/>
    <col min="9225" max="9225" width="24.33203125" customWidth="1"/>
    <col min="9474" max="9474" width="9.33203125" customWidth="1"/>
    <col min="9475" max="9475" width="13.6640625" customWidth="1"/>
    <col min="9476" max="9476" width="23.44140625" customWidth="1"/>
    <col min="9477" max="9477" width="13.44140625" customWidth="1"/>
    <col min="9478" max="9478" width="18.109375" customWidth="1"/>
    <col min="9479" max="9479" width="19.5546875" customWidth="1"/>
    <col min="9480" max="9480" width="16.88671875" customWidth="1"/>
    <col min="9481" max="9481" width="24.33203125" customWidth="1"/>
    <col min="9730" max="9730" width="9.33203125" customWidth="1"/>
    <col min="9731" max="9731" width="13.6640625" customWidth="1"/>
    <col min="9732" max="9732" width="23.44140625" customWidth="1"/>
    <col min="9733" max="9733" width="13.44140625" customWidth="1"/>
    <col min="9734" max="9734" width="18.109375" customWidth="1"/>
    <col min="9735" max="9735" width="19.5546875" customWidth="1"/>
    <col min="9736" max="9736" width="16.88671875" customWidth="1"/>
    <col min="9737" max="9737" width="24.33203125" customWidth="1"/>
    <col min="9986" max="9986" width="9.33203125" customWidth="1"/>
    <col min="9987" max="9987" width="13.6640625" customWidth="1"/>
    <col min="9988" max="9988" width="23.44140625" customWidth="1"/>
    <col min="9989" max="9989" width="13.44140625" customWidth="1"/>
    <col min="9990" max="9990" width="18.109375" customWidth="1"/>
    <col min="9991" max="9991" width="19.5546875" customWidth="1"/>
    <col min="9992" max="9992" width="16.88671875" customWidth="1"/>
    <col min="9993" max="9993" width="24.33203125" customWidth="1"/>
    <col min="10242" max="10242" width="9.33203125" customWidth="1"/>
    <col min="10243" max="10243" width="13.6640625" customWidth="1"/>
    <col min="10244" max="10244" width="23.44140625" customWidth="1"/>
    <col min="10245" max="10245" width="13.44140625" customWidth="1"/>
    <col min="10246" max="10246" width="18.109375" customWidth="1"/>
    <col min="10247" max="10247" width="19.5546875" customWidth="1"/>
    <col min="10248" max="10248" width="16.88671875" customWidth="1"/>
    <col min="10249" max="10249" width="24.33203125" customWidth="1"/>
    <col min="10498" max="10498" width="9.33203125" customWidth="1"/>
    <col min="10499" max="10499" width="13.6640625" customWidth="1"/>
    <col min="10500" max="10500" width="23.44140625" customWidth="1"/>
    <col min="10501" max="10501" width="13.44140625" customWidth="1"/>
    <col min="10502" max="10502" width="18.109375" customWidth="1"/>
    <col min="10503" max="10503" width="19.5546875" customWidth="1"/>
    <col min="10504" max="10504" width="16.88671875" customWidth="1"/>
    <col min="10505" max="10505" width="24.33203125" customWidth="1"/>
    <col min="10754" max="10754" width="9.33203125" customWidth="1"/>
    <col min="10755" max="10755" width="13.6640625" customWidth="1"/>
    <col min="10756" max="10756" width="23.44140625" customWidth="1"/>
    <col min="10757" max="10757" width="13.44140625" customWidth="1"/>
    <col min="10758" max="10758" width="18.109375" customWidth="1"/>
    <col min="10759" max="10759" width="19.5546875" customWidth="1"/>
    <col min="10760" max="10760" width="16.88671875" customWidth="1"/>
    <col min="10761" max="10761" width="24.33203125" customWidth="1"/>
    <col min="11010" max="11010" width="9.33203125" customWidth="1"/>
    <col min="11011" max="11011" width="13.6640625" customWidth="1"/>
    <col min="11012" max="11012" width="23.44140625" customWidth="1"/>
    <col min="11013" max="11013" width="13.44140625" customWidth="1"/>
    <col min="11014" max="11014" width="18.109375" customWidth="1"/>
    <col min="11015" max="11015" width="19.5546875" customWidth="1"/>
    <col min="11016" max="11016" width="16.88671875" customWidth="1"/>
    <col min="11017" max="11017" width="24.33203125" customWidth="1"/>
    <col min="11266" max="11266" width="9.33203125" customWidth="1"/>
    <col min="11267" max="11267" width="13.6640625" customWidth="1"/>
    <col min="11268" max="11268" width="23.44140625" customWidth="1"/>
    <col min="11269" max="11269" width="13.44140625" customWidth="1"/>
    <col min="11270" max="11270" width="18.109375" customWidth="1"/>
    <col min="11271" max="11271" width="19.5546875" customWidth="1"/>
    <col min="11272" max="11272" width="16.88671875" customWidth="1"/>
    <col min="11273" max="11273" width="24.33203125" customWidth="1"/>
    <col min="11522" max="11522" width="9.33203125" customWidth="1"/>
    <col min="11523" max="11523" width="13.6640625" customWidth="1"/>
    <col min="11524" max="11524" width="23.44140625" customWidth="1"/>
    <col min="11525" max="11525" width="13.44140625" customWidth="1"/>
    <col min="11526" max="11526" width="18.109375" customWidth="1"/>
    <col min="11527" max="11527" width="19.5546875" customWidth="1"/>
    <col min="11528" max="11528" width="16.88671875" customWidth="1"/>
    <col min="11529" max="11529" width="24.33203125" customWidth="1"/>
    <col min="11778" max="11778" width="9.33203125" customWidth="1"/>
    <col min="11779" max="11779" width="13.6640625" customWidth="1"/>
    <col min="11780" max="11780" width="23.44140625" customWidth="1"/>
    <col min="11781" max="11781" width="13.44140625" customWidth="1"/>
    <col min="11782" max="11782" width="18.109375" customWidth="1"/>
    <col min="11783" max="11783" width="19.5546875" customWidth="1"/>
    <col min="11784" max="11784" width="16.88671875" customWidth="1"/>
    <col min="11785" max="11785" width="24.33203125" customWidth="1"/>
    <col min="12034" max="12034" width="9.33203125" customWidth="1"/>
    <col min="12035" max="12035" width="13.6640625" customWidth="1"/>
    <col min="12036" max="12036" width="23.44140625" customWidth="1"/>
    <col min="12037" max="12037" width="13.44140625" customWidth="1"/>
    <col min="12038" max="12038" width="18.109375" customWidth="1"/>
    <col min="12039" max="12039" width="19.5546875" customWidth="1"/>
    <col min="12040" max="12040" width="16.88671875" customWidth="1"/>
    <col min="12041" max="12041" width="24.33203125" customWidth="1"/>
    <col min="12290" max="12290" width="9.33203125" customWidth="1"/>
    <col min="12291" max="12291" width="13.6640625" customWidth="1"/>
    <col min="12292" max="12292" width="23.44140625" customWidth="1"/>
    <col min="12293" max="12293" width="13.44140625" customWidth="1"/>
    <col min="12294" max="12294" width="18.109375" customWidth="1"/>
    <col min="12295" max="12295" width="19.5546875" customWidth="1"/>
    <col min="12296" max="12296" width="16.88671875" customWidth="1"/>
    <col min="12297" max="12297" width="24.33203125" customWidth="1"/>
    <col min="12546" max="12546" width="9.33203125" customWidth="1"/>
    <col min="12547" max="12547" width="13.6640625" customWidth="1"/>
    <col min="12548" max="12548" width="23.44140625" customWidth="1"/>
    <col min="12549" max="12549" width="13.44140625" customWidth="1"/>
    <col min="12550" max="12550" width="18.109375" customWidth="1"/>
    <col min="12551" max="12551" width="19.5546875" customWidth="1"/>
    <col min="12552" max="12552" width="16.88671875" customWidth="1"/>
    <col min="12553" max="12553" width="24.33203125" customWidth="1"/>
    <col min="12802" max="12802" width="9.33203125" customWidth="1"/>
    <col min="12803" max="12803" width="13.6640625" customWidth="1"/>
    <col min="12804" max="12804" width="23.44140625" customWidth="1"/>
    <col min="12805" max="12805" width="13.44140625" customWidth="1"/>
    <col min="12806" max="12806" width="18.109375" customWidth="1"/>
    <col min="12807" max="12807" width="19.5546875" customWidth="1"/>
    <col min="12808" max="12808" width="16.88671875" customWidth="1"/>
    <col min="12809" max="12809" width="24.33203125" customWidth="1"/>
    <col min="13058" max="13058" width="9.33203125" customWidth="1"/>
    <col min="13059" max="13059" width="13.6640625" customWidth="1"/>
    <col min="13060" max="13060" width="23.44140625" customWidth="1"/>
    <col min="13061" max="13061" width="13.44140625" customWidth="1"/>
    <col min="13062" max="13062" width="18.109375" customWidth="1"/>
    <col min="13063" max="13063" width="19.5546875" customWidth="1"/>
    <col min="13064" max="13064" width="16.88671875" customWidth="1"/>
    <col min="13065" max="13065" width="24.33203125" customWidth="1"/>
    <col min="13314" max="13314" width="9.33203125" customWidth="1"/>
    <col min="13315" max="13315" width="13.6640625" customWidth="1"/>
    <col min="13316" max="13316" width="23.44140625" customWidth="1"/>
    <col min="13317" max="13317" width="13.44140625" customWidth="1"/>
    <col min="13318" max="13318" width="18.109375" customWidth="1"/>
    <col min="13319" max="13319" width="19.5546875" customWidth="1"/>
    <col min="13320" max="13320" width="16.88671875" customWidth="1"/>
    <col min="13321" max="13321" width="24.33203125" customWidth="1"/>
    <col min="13570" max="13570" width="9.33203125" customWidth="1"/>
    <col min="13571" max="13571" width="13.6640625" customWidth="1"/>
    <col min="13572" max="13572" width="23.44140625" customWidth="1"/>
    <col min="13573" max="13573" width="13.44140625" customWidth="1"/>
    <col min="13574" max="13574" width="18.109375" customWidth="1"/>
    <col min="13575" max="13575" width="19.5546875" customWidth="1"/>
    <col min="13576" max="13576" width="16.88671875" customWidth="1"/>
    <col min="13577" max="13577" width="24.33203125" customWidth="1"/>
    <col min="13826" max="13826" width="9.33203125" customWidth="1"/>
    <col min="13827" max="13827" width="13.6640625" customWidth="1"/>
    <col min="13828" max="13828" width="23.44140625" customWidth="1"/>
    <col min="13829" max="13829" width="13.44140625" customWidth="1"/>
    <col min="13830" max="13830" width="18.109375" customWidth="1"/>
    <col min="13831" max="13831" width="19.5546875" customWidth="1"/>
    <col min="13832" max="13832" width="16.88671875" customWidth="1"/>
    <col min="13833" max="13833" width="24.33203125" customWidth="1"/>
    <col min="14082" max="14082" width="9.33203125" customWidth="1"/>
    <col min="14083" max="14083" width="13.6640625" customWidth="1"/>
    <col min="14084" max="14084" width="23.44140625" customWidth="1"/>
    <col min="14085" max="14085" width="13.44140625" customWidth="1"/>
    <col min="14086" max="14086" width="18.109375" customWidth="1"/>
    <col min="14087" max="14087" width="19.5546875" customWidth="1"/>
    <col min="14088" max="14088" width="16.88671875" customWidth="1"/>
    <col min="14089" max="14089" width="24.33203125" customWidth="1"/>
    <col min="14338" max="14338" width="9.33203125" customWidth="1"/>
    <col min="14339" max="14339" width="13.6640625" customWidth="1"/>
    <col min="14340" max="14340" width="23.44140625" customWidth="1"/>
    <col min="14341" max="14341" width="13.44140625" customWidth="1"/>
    <col min="14342" max="14342" width="18.109375" customWidth="1"/>
    <col min="14343" max="14343" width="19.5546875" customWidth="1"/>
    <col min="14344" max="14344" width="16.88671875" customWidth="1"/>
    <col min="14345" max="14345" width="24.33203125" customWidth="1"/>
    <col min="14594" max="14594" width="9.33203125" customWidth="1"/>
    <col min="14595" max="14595" width="13.6640625" customWidth="1"/>
    <col min="14596" max="14596" width="23.44140625" customWidth="1"/>
    <col min="14597" max="14597" width="13.44140625" customWidth="1"/>
    <col min="14598" max="14598" width="18.109375" customWidth="1"/>
    <col min="14599" max="14599" width="19.5546875" customWidth="1"/>
    <col min="14600" max="14600" width="16.88671875" customWidth="1"/>
    <col min="14601" max="14601" width="24.33203125" customWidth="1"/>
    <col min="14850" max="14850" width="9.33203125" customWidth="1"/>
    <col min="14851" max="14851" width="13.6640625" customWidth="1"/>
    <col min="14852" max="14852" width="23.44140625" customWidth="1"/>
    <col min="14853" max="14853" width="13.44140625" customWidth="1"/>
    <col min="14854" max="14854" width="18.109375" customWidth="1"/>
    <col min="14855" max="14855" width="19.5546875" customWidth="1"/>
    <col min="14856" max="14856" width="16.88671875" customWidth="1"/>
    <col min="14857" max="14857" width="24.33203125" customWidth="1"/>
    <col min="15106" max="15106" width="9.33203125" customWidth="1"/>
    <col min="15107" max="15107" width="13.6640625" customWidth="1"/>
    <col min="15108" max="15108" width="23.44140625" customWidth="1"/>
    <col min="15109" max="15109" width="13.44140625" customWidth="1"/>
    <col min="15110" max="15110" width="18.109375" customWidth="1"/>
    <col min="15111" max="15111" width="19.5546875" customWidth="1"/>
    <col min="15112" max="15112" width="16.88671875" customWidth="1"/>
    <col min="15113" max="15113" width="24.33203125" customWidth="1"/>
    <col min="15362" max="15362" width="9.33203125" customWidth="1"/>
    <col min="15363" max="15363" width="13.6640625" customWidth="1"/>
    <col min="15364" max="15364" width="23.44140625" customWidth="1"/>
    <col min="15365" max="15365" width="13.44140625" customWidth="1"/>
    <col min="15366" max="15366" width="18.109375" customWidth="1"/>
    <col min="15367" max="15367" width="19.5546875" customWidth="1"/>
    <col min="15368" max="15368" width="16.88671875" customWidth="1"/>
    <col min="15369" max="15369" width="24.33203125" customWidth="1"/>
    <col min="15618" max="15618" width="9.33203125" customWidth="1"/>
    <col min="15619" max="15619" width="13.6640625" customWidth="1"/>
    <col min="15620" max="15620" width="23.44140625" customWidth="1"/>
    <col min="15621" max="15621" width="13.44140625" customWidth="1"/>
    <col min="15622" max="15622" width="18.109375" customWidth="1"/>
    <col min="15623" max="15623" width="19.5546875" customWidth="1"/>
    <col min="15624" max="15624" width="16.88671875" customWidth="1"/>
    <col min="15625" max="15625" width="24.33203125" customWidth="1"/>
    <col min="15874" max="15874" width="9.33203125" customWidth="1"/>
    <col min="15875" max="15875" width="13.6640625" customWidth="1"/>
    <col min="15876" max="15876" width="23.44140625" customWidth="1"/>
    <col min="15877" max="15877" width="13.44140625" customWidth="1"/>
    <col min="15878" max="15878" width="18.109375" customWidth="1"/>
    <col min="15879" max="15879" width="19.5546875" customWidth="1"/>
    <col min="15880" max="15880" width="16.88671875" customWidth="1"/>
    <col min="15881" max="15881" width="24.33203125" customWidth="1"/>
    <col min="16130" max="16130" width="9.33203125" customWidth="1"/>
    <col min="16131" max="16131" width="13.6640625" customWidth="1"/>
    <col min="16132" max="16132" width="23.44140625" customWidth="1"/>
    <col min="16133" max="16133" width="13.44140625" customWidth="1"/>
    <col min="16134" max="16134" width="18.109375" customWidth="1"/>
    <col min="16135" max="16135" width="19.5546875" customWidth="1"/>
    <col min="16136" max="16136" width="16.88671875" customWidth="1"/>
    <col min="16137" max="16137" width="24.33203125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7.2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19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10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7.8" customHeight="1" x14ac:dyDescent="0.25">
      <c r="A12" s="14" t="s">
        <v>3</v>
      </c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4.4" thickTop="1" x14ac:dyDescent="0.25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7.6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0" t="s">
        <v>35</v>
      </c>
    </row>
    <row r="22" spans="1:9" ht="23.4" customHeight="1" x14ac:dyDescent="0.25">
      <c r="A22" s="61">
        <v>1</v>
      </c>
      <c r="B22" s="62">
        <v>137</v>
      </c>
      <c r="C22" s="63">
        <v>10090187550</v>
      </c>
      <c r="D22" s="64" t="s">
        <v>59</v>
      </c>
      <c r="E22" s="65">
        <v>37758</v>
      </c>
      <c r="F22" s="65" t="s">
        <v>44</v>
      </c>
      <c r="G22" s="66" t="s">
        <v>60</v>
      </c>
      <c r="H22" s="67"/>
      <c r="I22" s="67"/>
    </row>
    <row r="23" spans="1:9" ht="23.4" customHeight="1" x14ac:dyDescent="0.25">
      <c r="A23" s="61">
        <v>2</v>
      </c>
      <c r="B23" s="62">
        <v>123</v>
      </c>
      <c r="C23" s="63">
        <v>10007272455</v>
      </c>
      <c r="D23" s="64" t="s">
        <v>61</v>
      </c>
      <c r="E23" s="65">
        <v>34633</v>
      </c>
      <c r="F23" s="65" t="s">
        <v>41</v>
      </c>
      <c r="G23" s="66" t="s">
        <v>60</v>
      </c>
      <c r="H23" s="67"/>
      <c r="I23" s="67"/>
    </row>
    <row r="24" spans="1:9" ht="23.4" customHeight="1" x14ac:dyDescent="0.25">
      <c r="A24" s="61">
        <v>3</v>
      </c>
      <c r="B24" s="62">
        <v>125</v>
      </c>
      <c r="C24" s="63">
        <v>10034919778</v>
      </c>
      <c r="D24" s="64" t="s">
        <v>62</v>
      </c>
      <c r="E24" s="65">
        <v>36739</v>
      </c>
      <c r="F24" s="65" t="s">
        <v>41</v>
      </c>
      <c r="G24" s="66" t="s">
        <v>63</v>
      </c>
      <c r="H24" s="67"/>
      <c r="I24" s="67"/>
    </row>
    <row r="25" spans="1:9" ht="23.4" customHeight="1" x14ac:dyDescent="0.25">
      <c r="A25" s="61">
        <v>4</v>
      </c>
      <c r="B25" s="62">
        <v>127</v>
      </c>
      <c r="C25" s="63">
        <v>10094917312</v>
      </c>
      <c r="D25" s="64" t="s">
        <v>64</v>
      </c>
      <c r="E25" s="65">
        <v>38671</v>
      </c>
      <c r="F25" s="65" t="s">
        <v>46</v>
      </c>
      <c r="G25" s="66" t="s">
        <v>60</v>
      </c>
      <c r="H25" s="67"/>
      <c r="I25" s="67"/>
    </row>
    <row r="26" spans="1:9" ht="23.4" customHeight="1" x14ac:dyDescent="0.25">
      <c r="A26" s="61">
        <v>5</v>
      </c>
      <c r="B26" s="62">
        <v>154</v>
      </c>
      <c r="C26" s="63">
        <v>10006462305</v>
      </c>
      <c r="D26" s="64" t="s">
        <v>65</v>
      </c>
      <c r="E26" s="65">
        <v>33949</v>
      </c>
      <c r="F26" s="65" t="s">
        <v>44</v>
      </c>
      <c r="G26" s="66" t="s">
        <v>66</v>
      </c>
      <c r="H26" s="67"/>
      <c r="I26" s="67"/>
    </row>
    <row r="27" spans="1:9" ht="23.4" customHeight="1" x14ac:dyDescent="0.25">
      <c r="A27" s="61">
        <v>6</v>
      </c>
      <c r="B27" s="62">
        <v>153</v>
      </c>
      <c r="C27" s="63">
        <v>10009045636</v>
      </c>
      <c r="D27" s="64" t="s">
        <v>67</v>
      </c>
      <c r="E27" s="65">
        <v>34844</v>
      </c>
      <c r="F27" s="65" t="s">
        <v>41</v>
      </c>
      <c r="G27" s="66" t="s">
        <v>66</v>
      </c>
      <c r="H27" s="67"/>
      <c r="I27" s="67"/>
    </row>
    <row r="28" spans="1:9" ht="23.4" customHeight="1" x14ac:dyDescent="0.25">
      <c r="A28" s="61">
        <v>7</v>
      </c>
      <c r="B28" s="62">
        <v>124</v>
      </c>
      <c r="C28" s="63">
        <v>10007498484</v>
      </c>
      <c r="D28" s="64" t="s">
        <v>68</v>
      </c>
      <c r="E28" s="65">
        <v>34005</v>
      </c>
      <c r="F28" s="65" t="s">
        <v>41</v>
      </c>
      <c r="G28" s="66" t="s">
        <v>60</v>
      </c>
      <c r="H28" s="67"/>
      <c r="I28" s="67"/>
    </row>
    <row r="29" spans="1:9" ht="23.4" customHeight="1" x14ac:dyDescent="0.25">
      <c r="A29" s="61">
        <v>8</v>
      </c>
      <c r="B29" s="62">
        <v>109</v>
      </c>
      <c r="C29" s="63">
        <v>10034991217</v>
      </c>
      <c r="D29" s="64" t="s">
        <v>69</v>
      </c>
      <c r="E29" s="65">
        <v>36732</v>
      </c>
      <c r="F29" s="65" t="s">
        <v>44</v>
      </c>
      <c r="G29" s="66" t="s">
        <v>70</v>
      </c>
      <c r="H29" s="67"/>
      <c r="I29" s="67"/>
    </row>
    <row r="30" spans="1:9" ht="23.4" customHeight="1" x14ac:dyDescent="0.25">
      <c r="A30" s="61">
        <v>9</v>
      </c>
      <c r="B30" s="62">
        <v>165</v>
      </c>
      <c r="C30" s="63">
        <v>10075689686</v>
      </c>
      <c r="D30" s="64" t="s">
        <v>71</v>
      </c>
      <c r="E30" s="65">
        <v>38310</v>
      </c>
      <c r="F30" s="65" t="s">
        <v>46</v>
      </c>
      <c r="G30" s="66" t="s">
        <v>72</v>
      </c>
      <c r="H30" s="67"/>
      <c r="I30" s="67"/>
    </row>
    <row r="31" spans="1:9" ht="23.4" customHeight="1" x14ac:dyDescent="0.25">
      <c r="A31" s="61">
        <v>10</v>
      </c>
      <c r="B31" s="62">
        <v>102</v>
      </c>
      <c r="C31" s="63">
        <v>10009045434</v>
      </c>
      <c r="D31" s="64" t="s">
        <v>73</v>
      </c>
      <c r="E31" s="65">
        <v>35659</v>
      </c>
      <c r="F31" s="65" t="s">
        <v>46</v>
      </c>
      <c r="G31" s="66" t="s">
        <v>70</v>
      </c>
      <c r="H31" s="67"/>
      <c r="I31" s="67"/>
    </row>
    <row r="32" spans="1:9" ht="23.4" customHeight="1" x14ac:dyDescent="0.25">
      <c r="A32" s="61">
        <v>11</v>
      </c>
      <c r="B32" s="62">
        <v>126</v>
      </c>
      <c r="C32" s="63">
        <v>10014630109</v>
      </c>
      <c r="D32" s="64" t="s">
        <v>74</v>
      </c>
      <c r="E32" s="65">
        <v>36529</v>
      </c>
      <c r="F32" s="65" t="s">
        <v>44</v>
      </c>
      <c r="G32" s="66" t="s">
        <v>60</v>
      </c>
      <c r="H32" s="67"/>
      <c r="I32" s="67"/>
    </row>
    <row r="33" spans="1:14" ht="23.4" customHeight="1" x14ac:dyDescent="0.25">
      <c r="A33" s="61">
        <v>12</v>
      </c>
      <c r="B33" s="62">
        <v>135</v>
      </c>
      <c r="C33" s="63">
        <v>10077949584</v>
      </c>
      <c r="D33" s="64" t="s">
        <v>75</v>
      </c>
      <c r="E33" s="65">
        <v>37972</v>
      </c>
      <c r="F33" s="65" t="s">
        <v>46</v>
      </c>
      <c r="G33" s="66" t="s">
        <v>60</v>
      </c>
      <c r="H33" s="67"/>
      <c r="I33" s="67"/>
    </row>
    <row r="34" spans="1:14" ht="23.4" customHeight="1" x14ac:dyDescent="0.25">
      <c r="A34" s="61">
        <v>13</v>
      </c>
      <c r="B34" s="68">
        <v>175</v>
      </c>
      <c r="C34" s="63">
        <v>10036021437</v>
      </c>
      <c r="D34" s="64" t="s">
        <v>76</v>
      </c>
      <c r="E34" s="65">
        <v>37302</v>
      </c>
      <c r="F34" s="65" t="s">
        <v>46</v>
      </c>
      <c r="G34" s="66" t="s">
        <v>77</v>
      </c>
      <c r="H34" s="67"/>
      <c r="I34" s="67"/>
    </row>
    <row r="35" spans="1:14" ht="23.4" customHeight="1" x14ac:dyDescent="0.25">
      <c r="A35" s="61">
        <v>13</v>
      </c>
      <c r="B35" s="68">
        <v>133</v>
      </c>
      <c r="C35" s="63">
        <v>10102050650</v>
      </c>
      <c r="D35" s="64" t="s">
        <v>78</v>
      </c>
      <c r="E35" s="65">
        <v>38399</v>
      </c>
      <c r="F35" s="65" t="s">
        <v>46</v>
      </c>
      <c r="G35" s="66" t="s">
        <v>60</v>
      </c>
      <c r="H35" s="67"/>
      <c r="I35" s="67"/>
    </row>
    <row r="36" spans="1:14" ht="23.4" customHeight="1" x14ac:dyDescent="0.25">
      <c r="A36" s="61">
        <v>15</v>
      </c>
      <c r="B36" s="68">
        <v>173</v>
      </c>
      <c r="C36" s="63">
        <v>10077621606</v>
      </c>
      <c r="D36" s="64" t="s">
        <v>79</v>
      </c>
      <c r="E36" s="65">
        <v>38545</v>
      </c>
      <c r="F36" s="65" t="s">
        <v>48</v>
      </c>
      <c r="G36" s="66" t="s">
        <v>80</v>
      </c>
      <c r="H36" s="67"/>
      <c r="I36" s="67"/>
    </row>
    <row r="37" spans="1:14" ht="23.4" customHeight="1" x14ac:dyDescent="0.25">
      <c r="A37" s="61">
        <v>15</v>
      </c>
      <c r="B37" s="68">
        <v>118</v>
      </c>
      <c r="C37" s="63">
        <v>10095014110</v>
      </c>
      <c r="D37" s="64" t="s">
        <v>81</v>
      </c>
      <c r="E37" s="65">
        <v>38526</v>
      </c>
      <c r="F37" s="65" t="s">
        <v>48</v>
      </c>
      <c r="G37" s="66" t="s">
        <v>70</v>
      </c>
      <c r="H37" s="67"/>
      <c r="I37" s="67"/>
    </row>
    <row r="38" spans="1:14" ht="23.4" customHeight="1" x14ac:dyDescent="0.25">
      <c r="A38" s="61">
        <v>17</v>
      </c>
      <c r="B38" s="68">
        <v>177</v>
      </c>
      <c r="C38" s="63">
        <v>10151919764</v>
      </c>
      <c r="D38" s="64" t="s">
        <v>82</v>
      </c>
      <c r="E38" s="65">
        <v>38767</v>
      </c>
      <c r="F38" s="65" t="s">
        <v>48</v>
      </c>
      <c r="G38" s="66" t="s">
        <v>80</v>
      </c>
      <c r="H38" s="67"/>
      <c r="I38" s="67"/>
    </row>
    <row r="39" spans="1:14" ht="23.4" customHeight="1" x14ac:dyDescent="0.25">
      <c r="A39" s="61">
        <v>17</v>
      </c>
      <c r="B39" s="68">
        <v>174</v>
      </c>
      <c r="C39" s="63">
        <v>10077621303</v>
      </c>
      <c r="D39" s="64" t="s">
        <v>83</v>
      </c>
      <c r="E39" s="65">
        <v>38665</v>
      </c>
      <c r="F39" s="65" t="s">
        <v>48</v>
      </c>
      <c r="G39" s="66" t="s">
        <v>80</v>
      </c>
      <c r="H39" s="67"/>
      <c r="I39" s="67"/>
    </row>
    <row r="40" spans="1:14" ht="23.4" customHeight="1" x14ac:dyDescent="0.25">
      <c r="A40" s="61">
        <v>19</v>
      </c>
      <c r="B40" s="68">
        <v>134</v>
      </c>
      <c r="C40" s="63">
        <v>10078794700</v>
      </c>
      <c r="D40" s="64" t="s">
        <v>84</v>
      </c>
      <c r="E40" s="65">
        <v>37812</v>
      </c>
      <c r="F40" s="65" t="s">
        <v>46</v>
      </c>
      <c r="G40" s="66" t="s">
        <v>60</v>
      </c>
      <c r="H40" s="67"/>
      <c r="I40" s="67"/>
    </row>
    <row r="41" spans="1:14" ht="23.4" customHeight="1" x14ac:dyDescent="0.25">
      <c r="A41" s="61">
        <v>19</v>
      </c>
      <c r="B41" s="68">
        <v>178</v>
      </c>
      <c r="C41" s="63">
        <v>10055891380</v>
      </c>
      <c r="D41" s="64" t="s">
        <v>85</v>
      </c>
      <c r="E41" s="65">
        <v>38054</v>
      </c>
      <c r="F41" s="65" t="s">
        <v>46</v>
      </c>
      <c r="G41" s="66" t="s">
        <v>80</v>
      </c>
      <c r="H41" s="67"/>
      <c r="I41" s="67"/>
    </row>
    <row r="42" spans="1:14" ht="15.6" x14ac:dyDescent="0.3">
      <c r="A42" s="69"/>
      <c r="B42" s="70"/>
      <c r="C42" s="70"/>
      <c r="D42" s="71"/>
      <c r="E42" s="72"/>
      <c r="F42" s="73"/>
      <c r="G42" s="74"/>
      <c r="H42" s="75"/>
      <c r="I42" s="76"/>
    </row>
    <row r="43" spans="1:14" ht="13.2" customHeight="1" x14ac:dyDescent="0.25">
      <c r="A43" s="77" t="s">
        <v>36</v>
      </c>
      <c r="B43" s="78"/>
      <c r="C43" s="78"/>
      <c r="D43" s="78"/>
      <c r="E43" s="78"/>
      <c r="F43" s="78"/>
      <c r="G43" s="78"/>
      <c r="H43" s="78"/>
      <c r="I43" s="79"/>
      <c r="J43" s="80"/>
      <c r="K43" s="80"/>
      <c r="L43" s="80"/>
      <c r="M43" s="80"/>
      <c r="N43" s="80"/>
    </row>
    <row r="44" spans="1:14" x14ac:dyDescent="0.25">
      <c r="A44" s="77"/>
      <c r="B44" s="78"/>
      <c r="C44" s="78"/>
      <c r="D44" s="78"/>
      <c r="E44" s="78"/>
      <c r="F44" s="78"/>
      <c r="G44" s="78"/>
      <c r="H44" s="78"/>
      <c r="I44" s="79"/>
      <c r="J44" s="80"/>
      <c r="K44" s="80"/>
      <c r="L44" s="80"/>
      <c r="M44" s="80"/>
      <c r="N44" s="80"/>
    </row>
    <row r="45" spans="1:14" ht="15.6" x14ac:dyDescent="0.3">
      <c r="A45" s="81"/>
      <c r="B45" s="82"/>
      <c r="C45" s="82"/>
      <c r="D45" s="83"/>
      <c r="E45" s="84"/>
      <c r="F45" s="85"/>
      <c r="G45" s="86"/>
      <c r="H45" s="87"/>
      <c r="I45" s="88"/>
    </row>
    <row r="46" spans="1:14" ht="16.2" thickBot="1" x14ac:dyDescent="0.35">
      <c r="A46" s="81"/>
      <c r="B46" s="82"/>
      <c r="C46" s="82"/>
      <c r="D46" s="83"/>
      <c r="E46" s="84"/>
      <c r="F46" s="85"/>
      <c r="G46" s="86"/>
      <c r="H46" s="87"/>
      <c r="I46" s="88"/>
    </row>
    <row r="47" spans="1:14" ht="15" thickTop="1" x14ac:dyDescent="0.25">
      <c r="A47" s="89" t="s">
        <v>37</v>
      </c>
      <c r="B47" s="90"/>
      <c r="C47" s="90"/>
      <c r="D47" s="90"/>
      <c r="E47" s="91"/>
      <c r="F47" s="91"/>
      <c r="G47" s="90" t="s">
        <v>38</v>
      </c>
      <c r="H47" s="90"/>
      <c r="I47" s="92"/>
    </row>
    <row r="48" spans="1:14" ht="13.8" x14ac:dyDescent="0.25">
      <c r="A48" s="93" t="s">
        <v>39</v>
      </c>
      <c r="B48" s="94"/>
      <c r="C48" s="95"/>
      <c r="D48" s="96"/>
      <c r="E48" s="97"/>
      <c r="F48" s="98" t="s">
        <v>40</v>
      </c>
      <c r="G48" s="99">
        <v>4</v>
      </c>
      <c r="H48" s="100" t="s">
        <v>41</v>
      </c>
      <c r="I48" s="99">
        <f>COUNTIF(F22:F63,"ЗМС")</f>
        <v>4</v>
      </c>
    </row>
    <row r="49" spans="1:9" ht="13.8" x14ac:dyDescent="0.25">
      <c r="A49" s="93" t="s">
        <v>42</v>
      </c>
      <c r="B49" s="94"/>
      <c r="C49" s="101"/>
      <c r="D49" s="96"/>
      <c r="E49" s="97"/>
      <c r="F49" s="102" t="s">
        <v>43</v>
      </c>
      <c r="G49" s="99">
        <f>G50+G54</f>
        <v>20</v>
      </c>
      <c r="H49" s="100" t="s">
        <v>44</v>
      </c>
      <c r="I49" s="99">
        <f>COUNTIF(F22:F63,"МСМК")</f>
        <v>4</v>
      </c>
    </row>
    <row r="50" spans="1:9" ht="13.8" x14ac:dyDescent="0.25">
      <c r="A50" s="93"/>
      <c r="B50" s="94"/>
      <c r="C50" s="103"/>
      <c r="D50" s="96"/>
      <c r="E50" s="97"/>
      <c r="F50" s="102" t="s">
        <v>45</v>
      </c>
      <c r="G50" s="99">
        <f>G51+G52+G53</f>
        <v>20</v>
      </c>
      <c r="H50" s="100" t="s">
        <v>46</v>
      </c>
      <c r="I50" s="99">
        <f>COUNTIF(F22:F63,"МС")</f>
        <v>8</v>
      </c>
    </row>
    <row r="51" spans="1:9" ht="13.8" x14ac:dyDescent="0.25">
      <c r="A51" s="93"/>
      <c r="B51" s="94"/>
      <c r="C51" s="103"/>
      <c r="D51" s="96"/>
      <c r="E51" s="97"/>
      <c r="F51" s="102" t="s">
        <v>47</v>
      </c>
      <c r="G51" s="99">
        <f>COUNT(A22:A63)</f>
        <v>20</v>
      </c>
      <c r="H51" s="100" t="s">
        <v>48</v>
      </c>
      <c r="I51" s="99">
        <f>COUNTIF(F22:F63,"КМС")</f>
        <v>4</v>
      </c>
    </row>
    <row r="52" spans="1:9" ht="13.8" x14ac:dyDescent="0.25">
      <c r="A52" s="93"/>
      <c r="B52" s="94"/>
      <c r="C52" s="103"/>
      <c r="D52" s="96"/>
      <c r="E52" s="97"/>
      <c r="F52" s="102" t="s">
        <v>49</v>
      </c>
      <c r="G52" s="99">
        <f>COUNTIF(A22:A63,"НФ")</f>
        <v>0</v>
      </c>
      <c r="H52" s="100" t="s">
        <v>50</v>
      </c>
      <c r="I52" s="99">
        <f>COUNTIF(F22:F63,"1 СР")</f>
        <v>0</v>
      </c>
    </row>
    <row r="53" spans="1:9" ht="13.8" x14ac:dyDescent="0.25">
      <c r="A53" s="93"/>
      <c r="B53" s="94"/>
      <c r="C53" s="94"/>
      <c r="D53" s="96"/>
      <c r="E53" s="97"/>
      <c r="F53" s="102" t="s">
        <v>51</v>
      </c>
      <c r="G53" s="99">
        <f>COUNTIF(A22:A63,"ДСКВ")</f>
        <v>0</v>
      </c>
      <c r="H53" s="104" t="s">
        <v>52</v>
      </c>
      <c r="I53" s="99">
        <f>COUNTIF(F22:F63,"2 СР")</f>
        <v>0</v>
      </c>
    </row>
    <row r="54" spans="1:9" ht="13.8" x14ac:dyDescent="0.25">
      <c r="A54" s="93"/>
      <c r="B54" s="94"/>
      <c r="C54" s="94"/>
      <c r="D54" s="96"/>
      <c r="E54" s="97"/>
      <c r="F54" s="102" t="s">
        <v>53</v>
      </c>
      <c r="G54" s="99">
        <f>COUNTIF(A22:A63,"НС")</f>
        <v>0</v>
      </c>
      <c r="H54" s="104" t="s">
        <v>54</v>
      </c>
      <c r="I54" s="99">
        <f>COUNTIF(F22:F63,"3 СР")</f>
        <v>0</v>
      </c>
    </row>
    <row r="55" spans="1:9" ht="13.8" x14ac:dyDescent="0.25">
      <c r="A55" s="105"/>
      <c r="B55" s="106"/>
      <c r="C55" s="106"/>
      <c r="D55" s="107"/>
      <c r="E55" s="108"/>
      <c r="F55" s="107"/>
      <c r="G55" s="107"/>
      <c r="H55" s="109"/>
      <c r="I55" s="110"/>
    </row>
    <row r="56" spans="1:9" ht="13.8" x14ac:dyDescent="0.3">
      <c r="A56" s="111" t="s">
        <v>55</v>
      </c>
      <c r="B56" s="112"/>
      <c r="C56" s="112"/>
      <c r="D56" s="112" t="s">
        <v>56</v>
      </c>
      <c r="E56" s="112"/>
      <c r="F56" s="112" t="s">
        <v>57</v>
      </c>
      <c r="G56" s="112"/>
      <c r="H56" s="113" t="s">
        <v>58</v>
      </c>
      <c r="I56" s="114"/>
    </row>
    <row r="57" spans="1:9" ht="13.8" x14ac:dyDescent="0.25">
      <c r="A57" s="115"/>
      <c r="B57" s="2"/>
      <c r="C57" s="2"/>
      <c r="D57" s="2"/>
      <c r="E57" s="2"/>
      <c r="F57" s="2"/>
      <c r="G57" s="2"/>
      <c r="H57" s="2"/>
      <c r="I57" s="116"/>
    </row>
    <row r="58" spans="1:9" ht="13.8" x14ac:dyDescent="0.25">
      <c r="A58" s="117"/>
      <c r="B58" s="106"/>
      <c r="C58" s="106"/>
      <c r="D58" s="106"/>
      <c r="E58" s="118"/>
      <c r="F58" s="106"/>
      <c r="G58" s="106"/>
      <c r="H58" s="109"/>
      <c r="I58" s="110"/>
    </row>
    <row r="59" spans="1:9" ht="13.8" x14ac:dyDescent="0.25">
      <c r="A59" s="117"/>
      <c r="B59" s="106"/>
      <c r="C59" s="106"/>
      <c r="D59" s="106"/>
      <c r="E59" s="118"/>
      <c r="F59" s="106"/>
      <c r="G59" s="106"/>
      <c r="H59" s="109"/>
      <c r="I59" s="110"/>
    </row>
    <row r="60" spans="1:9" ht="13.8" x14ac:dyDescent="0.25">
      <c r="A60" s="117"/>
      <c r="B60" s="106"/>
      <c r="C60" s="106"/>
      <c r="D60" s="106"/>
      <c r="E60" s="118"/>
      <c r="F60" s="106"/>
      <c r="G60" s="106"/>
      <c r="H60" s="109"/>
      <c r="I60" s="110"/>
    </row>
    <row r="61" spans="1:9" ht="13.8" x14ac:dyDescent="0.25">
      <c r="A61" s="117"/>
      <c r="B61" s="106"/>
      <c r="C61" s="106"/>
      <c r="D61" s="106"/>
      <c r="E61" s="118"/>
      <c r="F61" s="106"/>
      <c r="G61" s="106"/>
      <c r="H61" s="109"/>
      <c r="I61" s="110"/>
    </row>
    <row r="62" spans="1:9" ht="13.8" x14ac:dyDescent="0.25">
      <c r="A62" s="119" t="str">
        <f>G16</f>
        <v>Денисенко С.А. (Москва)</v>
      </c>
      <c r="B62" s="120"/>
      <c r="C62" s="120"/>
      <c r="D62" s="120" t="str">
        <f>G17</f>
        <v>Афанасьева Е.А. (ВК, Свердловская область)</v>
      </c>
      <c r="E62" s="120"/>
      <c r="F62" s="120" t="str">
        <f>G18</f>
        <v>Валова А.С. (ВК, Санкт-Петербург)</v>
      </c>
      <c r="G62" s="120"/>
      <c r="H62" s="121" t="str">
        <f>G19</f>
        <v>Гниденко В.Н. (ВК, Тульская область)</v>
      </c>
      <c r="I62" s="122"/>
    </row>
  </sheetData>
  <mergeCells count="32">
    <mergeCell ref="A57:E57"/>
    <mergeCell ref="F57:I57"/>
    <mergeCell ref="A62:C62"/>
    <mergeCell ref="D62:E62"/>
    <mergeCell ref="F62:G62"/>
    <mergeCell ref="H62:I62"/>
    <mergeCell ref="H18:I18"/>
    <mergeCell ref="A43:I44"/>
    <mergeCell ref="A47:D47"/>
    <mergeCell ref="G47:I47"/>
    <mergeCell ref="A56:C56"/>
    <mergeCell ref="D56:E56"/>
    <mergeCell ref="F56:G56"/>
    <mergeCell ref="H56:I56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F51:F54">
    <cfRule type="duplicateValues" dxfId="0" priority="1"/>
  </conditionalFormatting>
  <pageMargins left="0" right="0" top="0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 кейрин итог </vt:lpstr>
      <vt:lpstr>'жен кейрин итог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2024-05-28T14:27:33Z</dcterms:created>
  <dcterms:modified xsi:type="dcterms:W3CDTF">2024-05-28T14:27:55Z</dcterms:modified>
</cp:coreProperties>
</file>