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МЕСТА\"/>
    </mc:Choice>
  </mc:AlternateContent>
  <bookViews>
    <workbookView xWindow="0" yWindow="0" windowWidth="24000" windowHeight="9105"/>
  </bookViews>
  <sheets>
    <sheet name="ю-ки 19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H32" i="1"/>
  <c r="H31" i="1"/>
  <c r="H30" i="1"/>
  <c r="M28" i="1"/>
  <c r="M27" i="1"/>
  <c r="M26" i="1"/>
</calcChain>
</file>

<file path=xl/sharedStrings.xml><?xml version="1.0" encoding="utf-8"?>
<sst xmlns="http://schemas.openxmlformats.org/spreadsheetml/2006/main" count="79" uniqueCount="70">
  <si>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</si>
  <si>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</si>
  <si>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</si>
  <si>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</si>
  <si>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</si>
  <si>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</si>
  <si>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</si>
  <si>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</si>
  <si>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места 200 м</t>
  </si>
  <si>
    <t>ЮНИОРКИ 19-22 года</t>
  </si>
  <si>
    <r>
      <rPr>
        <b/>
        <sz val="11"/>
        <rFont val="Calibri"/>
        <charset val="204"/>
        <scheme val="minor"/>
      </rPr>
      <t xml:space="preserve"> МЕСТО ПРОВЕДЕНИЯ:</t>
    </r>
    <r>
      <rPr>
        <sz val="11"/>
        <rFont val="Calibri"/>
        <charset val="204"/>
        <scheme val="minor"/>
      </rPr>
      <t xml:space="preserve"> г. ВОРОНЕЖ, СК Велотрек</t>
    </r>
  </si>
  <si>
    <r>
      <rPr>
        <b/>
        <sz val="11"/>
        <rFont val="Calibri"/>
        <charset val="204"/>
        <scheme val="minor"/>
      </rPr>
      <t>НАЧАЛО ГОНКИ:</t>
    </r>
    <r>
      <rPr>
        <sz val="11"/>
        <rFont val="Calibri"/>
        <charset val="204"/>
        <scheme val="minor"/>
      </rPr>
      <t xml:space="preserve"> 12ч 30м </t>
    </r>
  </si>
  <si>
    <t xml:space="preserve">Номер-код ВРВС </t>
  </si>
  <si>
    <t xml:space="preserve"> 0080431611Я</t>
  </si>
  <si>
    <r>
      <rPr>
        <b/>
        <sz val="11"/>
        <rFont val="Calibri"/>
        <charset val="204"/>
        <scheme val="minor"/>
      </rPr>
      <t xml:space="preserve"> ДАТА ПРОВЕДЕНИЯ: 16</t>
    </r>
    <r>
      <rPr>
        <sz val="11"/>
        <rFont val="Calibri"/>
        <charset val="204"/>
        <scheme val="minor"/>
      </rPr>
      <t xml:space="preserve"> июля 2025г.</t>
    </r>
  </si>
  <si>
    <r>
      <rPr>
        <b/>
        <sz val="11"/>
        <rFont val="Calibri"/>
        <charset val="204"/>
        <scheme val="minor"/>
      </rPr>
      <t>ОКОНЧАНИЕ ГОНКИ:</t>
    </r>
    <r>
      <rPr>
        <sz val="11"/>
        <rFont val="Calibri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</si>
  <si>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</si>
  <si>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</si>
  <si>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</si>
  <si>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</si>
  <si>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</si>
  <si>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</si>
  <si>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</si>
  <si>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</si>
  <si>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</si>
  <si>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</si>
  <si>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</si>
  <si>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</si>
  <si>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</si>
  <si>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</si>
  <si>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</si>
  <si>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</si>
  <si>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</si>
  <si>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</si>
  <si>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</si>
  <si>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</si>
  <si>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</si>
  <si>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</si>
  <si>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</si>
  <si>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</si>
  <si>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</si>
  <si>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</si>
  <si>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</si>
  <si>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</si>
  <si>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</si>
  <si>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</si>
  <si>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101 045 827 54</t>
  </si>
  <si>
    <t>ТКАЧУК Анастасия Дмитриевна</t>
  </si>
  <si>
    <t>КМС</t>
  </si>
  <si>
    <t>Воронежская область</t>
  </si>
  <si>
    <t>101 323 248 55</t>
  </si>
  <si>
    <t>БУТЫЛЕВА Софья Артемовна</t>
  </si>
  <si>
    <t>Белгородская область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</si>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</sst>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19">
    <font>
      <sz val="11"/>
      <color theme="1"/>
      <name val="Calibri"/>
      <charset val="204"/>
      <scheme val="minor"/>
    </font>
    <font>
      <sz val="14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b/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0"/>
      <name val="Calibri"/>
      <charset val="204"/>
      <scheme val="minor"/>
    </font>
    <font>
      <b/>
      <sz val="8"/>
      <name val="Calibri"/>
      <charset val="204"/>
      <scheme val="minor"/>
    </font>
    <font>
      <b/>
      <sz val="9"/>
      <name val="Calibri"/>
      <charset val="204"/>
      <scheme val="minor"/>
    </font>
    <font>
      <sz val="12"/>
      <color theme="1"/>
      <name val="Times New Roman"/>
      <charset val="204"/>
    </font>
    <font>
      <sz val="12"/>
      <name val="Calibri"/>
      <charset val="204"/>
      <scheme val="minor"/>
    </font>
    <font>
      <sz val="10"/>
      <name val="Calibri"/>
      <charset val="204"/>
    </font>
    <font>
      <sz val="9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46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14" fillId="0" borderId="24" xfId="0" applyNumberFormat="1" applyFont="1" applyBorder="1" applyAlignment="1">
      <alignment horizontal="center" vertical="center"/>
    </xf>
    <xf numFmtId="165" fontId="9" fillId="0" borderId="37" xfId="0" applyNumberFormat="1" applyFont="1" applyBorder="1" applyAlignment="1">
      <alignment horizontal="center"/>
    </xf>
    <xf numFmtId="165" fontId="9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4" fillId="0" borderId="40" xfId="0" applyNumberFormat="1" applyFont="1" applyBorder="1" applyAlignment="1">
      <alignment horizontal="center" vertical="center"/>
    </xf>
    <xf numFmtId="165" fontId="9" fillId="0" borderId="40" xfId="0" applyNumberFormat="1" applyFont="1" applyBorder="1" applyAlignment="1">
      <alignment horizontal="center"/>
    </xf>
    <xf numFmtId="165" fontId="9" fillId="0" borderId="40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6" fillId="0" borderId="0" xfId="0" applyNumberFormat="1" applyFont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396875</xdr:colOff>
      <xdr:row>1</xdr:row>
      <xdr:rowOff>1904</xdr:rowOff>
    </xdr:from>
    <xdr:to>
      <xdr:col>12</xdr:col>
      <xdr:colOff>142875</xdr:colOff>
      <xdr:row>5</xdr:row>
      <xdr:rowOff>111124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20C78F4E-563D-49F6-9856-9CE69CA11DD0}"/>
            </a:ext>
          </a:extLst>
        </xdr:cNvPr>
        <xdr:cNvGrpSpPr/>
      </xdr:nvGrpSpPr>
      <xdr:grpSpPr>
        <a:xfrm>
          <a:off x="396875" y="240029"/>
          <a:ext cx="12166600" cy="1061720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C3B90ED2-2BFF-450A-AED7-DE8086D40C1B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7B142C4E-83EC-4EAE-91CC-E61E7A903AAA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62929AA3-6AAF-4597-9FFF-5495E7121A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DB1366EF-5396-4ED8-8CE1-AC65BE2E6B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16" workbookViewId="0">
      <selection activeCell="E12" sqref="E12"/>
    </sheetView>
  </sheetViews>
  <sheetFormatPr defaultColWidth="9" defaultRowHeight="15"/>
  <cols>
    <col min="3" max="3" width="16.5703125" customWidth="1"/>
    <col min="4" max="4" width="42" customWidth="1"/>
    <col min="5" max="5" width="12.42578125" customWidth="1"/>
    <col min="6" max="6" width="7.7109375" customWidth="1"/>
    <col min="7" max="7" width="36" customWidth="1"/>
    <col min="8" max="8" width="11.140625" customWidth="1"/>
    <col min="12" max="12" width="15.42578125" customWidth="1"/>
    <col min="13" max="13" width="17.2851562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1.75" thickBot="1">
      <c r="A8" s="6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9.5" thickTop="1">
      <c r="A9" s="7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18.75">
      <c r="A10" s="10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18.75">
      <c r="A11" s="10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2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3">
      <c r="A13" s="17" t="s">
        <v>10</v>
      </c>
      <c r="B13" s="18"/>
      <c r="C13" s="18"/>
      <c r="D13" s="19"/>
      <c r="E13" s="20"/>
      <c r="F13" s="20"/>
      <c r="G13" s="21" t="s">
        <v>11</v>
      </c>
      <c r="H13" s="20"/>
      <c r="I13" s="22"/>
      <c r="J13" s="22"/>
      <c r="K13" s="23"/>
      <c r="L13" s="24" t="s">
        <v>12</v>
      </c>
      <c r="M13" s="24" t="s">
        <v>13</v>
      </c>
    </row>
    <row r="14" spans="1:13">
      <c r="A14" s="25" t="s">
        <v>14</v>
      </c>
      <c r="B14" s="26"/>
      <c r="C14" s="26"/>
      <c r="D14" s="27"/>
      <c r="E14" s="27"/>
      <c r="F14" s="27"/>
      <c r="G14" s="28" t="s">
        <v>15</v>
      </c>
      <c r="H14" s="27"/>
      <c r="I14" s="29"/>
      <c r="J14" s="29"/>
      <c r="K14" s="29"/>
      <c r="L14" s="30" t="s">
        <v>16</v>
      </c>
      <c r="M14" s="31" t="s">
        <v>17</v>
      </c>
    </row>
    <row r="15" spans="1:13">
      <c r="A15" s="32" t="s">
        <v>18</v>
      </c>
      <c r="B15" s="33"/>
      <c r="C15" s="33"/>
      <c r="D15" s="33"/>
      <c r="E15" s="33"/>
      <c r="F15" s="33"/>
      <c r="G15" s="34"/>
      <c r="H15" s="35" t="s">
        <v>19</v>
      </c>
      <c r="I15" s="36"/>
      <c r="J15" s="36"/>
      <c r="K15" s="36"/>
      <c r="L15" s="36"/>
      <c r="M15" s="37"/>
    </row>
    <row r="16" spans="1:13">
      <c r="A16" s="38" t="s">
        <v>20</v>
      </c>
      <c r="B16" s="39"/>
      <c r="C16" s="39"/>
      <c r="D16" s="40"/>
      <c r="E16" s="41"/>
      <c r="F16" s="40"/>
      <c r="G16" s="42"/>
      <c r="H16" s="43" t="s">
        <v>21</v>
      </c>
      <c r="I16" s="44"/>
      <c r="J16" s="44"/>
      <c r="K16" s="44"/>
      <c r="L16" s="45"/>
      <c r="M16" s="46" t="s">
        <v>22</v>
      </c>
    </row>
    <row r="17" spans="1:13">
      <c r="A17" s="38" t="s">
        <v>23</v>
      </c>
      <c r="B17" s="39"/>
      <c r="C17" s="39"/>
      <c r="D17" s="44"/>
      <c r="E17" s="41"/>
      <c r="F17" s="40"/>
      <c r="G17" s="42" t="s">
        <v>24</v>
      </c>
      <c r="H17" s="43" t="s">
        <v>25</v>
      </c>
      <c r="I17" s="44"/>
      <c r="J17" s="44"/>
      <c r="K17" s="44"/>
      <c r="L17" s="45"/>
      <c r="M17" s="46" t="s">
        <v>26</v>
      </c>
    </row>
    <row r="18" spans="1:13">
      <c r="A18" s="38" t="s">
        <v>27</v>
      </c>
      <c r="B18" s="39"/>
      <c r="C18" s="39"/>
      <c r="D18" s="44"/>
      <c r="E18" s="41"/>
      <c r="F18" s="40"/>
      <c r="G18" s="47" t="s">
        <v>28</v>
      </c>
      <c r="H18" s="48" t="s">
        <v>29</v>
      </c>
      <c r="I18" s="44"/>
      <c r="J18" s="44"/>
      <c r="K18" s="44"/>
      <c r="L18" s="45"/>
      <c r="M18" s="49" t="s">
        <v>26</v>
      </c>
    </row>
    <row r="19" spans="1:13" ht="15.75" thickBot="1">
      <c r="A19" s="38" t="s">
        <v>30</v>
      </c>
      <c r="B19" s="50"/>
      <c r="C19" s="50"/>
      <c r="D19" s="51"/>
      <c r="E19" s="51"/>
      <c r="F19" s="51"/>
      <c r="G19" s="42" t="s">
        <v>31</v>
      </c>
      <c r="H19" s="48" t="s">
        <v>32</v>
      </c>
      <c r="I19" s="44"/>
      <c r="J19" s="44"/>
      <c r="K19" s="44"/>
      <c r="L19" s="45"/>
      <c r="M19" s="49"/>
    </row>
    <row r="20" spans="1:13" ht="16.5" thickTop="1" thickBot="1">
      <c r="A20" s="52"/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ht="46.5" thickTop="1" thickBot="1">
      <c r="A21" s="56" t="s">
        <v>33</v>
      </c>
      <c r="B21" s="57" t="s">
        <v>34</v>
      </c>
      <c r="C21" s="58" t="s">
        <v>35</v>
      </c>
      <c r="D21" s="58" t="s">
        <v>36</v>
      </c>
      <c r="E21" s="58" t="s">
        <v>37</v>
      </c>
      <c r="F21" s="58" t="s">
        <v>38</v>
      </c>
      <c r="G21" s="58" t="s">
        <v>39</v>
      </c>
      <c r="H21" s="59" t="s">
        <v>40</v>
      </c>
      <c r="I21" s="57" t="s">
        <v>41</v>
      </c>
      <c r="J21" s="60"/>
      <c r="K21" s="57" t="s">
        <v>42</v>
      </c>
      <c r="L21" s="61" t="s">
        <v>43</v>
      </c>
      <c r="M21" s="62" t="s">
        <v>44</v>
      </c>
    </row>
    <row r="22" spans="1:13" ht="16.5" thickTop="1" thickBot="1">
      <c r="A22" s="63"/>
      <c r="B22" s="64"/>
      <c r="C22" s="64"/>
      <c r="D22" s="64"/>
      <c r="E22" s="64"/>
      <c r="F22" s="64"/>
      <c r="G22" s="64"/>
      <c r="H22" s="65" t="s">
        <v>45</v>
      </c>
      <c r="I22" s="66"/>
      <c r="J22" s="67"/>
      <c r="K22" s="64"/>
      <c r="L22" s="68"/>
      <c r="M22" s="69"/>
    </row>
    <row r="23" spans="1:13" ht="16.5" thickTop="1">
      <c r="A23" s="70">
        <v>1</v>
      </c>
      <c r="B23" s="71">
        <v>1</v>
      </c>
      <c r="C23" s="72" t="s">
        <v>46</v>
      </c>
      <c r="D23" s="72" t="s">
        <v>47</v>
      </c>
      <c r="E23" s="73">
        <v>38833</v>
      </c>
      <c r="F23" s="72" t="s">
        <v>48</v>
      </c>
      <c r="G23" s="74" t="s">
        <v>49</v>
      </c>
      <c r="H23" s="75">
        <v>12.332000000000001</v>
      </c>
      <c r="I23" s="76">
        <v>20.74</v>
      </c>
      <c r="J23" s="77">
        <v>8.4079999999999995</v>
      </c>
      <c r="K23" s="78">
        <v>34.715525554484103</v>
      </c>
      <c r="L23" s="79"/>
      <c r="M23" s="80"/>
    </row>
    <row r="24" spans="1:13" ht="15.75">
      <c r="A24" s="70">
        <v>2</v>
      </c>
      <c r="B24" s="81">
        <v>2</v>
      </c>
      <c r="C24" s="72" t="s">
        <v>50</v>
      </c>
      <c r="D24" s="72" t="s">
        <v>51</v>
      </c>
      <c r="E24" s="73">
        <v>38497</v>
      </c>
      <c r="F24" s="72" t="s">
        <v>48</v>
      </c>
      <c r="G24" s="74" t="s">
        <v>52</v>
      </c>
      <c r="H24" s="82">
        <v>12.465</v>
      </c>
      <c r="I24" s="83">
        <v>21.311</v>
      </c>
      <c r="J24" s="84">
        <v>8.8460000000000001</v>
      </c>
      <c r="K24" s="85">
        <v>33.785369058232803</v>
      </c>
      <c r="L24" s="86"/>
      <c r="M24" s="87"/>
    </row>
    <row r="25" spans="1:13">
      <c r="A25" s="88" t="s">
        <v>53</v>
      </c>
      <c r="B25" s="89"/>
      <c r="C25" s="90"/>
      <c r="D25" s="90"/>
      <c r="E25" s="90"/>
      <c r="F25" s="90"/>
      <c r="G25" s="91" t="s">
        <v>54</v>
      </c>
      <c r="H25" s="89"/>
      <c r="I25" s="89"/>
      <c r="J25" s="89"/>
      <c r="K25" s="89"/>
      <c r="L25" s="89"/>
      <c r="M25" s="92"/>
    </row>
    <row r="26" spans="1:13">
      <c r="A26" s="93" t="s">
        <v>55</v>
      </c>
      <c r="B26" s="94"/>
      <c r="C26" s="94"/>
      <c r="D26" s="94"/>
      <c r="E26" s="94"/>
      <c r="F26" s="94"/>
      <c r="G26" s="95" t="s">
        <v>56</v>
      </c>
      <c r="H26" s="96">
        <v>2</v>
      </c>
      <c r="I26" s="97"/>
      <c r="J26" s="97"/>
      <c r="K26" s="98"/>
      <c r="L26" s="99" t="s">
        <v>57</v>
      </c>
      <c r="M26" s="100">
        <f>COUNTIF(F43:F82,"ЗМС")</f>
        <v>0</v>
      </c>
    </row>
    <row r="27" spans="1:13">
      <c r="A27" s="93" t="s">
        <v>58</v>
      </c>
      <c r="B27" s="101"/>
      <c r="C27" s="101"/>
      <c r="D27" s="101"/>
      <c r="E27" s="101"/>
      <c r="F27" s="101"/>
      <c r="G27" s="95" t="s">
        <v>59</v>
      </c>
      <c r="H27" s="96">
        <v>2</v>
      </c>
      <c r="I27" s="97"/>
      <c r="J27" s="97"/>
      <c r="K27" s="102"/>
      <c r="L27" s="99" t="s">
        <v>60</v>
      </c>
      <c r="M27" s="100">
        <f>COUNTIF(F43:F82,"МСМК")</f>
        <v>0</v>
      </c>
    </row>
    <row r="28" spans="1:13">
      <c r="A28" s="93"/>
      <c r="B28" s="101"/>
      <c r="C28" s="101"/>
      <c r="D28" s="101"/>
      <c r="E28" s="101"/>
      <c r="F28" s="101"/>
      <c r="G28" s="95" t="s">
        <v>61</v>
      </c>
      <c r="H28" s="96">
        <v>2</v>
      </c>
      <c r="I28" s="97"/>
      <c r="J28" s="97"/>
      <c r="K28" s="98"/>
      <c r="L28" s="99" t="s">
        <v>62</v>
      </c>
      <c r="M28" s="100">
        <f>COUNTIF(F43:F82,"МС")</f>
        <v>0</v>
      </c>
    </row>
    <row r="29" spans="1:13">
      <c r="A29" s="93"/>
      <c r="B29" s="101"/>
      <c r="C29" s="101"/>
      <c r="D29" s="101"/>
      <c r="E29" s="101"/>
      <c r="F29" s="101"/>
      <c r="G29" s="95" t="s">
        <v>63</v>
      </c>
      <c r="H29" s="96">
        <v>2</v>
      </c>
      <c r="I29" s="97"/>
      <c r="J29" s="97"/>
      <c r="K29" s="102"/>
      <c r="L29" s="99" t="s">
        <v>48</v>
      </c>
      <c r="M29" s="100">
        <v>2</v>
      </c>
    </row>
    <row r="30" spans="1:13">
      <c r="A30" s="93"/>
      <c r="B30" s="101"/>
      <c r="C30" s="101"/>
      <c r="D30" s="101"/>
      <c r="E30" s="101"/>
      <c r="F30" s="101"/>
      <c r="G30" s="95" t="s">
        <v>64</v>
      </c>
      <c r="H30" s="96">
        <f>COUNTIF(A81:A82,"НФ")</f>
        <v>0</v>
      </c>
      <c r="I30" s="97"/>
      <c r="J30" s="97"/>
      <c r="K30" s="97"/>
      <c r="L30" s="99" t="s">
        <v>65</v>
      </c>
      <c r="M30" s="100">
        <v>0</v>
      </c>
    </row>
    <row r="31" spans="1:13" ht="15.75">
      <c r="A31" s="103"/>
      <c r="B31" s="94"/>
      <c r="C31" s="94"/>
      <c r="D31" s="94"/>
      <c r="E31" s="94"/>
      <c r="F31" s="94"/>
      <c r="G31" s="95" t="s">
        <v>66</v>
      </c>
      <c r="H31" s="96">
        <f>COUNTIF(A81:A82,"ДСКВ")</f>
        <v>0</v>
      </c>
      <c r="I31" s="104"/>
      <c r="J31" s="104"/>
      <c r="K31" s="104"/>
      <c r="L31" s="99" t="s">
        <v>67</v>
      </c>
      <c r="M31" s="100">
        <v>0</v>
      </c>
    </row>
    <row r="32" spans="1:13">
      <c r="A32" s="103"/>
      <c r="B32" s="101"/>
      <c r="C32" s="101"/>
      <c r="D32" s="101"/>
      <c r="E32" s="101"/>
      <c r="F32" s="101"/>
      <c r="G32" s="95" t="s">
        <v>68</v>
      </c>
      <c r="H32" s="96">
        <f>COUNTIF(A81:A82,"НС")</f>
        <v>0</v>
      </c>
      <c r="I32" s="105"/>
      <c r="J32" s="105"/>
      <c r="K32" s="105"/>
      <c r="L32" s="99" t="s">
        <v>69</v>
      </c>
      <c r="M32" s="100">
        <f>COUNTIF(F43:F82,"3 СР")</f>
        <v>0</v>
      </c>
    </row>
    <row r="33" spans="1:13">
      <c r="A33" s="93"/>
      <c r="B33" s="97"/>
      <c r="C33" s="97"/>
      <c r="D33" s="97"/>
      <c r="E33" s="97"/>
      <c r="F33" s="106"/>
      <c r="G33" s="97"/>
      <c r="H33" s="97"/>
      <c r="I33" s="97"/>
      <c r="J33" s="105"/>
      <c r="K33" s="105"/>
      <c r="L33" s="105"/>
      <c r="M33" s="107"/>
    </row>
    <row r="34" spans="1:13" ht="15.75">
      <c r="A34" s="108" t="s">
        <v>23</v>
      </c>
      <c r="B34" s="109"/>
      <c r="C34" s="109"/>
      <c r="D34" s="109"/>
      <c r="E34" s="109" t="s">
        <v>27</v>
      </c>
      <c r="F34" s="109"/>
      <c r="G34" s="109"/>
      <c r="H34" s="109" t="s">
        <v>30</v>
      </c>
      <c r="I34" s="109"/>
      <c r="J34" s="109"/>
      <c r="K34" s="109"/>
      <c r="L34" s="110"/>
      <c r="M34" s="110"/>
    </row>
    <row r="35" spans="1:13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3"/>
      <c r="L35" s="113"/>
      <c r="M35" s="114"/>
    </row>
    <row r="36" spans="1:13">
      <c r="A36" s="115"/>
      <c r="B36" s="105"/>
      <c r="C36" s="105"/>
      <c r="D36" s="105"/>
      <c r="E36" s="105"/>
      <c r="F36" s="105"/>
      <c r="G36" s="105"/>
      <c r="H36" s="105"/>
      <c r="I36" s="105"/>
      <c r="J36" s="105"/>
      <c r="K36" s="97"/>
      <c r="L36" s="97"/>
      <c r="M36" s="116"/>
    </row>
    <row r="37" spans="1:13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97"/>
      <c r="L37" s="97"/>
      <c r="M37" s="116"/>
    </row>
    <row r="38" spans="1:13">
      <c r="A38" s="111"/>
      <c r="B38" s="112"/>
      <c r="C38" s="112"/>
      <c r="D38" s="112"/>
      <c r="E38" s="112"/>
      <c r="F38" s="117"/>
      <c r="G38" s="117"/>
      <c r="H38" s="117"/>
      <c r="I38" s="117"/>
      <c r="J38" s="117"/>
      <c r="K38" s="106"/>
      <c r="L38" s="106"/>
      <c r="M38" s="16"/>
    </row>
    <row r="39" spans="1:13" ht="16.5" thickBot="1">
      <c r="A39" s="118" t="s">
        <v>24</v>
      </c>
      <c r="B39" s="119"/>
      <c r="C39" s="119"/>
      <c r="D39" s="119"/>
      <c r="E39" s="119" t="s">
        <v>28</v>
      </c>
      <c r="F39" s="119"/>
      <c r="G39" s="119"/>
      <c r="H39" s="119" t="s">
        <v>31</v>
      </c>
      <c r="I39" s="119"/>
      <c r="J39" s="119"/>
      <c r="K39" s="119"/>
      <c r="L39" s="120"/>
      <c r="M39" s="120"/>
    </row>
  </sheetData>
  <mergeCells count="39">
    <mergeCell ref="L39:M39"/>
    <mergeCell ref="A37:E37"/>
    <mergeCell ref="F37:J37"/>
    <mergeCell ref="A38:E38"/>
    <mergeCell ref="F38:J38"/>
    <mergeCell ref="A39:D39"/>
    <mergeCell ref="E39:G39"/>
    <mergeCell ref="H39:K39"/>
    <mergeCell ref="A34:D34"/>
    <mergeCell ref="E34:G34"/>
    <mergeCell ref="H34:K34"/>
    <mergeCell ref="L34:M34"/>
    <mergeCell ref="A35:E35"/>
    <mergeCell ref="F35:J35"/>
    <mergeCell ref="G21:G22"/>
    <mergeCell ref="I21:J22"/>
    <mergeCell ref="K21:K22"/>
    <mergeCell ref="L21:L22"/>
    <mergeCell ref="M21:M22"/>
    <mergeCell ref="A25:F25"/>
    <mergeCell ref="G25:M25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ю-ки 19-22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2025-07-23T15:53:16Z</dcterms:created>
  <dcterms:modified xsi:type="dcterms:W3CDTF">2025-07-23T15:54:17Z</dcterms:modified>
</cp:coreProperties>
</file>