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ИГП 2 КМ\"/>
    </mc:Choice>
  </mc:AlternateContent>
  <bookViews>
    <workbookView xWindow="0" yWindow="0" windowWidth="24000" windowHeight="9105"/>
  </bookViews>
  <sheets>
    <sheet name="ю-ки 19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H33" i="1"/>
  <c r="H32" i="1"/>
  <c r="H31" i="1"/>
  <c r="M29" i="1"/>
  <c r="M28" i="1"/>
  <c r="M27" i="1"/>
</calcChain>
</file>

<file path=xl/sharedStrings.xml><?xml version="1.0" encoding="utf-8"?>
<sst xmlns="http://schemas.openxmlformats.org/spreadsheetml/2006/main" count="81" uniqueCount="73">
  <si>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</si>
  <si>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</si>
  <si>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</si>
  <si>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</si>
  <si>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</si>
  <si>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</si>
  <si>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</si>
  <si>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</si>
  <si>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</si>
  <si>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ИНДИВИДУАЛЬНАЯ ГОНКА ПРЕСЛЕДОВАНИЯ 2 км</t>
  </si>
  <si>
    <t>ЮНИОРКИ 19-22 года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</si>
  <si>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</si>
  <si>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30м </t>
    </r>
  </si>
  <si>
    <t xml:space="preserve">Номер-код ВРВС </t>
  </si>
  <si>
    <t>0080341811С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</si>
  <si>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</si>
  <si>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</si>
  <si>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</si>
  <si>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</si>
  <si>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</si>
  <si>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</si>
  <si>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</si>
  <si>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</si>
  <si>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</si>
  <si>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</si>
  <si>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</si>
  <si>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</si>
  <si>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</si>
  <si>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</si>
  <si>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</si>
  <si>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</si>
  <si>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2000 м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</si>
  <si>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</si>
  <si>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</si>
  <si>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</si>
  <si>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</si>
  <si>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</si>
  <si>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</si>
  <si>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</si>
  <si>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</si>
  <si>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</si>
  <si>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</si>
  <si>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</si>
  <si>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</si>
  <si>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</si>
  <si>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</si>
  <si>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</si>
  <si>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0-1000 м </t>
  </si>
  <si>
    <t xml:space="preserve">1000-2000 м </t>
  </si>
  <si>
    <t>101 045 827 54</t>
  </si>
  <si>
    <t>ТКАЧУК Анастасия Дмитриевна</t>
  </si>
  <si>
    <t>КМС</t>
  </si>
  <si>
    <t>Воронежская область</t>
  </si>
  <si>
    <t>101 323 248 55</t>
  </si>
  <si>
    <t>БУТЫЛЕВА Софья Артемовна</t>
  </si>
  <si>
    <t>Белгородская область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</si>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</sst>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00"/>
    <numFmt numFmtId="165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scheme val="minor"/>
    </font>
    <font>
      <sz val="12"/>
      <color theme="1"/>
      <name val="Times New Roman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</fills>
  <borders count="42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vertical="center"/>
    </xf>
    <xf numFmtId="0" fontId="8" fillId="0" borderId="6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Border="1"/>
    <xf numFmtId="0" fontId="9" fillId="0" borderId="7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7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10" fillId="0" borderId="8" xfId="0" applyNumberFormat="1" applyFont="1" applyBorder="1" applyAlignment="1">
      <alignment vertical="center"/>
    </xf>
    <xf numFmtId="0" fontId="8" fillId="0" borderId="9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right" vertical="center"/>
    </xf>
    <xf numFmtId="0" fontId="10" fillId="0" borderId="10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8" fillId="2" borderId="11" xfId="0" applyNumberFormat="1" applyFont="1" applyFill="1" applyBorder="1" applyAlignment="1">
      <alignment horizontal="left" vertical="center"/>
    </xf>
    <xf numFmtId="0" fontId="8" fillId="2" borderId="12" xfId="0" applyNumberFormat="1" applyFont="1" applyFill="1" applyBorder="1" applyAlignment="1">
      <alignment horizontal="left" vertical="center"/>
    </xf>
    <xf numFmtId="0" fontId="8" fillId="2" borderId="13" xfId="0" applyNumberFormat="1" applyFont="1" applyFill="1" applyBorder="1" applyAlignment="1">
      <alignment horizontal="left" vertical="center"/>
    </xf>
    <xf numFmtId="0" fontId="8" fillId="2" borderId="14" xfId="0" applyNumberFormat="1" applyFont="1" applyFill="1" applyBorder="1" applyAlignment="1">
      <alignment vertical="center"/>
    </xf>
    <xf numFmtId="0" fontId="8" fillId="2" borderId="12" xfId="0" applyNumberFormat="1" applyFont="1" applyFill="1" applyBorder="1" applyAlignment="1">
      <alignment vertical="center"/>
    </xf>
    <xf numFmtId="0" fontId="8" fillId="2" borderId="15" xfId="0" applyNumberFormat="1" applyFont="1" applyFill="1" applyBorder="1" applyAlignment="1">
      <alignment vertical="center"/>
    </xf>
    <xf numFmtId="0" fontId="8" fillId="0" borderId="16" xfId="0" applyNumberFormat="1" applyFont="1" applyBorder="1" applyAlignment="1">
      <alignment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vertical="center"/>
    </xf>
    <xf numFmtId="0" fontId="9" fillId="0" borderId="13" xfId="0" applyNumberFormat="1" applyFont="1" applyBorder="1" applyAlignment="1">
      <alignment horizontal="right"/>
    </xf>
    <xf numFmtId="0" fontId="8" fillId="0" borderId="14" xfId="0" applyNumberFormat="1" applyFont="1" applyBorder="1" applyAlignment="1">
      <alignment horizontal="left" vertical="center"/>
    </xf>
    <xf numFmtId="0" fontId="9" fillId="0" borderId="12" xfId="0" applyNumberFormat="1" applyFont="1" applyBorder="1" applyAlignment="1">
      <alignment horizontal="right" vertical="center"/>
    </xf>
    <xf numFmtId="0" fontId="9" fillId="0" borderId="1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right" vertical="center"/>
    </xf>
    <xf numFmtId="0" fontId="9" fillId="0" borderId="13" xfId="0" applyNumberFormat="1" applyFont="1" applyBorder="1" applyAlignment="1">
      <alignment horizontal="right" vertical="center"/>
    </xf>
    <xf numFmtId="0" fontId="8" fillId="0" borderId="14" xfId="0" applyNumberFormat="1" applyFont="1" applyBorder="1" applyAlignment="1">
      <alignment vertical="center"/>
    </xf>
    <xf numFmtId="0" fontId="9" fillId="0" borderId="15" xfId="0" applyNumberFormat="1" applyFont="1" applyBorder="1" applyAlignment="1">
      <alignment horizontal="right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vertical="center"/>
    </xf>
    <xf numFmtId="0" fontId="7" fillId="0" borderId="17" xfId="0" applyNumberFormat="1" applyFont="1" applyBorder="1" applyAlignment="1">
      <alignment vertical="center"/>
    </xf>
    <xf numFmtId="0" fontId="7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vertical="center"/>
    </xf>
    <xf numFmtId="0" fontId="7" fillId="0" borderId="19" xfId="0" applyNumberFormat="1" applyFont="1" applyBorder="1" applyAlignment="1">
      <alignment vertical="center"/>
    </xf>
    <xf numFmtId="0" fontId="10" fillId="2" borderId="20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 wrapText="1"/>
    </xf>
    <xf numFmtId="0" fontId="10" fillId="2" borderId="22" xfId="0" applyNumberFormat="1" applyFont="1" applyFill="1" applyBorder="1" applyAlignment="1">
      <alignment horizontal="center" vertical="center" wrapText="1"/>
    </xf>
    <xf numFmtId="0" fontId="11" fillId="2" borderId="23" xfId="0" applyNumberFormat="1" applyFont="1" applyFill="1" applyBorder="1" applyAlignment="1">
      <alignment horizontal="center" vertical="center" wrapText="1"/>
    </xf>
    <xf numFmtId="0" fontId="11" fillId="2" borderId="24" xfId="0" applyNumberFormat="1" applyFont="1" applyFill="1" applyBorder="1" applyAlignment="1">
      <alignment horizontal="center"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2" fillId="2" borderId="21" xfId="0" applyNumberFormat="1" applyFont="1" applyFill="1" applyBorder="1" applyAlignment="1">
      <alignment horizontal="center" vertical="center" wrapText="1"/>
    </xf>
    <xf numFmtId="0" fontId="10" fillId="2" borderId="25" xfId="0" applyNumberFormat="1" applyFont="1" applyFill="1" applyBorder="1" applyAlignment="1">
      <alignment horizontal="center" vertical="center" wrapText="1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27" xfId="0" applyNumberFormat="1" applyFont="1" applyFill="1" applyBorder="1" applyAlignment="1">
      <alignment horizontal="center" vertical="center" wrapText="1"/>
    </xf>
    <xf numFmtId="0" fontId="12" fillId="2" borderId="28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vertical="center" wrapText="1"/>
    </xf>
    <xf numFmtId="0" fontId="12" fillId="2" borderId="27" xfId="0" applyNumberFormat="1" applyFont="1" applyFill="1" applyBorder="1" applyAlignment="1">
      <alignment horizontal="center" vertical="center" wrapText="1"/>
    </xf>
    <xf numFmtId="0" fontId="10" fillId="2" borderId="30" xfId="0" applyNumberFormat="1" applyFont="1" applyFill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 wrapText="1"/>
    </xf>
    <xf numFmtId="14" fontId="14" fillId="0" borderId="31" xfId="0" applyNumberFormat="1" applyFont="1" applyBorder="1" applyAlignment="1">
      <alignment horizontal="center" vertical="center" wrapText="1"/>
    </xf>
    <xf numFmtId="0" fontId="14" fillId="0" borderId="31" xfId="0" applyNumberFormat="1" applyFont="1" applyBorder="1" applyAlignment="1">
      <alignment horizontal="center" vertical="center"/>
    </xf>
    <xf numFmtId="164" fontId="15" fillId="0" borderId="31" xfId="0" applyNumberFormat="1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165" fontId="17" fillId="0" borderId="33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center" vertical="center"/>
    </xf>
    <xf numFmtId="0" fontId="14" fillId="0" borderId="31" xfId="0" applyNumberFormat="1" applyFont="1" applyFill="1" applyBorder="1" applyAlignment="1">
      <alignment horizontal="center" vertical="center" wrapText="1"/>
    </xf>
    <xf numFmtId="164" fontId="16" fillId="0" borderId="35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8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vertical="center"/>
    </xf>
    <xf numFmtId="0" fontId="19" fillId="0" borderId="2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3" xfId="0" applyNumberFormat="1" applyFont="1" applyBorder="1" applyAlignment="1">
      <alignment vertical="center"/>
    </xf>
    <xf numFmtId="0" fontId="20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4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/>
    </xf>
    <xf numFmtId="0" fontId="20" fillId="2" borderId="16" xfId="0" applyNumberFormat="1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0" fontId="20" fillId="2" borderId="15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vertical="center"/>
    </xf>
    <xf numFmtId="0" fontId="7" fillId="0" borderId="38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horizontal="center" vertical="center"/>
    </xf>
    <xf numFmtId="0" fontId="21" fillId="0" borderId="39" xfId="0" applyNumberFormat="1" applyFont="1" applyBorder="1" applyAlignment="1">
      <alignment horizontal="center" vertical="center"/>
    </xf>
    <xf numFmtId="0" fontId="21" fillId="0" borderId="40" xfId="0" applyNumberFormat="1" applyFont="1" applyBorder="1" applyAlignment="1">
      <alignment horizontal="center" vertical="center"/>
    </xf>
    <xf numFmtId="0" fontId="21" fillId="0" borderId="40" xfId="0" applyNumberFormat="1" applyFont="1" applyBorder="1" applyAlignment="1">
      <alignment vertical="center"/>
    </xf>
    <xf numFmtId="0" fontId="21" fillId="0" borderId="41" xfId="0" applyNumberFormat="1" applyFont="1" applyBorder="1" applyAlignment="1">
      <alignment vertical="center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169333</xdr:colOff>
      <xdr:row>1</xdr:row>
      <xdr:rowOff>105833</xdr:rowOff>
    </xdr:from>
    <xdr:to>
      <xdr:col>11</xdr:col>
      <xdr:colOff>444500</xdr:colOff>
      <xdr:row>5</xdr:row>
      <xdr:rowOff>74084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78933" y="343958"/>
          <a:ext cx="11695642" cy="920751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>
      <selection activeCell="H14" sqref="H14"/>
    </sheetView>
  </sheetViews>
  <sheetFormatPr defaultRowHeight="15" x14ac:dyDescent="0.25"/>
  <cols>
    <col min="3" max="3" width="16.140625" customWidth="1"/>
    <col min="4" max="4" width="43.7109375" customWidth="1"/>
    <col min="5" max="5" width="12.42578125" bestFit="1" customWidth="1"/>
    <col min="6" max="6" width="7.7109375" bestFit="1" customWidth="1"/>
    <col min="7" max="7" width="35.5703125" bestFit="1" customWidth="1"/>
    <col min="8" max="8" width="12.7109375" customWidth="1"/>
    <col min="9" max="9" width="11" customWidth="1"/>
    <col min="10" max="10" width="10.28515625" bestFit="1" customWidth="1"/>
    <col min="11" max="11" width="12.5703125" bestFit="1" customWidth="1"/>
    <col min="12" max="12" width="15.5703125" bestFit="1" customWidth="1"/>
    <col min="13" max="13" width="17.28515625" bestFit="1" customWidth="1"/>
  </cols>
  <sheetData>
    <row r="1" spans="1:13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" x14ac:dyDescent="0.3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.75" x14ac:dyDescent="0.25">
      <c r="A9" s="4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8.75" x14ac:dyDescent="0.25">
      <c r="A10" s="4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</row>
    <row r="11" spans="1:13" ht="18.75" x14ac:dyDescent="0.25">
      <c r="A11" s="4" t="s">
        <v>10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"/>
    </row>
    <row r="12" spans="1:13" ht="2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</row>
    <row r="13" spans="1:13" x14ac:dyDescent="0.25">
      <c r="A13" s="12" t="s">
        <v>11</v>
      </c>
      <c r="B13" s="13"/>
      <c r="C13" s="13"/>
      <c r="D13" s="14"/>
      <c r="E13" s="15"/>
      <c r="F13" s="15"/>
      <c r="G13" s="16" t="s">
        <v>12</v>
      </c>
      <c r="H13" s="15"/>
      <c r="I13" s="17"/>
      <c r="J13" s="17"/>
      <c r="K13" s="18"/>
      <c r="L13" s="19" t="s">
        <v>13</v>
      </c>
      <c r="M13" s="19" t="s">
        <v>14</v>
      </c>
    </row>
    <row r="14" spans="1:13" x14ac:dyDescent="0.25">
      <c r="A14" s="20" t="s">
        <v>15</v>
      </c>
      <c r="B14" s="21"/>
      <c r="C14" s="21"/>
      <c r="D14" s="22"/>
      <c r="E14" s="22"/>
      <c r="F14" s="22"/>
      <c r="G14" s="23" t="s">
        <v>16</v>
      </c>
      <c r="H14" s="22"/>
      <c r="I14" s="24"/>
      <c r="J14" s="24"/>
      <c r="K14" s="24"/>
      <c r="L14" s="25" t="s">
        <v>17</v>
      </c>
      <c r="M14" s="26" t="s">
        <v>18</v>
      </c>
    </row>
    <row r="15" spans="1:13" x14ac:dyDescent="0.25">
      <c r="A15" s="27" t="s">
        <v>19</v>
      </c>
      <c r="B15" s="28"/>
      <c r="C15" s="28"/>
      <c r="D15" s="28"/>
      <c r="E15" s="28"/>
      <c r="F15" s="28"/>
      <c r="G15" s="29"/>
      <c r="H15" s="30" t="s">
        <v>20</v>
      </c>
      <c r="I15" s="31"/>
      <c r="J15" s="31"/>
      <c r="K15" s="31"/>
      <c r="L15" s="31"/>
      <c r="M15" s="32"/>
    </row>
    <row r="16" spans="1:13" x14ac:dyDescent="0.25">
      <c r="A16" s="33" t="s">
        <v>21</v>
      </c>
      <c r="B16" s="34"/>
      <c r="C16" s="34"/>
      <c r="D16" s="35"/>
      <c r="E16" s="36"/>
      <c r="F16" s="35"/>
      <c r="G16" s="37"/>
      <c r="H16" s="38" t="s">
        <v>22</v>
      </c>
      <c r="I16" s="39"/>
      <c r="J16" s="39"/>
      <c r="K16" s="39"/>
      <c r="L16" s="40"/>
      <c r="M16" s="41" t="s">
        <v>23</v>
      </c>
    </row>
    <row r="17" spans="1:13" x14ac:dyDescent="0.25">
      <c r="A17" s="33" t="s">
        <v>24</v>
      </c>
      <c r="B17" s="34"/>
      <c r="C17" s="34"/>
      <c r="D17" s="39"/>
      <c r="E17" s="36"/>
      <c r="F17" s="35"/>
      <c r="G17" s="37" t="s">
        <v>25</v>
      </c>
      <c r="H17" s="38" t="s">
        <v>26</v>
      </c>
      <c r="I17" s="39"/>
      <c r="J17" s="39"/>
      <c r="K17" s="39"/>
      <c r="L17" s="40"/>
      <c r="M17" s="41" t="s">
        <v>27</v>
      </c>
    </row>
    <row r="18" spans="1:13" x14ac:dyDescent="0.25">
      <c r="A18" s="33" t="s">
        <v>28</v>
      </c>
      <c r="B18" s="34"/>
      <c r="C18" s="34"/>
      <c r="D18" s="39"/>
      <c r="E18" s="36"/>
      <c r="F18" s="35"/>
      <c r="G18" s="42" t="s">
        <v>29</v>
      </c>
      <c r="H18" s="43" t="s">
        <v>30</v>
      </c>
      <c r="I18" s="39"/>
      <c r="J18" s="39"/>
      <c r="K18" s="39"/>
      <c r="L18" s="40"/>
      <c r="M18" s="44" t="s">
        <v>31</v>
      </c>
    </row>
    <row r="19" spans="1:13" ht="15.75" thickBot="1" x14ac:dyDescent="0.3">
      <c r="A19" s="33" t="s">
        <v>32</v>
      </c>
      <c r="B19" s="45"/>
      <c r="C19" s="45"/>
      <c r="D19" s="46"/>
      <c r="E19" s="46"/>
      <c r="F19" s="46"/>
      <c r="G19" s="37" t="s">
        <v>33</v>
      </c>
      <c r="H19" s="43" t="s">
        <v>34</v>
      </c>
      <c r="I19" s="39"/>
      <c r="J19" s="39"/>
      <c r="K19" s="39"/>
      <c r="L19" s="40"/>
      <c r="M19" s="44"/>
    </row>
    <row r="20" spans="1:13" ht="16.5" thickTop="1" thickBot="1" x14ac:dyDescent="0.3">
      <c r="A20" s="47"/>
      <c r="B20" s="48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50"/>
    </row>
    <row r="21" spans="1:13" ht="35.25" customHeight="1" thickTop="1" thickBot="1" x14ac:dyDescent="0.3">
      <c r="A21" s="51" t="s">
        <v>35</v>
      </c>
      <c r="B21" s="52" t="s">
        <v>36</v>
      </c>
      <c r="C21" s="53" t="s">
        <v>37</v>
      </c>
      <c r="D21" s="53" t="s">
        <v>38</v>
      </c>
      <c r="E21" s="53" t="s">
        <v>39</v>
      </c>
      <c r="F21" s="53" t="s">
        <v>40</v>
      </c>
      <c r="G21" s="53" t="s">
        <v>41</v>
      </c>
      <c r="H21" s="54" t="s">
        <v>42</v>
      </c>
      <c r="I21" s="55"/>
      <c r="J21" s="56" t="s">
        <v>43</v>
      </c>
      <c r="K21" s="52" t="s">
        <v>44</v>
      </c>
      <c r="L21" s="57" t="s">
        <v>45</v>
      </c>
      <c r="M21" s="58" t="s">
        <v>46</v>
      </c>
    </row>
    <row r="22" spans="1:13" ht="16.5" thickTop="1" thickBot="1" x14ac:dyDescent="0.3">
      <c r="A22" s="59"/>
      <c r="B22" s="60"/>
      <c r="C22" s="60"/>
      <c r="D22" s="60"/>
      <c r="E22" s="60"/>
      <c r="F22" s="60"/>
      <c r="G22" s="60"/>
      <c r="H22" s="61" t="s">
        <v>47</v>
      </c>
      <c r="I22" s="61" t="s">
        <v>48</v>
      </c>
      <c r="J22" s="62"/>
      <c r="K22" s="60"/>
      <c r="L22" s="63"/>
      <c r="M22" s="64"/>
    </row>
    <row r="23" spans="1:13" ht="17.25" thickTop="1" thickBot="1" x14ac:dyDescent="0.3">
      <c r="A23" s="65">
        <v>1</v>
      </c>
      <c r="B23" s="66">
        <v>1</v>
      </c>
      <c r="C23" s="67" t="s">
        <v>49</v>
      </c>
      <c r="D23" s="67" t="s">
        <v>50</v>
      </c>
      <c r="E23" s="68">
        <v>38833</v>
      </c>
      <c r="F23" s="67" t="s">
        <v>51</v>
      </c>
      <c r="G23" s="69" t="s">
        <v>52</v>
      </c>
      <c r="H23" s="70">
        <v>1.0002314814814815E-3</v>
      </c>
      <c r="I23" s="70">
        <v>1.029861111111111E-3</v>
      </c>
      <c r="J23" s="71">
        <v>2.0300925925925925E-3</v>
      </c>
      <c r="K23" s="72">
        <v>41.049030786773088</v>
      </c>
      <c r="L23" s="73"/>
      <c r="M23" s="74"/>
    </row>
    <row r="24" spans="1:13" ht="16.5" thickTop="1" x14ac:dyDescent="0.25">
      <c r="A24" s="65">
        <v>2</v>
      </c>
      <c r="B24" s="75">
        <v>2</v>
      </c>
      <c r="C24" s="67" t="s">
        <v>53</v>
      </c>
      <c r="D24" s="76" t="s">
        <v>54</v>
      </c>
      <c r="E24" s="68">
        <v>38497</v>
      </c>
      <c r="F24" s="67" t="s">
        <v>51</v>
      </c>
      <c r="G24" s="69" t="s">
        <v>55</v>
      </c>
      <c r="H24" s="70">
        <v>1.0326388888888889E-3</v>
      </c>
      <c r="I24" s="70">
        <v>1.0458333333333331E-3</v>
      </c>
      <c r="J24" s="77">
        <v>2.078472222222222E-3</v>
      </c>
      <c r="K24" s="72">
        <v>40.093551620447712</v>
      </c>
      <c r="L24" s="78"/>
      <c r="M24" s="79"/>
    </row>
    <row r="26" spans="1:13" x14ac:dyDescent="0.25">
      <c r="A26" s="80" t="s">
        <v>56</v>
      </c>
      <c r="B26" s="81"/>
      <c r="C26" s="81"/>
      <c r="D26" s="81"/>
      <c r="E26" s="81"/>
      <c r="F26" s="81"/>
      <c r="G26" s="81" t="s">
        <v>57</v>
      </c>
      <c r="H26" s="81"/>
      <c r="I26" s="81"/>
      <c r="J26" s="81"/>
      <c r="K26" s="81"/>
      <c r="L26" s="81"/>
      <c r="M26" s="82"/>
    </row>
    <row r="27" spans="1:13" x14ac:dyDescent="0.25">
      <c r="A27" s="83" t="s">
        <v>58</v>
      </c>
      <c r="B27" s="84"/>
      <c r="C27" s="84"/>
      <c r="D27" s="84"/>
      <c r="E27" s="84"/>
      <c r="F27" s="84"/>
      <c r="G27" s="85" t="s">
        <v>59</v>
      </c>
      <c r="H27" s="86">
        <v>2</v>
      </c>
      <c r="I27" s="87"/>
      <c r="J27" s="87"/>
      <c r="K27" s="88"/>
      <c r="L27" s="89" t="s">
        <v>60</v>
      </c>
      <c r="M27" s="90">
        <f>COUNTIF(F41:F71, "ЗМС")</f>
        <v>0</v>
      </c>
    </row>
    <row r="28" spans="1:13" x14ac:dyDescent="0.25">
      <c r="A28" s="83" t="s">
        <v>61</v>
      </c>
      <c r="B28" s="91"/>
      <c r="C28" s="91"/>
      <c r="D28" s="91"/>
      <c r="E28" s="91"/>
      <c r="F28" s="91"/>
      <c r="G28" s="85" t="s">
        <v>62</v>
      </c>
      <c r="H28" s="86">
        <v>2</v>
      </c>
      <c r="I28" s="87"/>
      <c r="J28" s="87"/>
      <c r="K28" s="92"/>
      <c r="L28" s="89" t="s">
        <v>63</v>
      </c>
      <c r="M28" s="90">
        <f>COUNTIF(F41:F71, "МСМК")</f>
        <v>0</v>
      </c>
    </row>
    <row r="29" spans="1:13" x14ac:dyDescent="0.25">
      <c r="A29" s="83"/>
      <c r="B29" s="91"/>
      <c r="C29" s="91"/>
      <c r="D29" s="91"/>
      <c r="E29" s="91"/>
      <c r="F29" s="91"/>
      <c r="G29" s="85" t="s">
        <v>64</v>
      </c>
      <c r="H29" s="86">
        <v>2</v>
      </c>
      <c r="I29" s="87"/>
      <c r="J29" s="87"/>
      <c r="K29" s="88"/>
      <c r="L29" s="89" t="s">
        <v>65</v>
      </c>
      <c r="M29" s="90">
        <f>COUNTIF(F41:F71, "МС")</f>
        <v>0</v>
      </c>
    </row>
    <row r="30" spans="1:13" x14ac:dyDescent="0.25">
      <c r="A30" s="83"/>
      <c r="B30" s="91"/>
      <c r="C30" s="91"/>
      <c r="D30" s="91"/>
      <c r="E30" s="91"/>
      <c r="F30" s="91"/>
      <c r="G30" s="85" t="s">
        <v>66</v>
      </c>
      <c r="H30" s="86">
        <v>2</v>
      </c>
      <c r="I30" s="87"/>
      <c r="J30" s="87"/>
      <c r="K30" s="92"/>
      <c r="L30" s="89" t="s">
        <v>51</v>
      </c>
      <c r="M30" s="90">
        <v>2</v>
      </c>
    </row>
    <row r="31" spans="1:13" x14ac:dyDescent="0.25">
      <c r="A31" s="83"/>
      <c r="B31" s="91"/>
      <c r="C31" s="91"/>
      <c r="D31" s="91"/>
      <c r="E31" s="91"/>
      <c r="F31" s="91"/>
      <c r="G31" s="85" t="s">
        <v>67</v>
      </c>
      <c r="H31" s="86">
        <f>COUNTIF(A70:A71, "НФ")</f>
        <v>0</v>
      </c>
      <c r="I31" s="87"/>
      <c r="J31" s="87"/>
      <c r="K31" s="87"/>
      <c r="L31" s="89" t="s">
        <v>68</v>
      </c>
      <c r="M31" s="90">
        <v>0</v>
      </c>
    </row>
    <row r="32" spans="1:13" ht="15.75" x14ac:dyDescent="0.25">
      <c r="A32" s="93"/>
      <c r="B32" s="84"/>
      <c r="C32" s="84"/>
      <c r="D32" s="84"/>
      <c r="E32" s="84"/>
      <c r="F32" s="84"/>
      <c r="G32" s="85" t="s">
        <v>69</v>
      </c>
      <c r="H32" s="86">
        <f>COUNTIF(A70:A71, "ДСКВ")</f>
        <v>0</v>
      </c>
      <c r="I32" s="94"/>
      <c r="J32" s="94"/>
      <c r="K32" s="94"/>
      <c r="L32" s="89" t="s">
        <v>70</v>
      </c>
      <c r="M32" s="90">
        <v>0</v>
      </c>
    </row>
    <row r="33" spans="1:13" x14ac:dyDescent="0.25">
      <c r="A33" s="93"/>
      <c r="B33" s="91"/>
      <c r="C33" s="91"/>
      <c r="D33" s="91"/>
      <c r="E33" s="91"/>
      <c r="F33" s="91"/>
      <c r="G33" s="85" t="s">
        <v>71</v>
      </c>
      <c r="H33" s="86">
        <f>COUNTIF(A70:A71, "НС")</f>
        <v>0</v>
      </c>
      <c r="I33" s="95"/>
      <c r="J33" s="95"/>
      <c r="K33" s="95"/>
      <c r="L33" s="89" t="s">
        <v>72</v>
      </c>
      <c r="M33" s="90">
        <f>COUNTIF(F41:F71, "3 СР")</f>
        <v>0</v>
      </c>
    </row>
    <row r="34" spans="1:13" x14ac:dyDescent="0.25">
      <c r="A34" s="83"/>
      <c r="B34" s="87"/>
      <c r="C34" s="87"/>
      <c r="D34" s="87"/>
      <c r="E34" s="87"/>
      <c r="F34" s="96"/>
      <c r="G34" s="87"/>
      <c r="H34" s="87"/>
      <c r="I34" s="87"/>
      <c r="J34" s="95"/>
      <c r="K34" s="95"/>
      <c r="L34" s="95"/>
      <c r="M34" s="97"/>
    </row>
    <row r="35" spans="1:13" ht="15.75" x14ac:dyDescent="0.25">
      <c r="A35" s="98" t="s">
        <v>24</v>
      </c>
      <c r="B35" s="99"/>
      <c r="C35" s="99"/>
      <c r="D35" s="99"/>
      <c r="E35" s="99" t="s">
        <v>28</v>
      </c>
      <c r="F35" s="99"/>
      <c r="G35" s="99"/>
      <c r="H35" s="99" t="s">
        <v>32</v>
      </c>
      <c r="I35" s="99"/>
      <c r="J35" s="99"/>
      <c r="K35" s="99"/>
      <c r="L35" s="99"/>
      <c r="M35" s="100"/>
    </row>
    <row r="36" spans="1:13" x14ac:dyDescent="0.25">
      <c r="A36" s="101"/>
      <c r="B36" s="95"/>
      <c r="C36" s="95"/>
      <c r="D36" s="95"/>
      <c r="E36" s="95"/>
      <c r="F36" s="95"/>
      <c r="G36" s="95"/>
      <c r="H36" s="95"/>
      <c r="I36" s="95"/>
      <c r="J36" s="95"/>
      <c r="K36" s="102"/>
      <c r="L36" s="102"/>
      <c r="M36" s="103"/>
    </row>
    <row r="37" spans="1:13" x14ac:dyDescent="0.25">
      <c r="A37" s="101"/>
      <c r="B37" s="95"/>
      <c r="C37" s="95"/>
      <c r="D37" s="95"/>
      <c r="E37" s="95"/>
      <c r="F37" s="95"/>
      <c r="G37" s="95"/>
      <c r="H37" s="95"/>
      <c r="I37" s="95"/>
      <c r="J37" s="95"/>
      <c r="K37" s="87"/>
      <c r="L37" s="87"/>
      <c r="M37" s="104"/>
    </row>
    <row r="38" spans="1:13" x14ac:dyDescent="0.25">
      <c r="A38" s="101"/>
      <c r="B38" s="95"/>
      <c r="C38" s="95"/>
      <c r="D38" s="95"/>
      <c r="E38" s="95"/>
      <c r="F38" s="95"/>
      <c r="G38" s="95"/>
      <c r="H38" s="95"/>
      <c r="I38" s="95"/>
      <c r="J38" s="95"/>
      <c r="K38" s="87"/>
      <c r="L38" s="87"/>
      <c r="M38" s="104"/>
    </row>
    <row r="39" spans="1:13" x14ac:dyDescent="0.25">
      <c r="A39" s="101"/>
      <c r="B39" s="95"/>
      <c r="C39" s="95"/>
      <c r="D39" s="95"/>
      <c r="E39" s="95"/>
      <c r="F39" s="105"/>
      <c r="G39" s="105"/>
      <c r="H39" s="105"/>
      <c r="I39" s="105"/>
      <c r="J39" s="105"/>
      <c r="K39" s="96"/>
      <c r="L39" s="96"/>
      <c r="M39" s="11"/>
    </row>
    <row r="40" spans="1:13" ht="16.5" thickBot="1" x14ac:dyDescent="0.3">
      <c r="A40" s="106" t="s">
        <v>25</v>
      </c>
      <c r="B40" s="107"/>
      <c r="C40" s="107"/>
      <c r="D40" s="107"/>
      <c r="E40" s="107" t="s">
        <v>29</v>
      </c>
      <c r="F40" s="107"/>
      <c r="G40" s="107"/>
      <c r="H40" s="107" t="s">
        <v>33</v>
      </c>
      <c r="I40" s="107"/>
      <c r="J40" s="107"/>
      <c r="K40" s="107"/>
      <c r="L40" s="108"/>
      <c r="M40" s="109"/>
    </row>
    <row r="41" spans="1:13" ht="15.75" thickTop="1" x14ac:dyDescent="0.25"/>
  </sheetData>
  <mergeCells count="31">
    <mergeCell ref="A35:D35"/>
    <mergeCell ref="E35:G35"/>
    <mergeCell ref="H35:M35"/>
    <mergeCell ref="A40:D40"/>
    <mergeCell ref="E40:G40"/>
    <mergeCell ref="H40:K40"/>
    <mergeCell ref="G21:G22"/>
    <mergeCell ref="H21:I21"/>
    <mergeCell ref="K21:K22"/>
    <mergeCell ref="L21:L22"/>
    <mergeCell ref="M21:M22"/>
    <mergeCell ref="A26:F26"/>
    <mergeCell ref="G26:M26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3">
    <cfRule type="duplicateValues" dxfId="1" priority="1"/>
    <cfRule type="duplicateValues" dxfId="0" priority="2"/>
  </conditionalFormatting>
  <pageMargins left="0.7" right="0.7" top="0.75" bottom="0.75" header="0.3" footer="0.3"/>
  <pageSetup paperSize="9" scale="4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ю-ки 19-22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2025-07-23T16:15:47Z</dcterms:created>
  <dcterms:modified xsi:type="dcterms:W3CDTF">2025-07-23T16:16:30Z</dcterms:modified>
</cp:coreProperties>
</file>