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asty\OneDrive\Рабочий стол\Гран При Тулы 25-29.05.2024\на платформу\"/>
    </mc:Choice>
  </mc:AlternateContent>
  <xr:revisionPtr revIDLastSave="0" documentId="8_{F4CF2CEF-2873-42E6-8066-EFF42C02E129}" xr6:coauthVersionLast="47" xr6:coauthVersionMax="47" xr10:uidLastSave="{00000000-0000-0000-0000-000000000000}"/>
  <bookViews>
    <workbookView xWindow="-108" yWindow="-108" windowWidth="23256" windowHeight="12456" xr2:uid="{B6B39EB8-7764-4F91-A7AD-B100A2F306D0}"/>
  </bookViews>
  <sheets>
    <sheet name="юниоры скретч. " sheetId="1" r:id="rId1"/>
  </sheets>
  <definedNames>
    <definedName name="_xlnm.Print_Area" localSheetId="0">'юниоры скретч. '!$A$1:$J$62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2" i="1" l="1"/>
  <c r="F62" i="1"/>
  <c r="D62" i="1"/>
  <c r="A62" i="1"/>
  <c r="H54" i="1" s="1"/>
  <c r="H53" i="1"/>
  <c r="J52" i="1"/>
  <c r="H52" i="1"/>
  <c r="J51" i="1"/>
  <c r="H51" i="1"/>
  <c r="H50" i="1" s="1"/>
  <c r="J50" i="1"/>
  <c r="H14" i="1"/>
  <c r="H49" i="1" l="1"/>
  <c r="J53" i="1"/>
  <c r="J48" i="1"/>
  <c r="J54" i="1"/>
  <c r="J49" i="1"/>
</calcChain>
</file>

<file path=xl/sharedStrings.xml><?xml version="1.0" encoding="utf-8"?>
<sst xmlns="http://schemas.openxmlformats.org/spreadsheetml/2006/main" count="88" uniqueCount="76">
  <si>
    <t>Министерство спорта Российской федерации</t>
  </si>
  <si>
    <t>Федерация велосипедного спорта России</t>
  </si>
  <si>
    <t>Министерство спорта Тульской области</t>
  </si>
  <si>
    <t/>
  </si>
  <si>
    <t>МЕЖДУНАРОДНЫЕ СОРЕВНОВАНИЯ</t>
  </si>
  <si>
    <t xml:space="preserve">"ГРАН-ПРИ ТУЛЫ" </t>
  </si>
  <si>
    <t>ИТОГОВЫЙ ПРОТОКОЛ</t>
  </si>
  <si>
    <t>трек - скретч</t>
  </si>
  <si>
    <t>Юниоры 17-18 лет</t>
  </si>
  <si>
    <t>МЕСТО ПРОВЕДЕНИЯ: г. Тула</t>
  </si>
  <si>
    <t>Время гонки:</t>
  </si>
  <si>
    <t>№ ВРВС: 0080491811Я</t>
  </si>
  <si>
    <t>ДАТА ПРОВЕДЕНИЯ: 26 Мая 2024 года</t>
  </si>
  <si>
    <t>Ср.ск.:</t>
  </si>
  <si>
    <t>№ ЕКП 2024: 2008710016013806</t>
  </si>
  <si>
    <t>ИНФОРМАЦИЯ О ЖЮРИ И ГСК СОРЕВНОВАНИЙ:</t>
  </si>
  <si>
    <t>ТЕХНИЧЕСКИЕ ДАННЫЕ ТРАССЫ:</t>
  </si>
  <si>
    <t>ТЕХНИЧЕСКИЙ ДЕЛЕГАТ ФВСР:</t>
  </si>
  <si>
    <t>Денисенко С.А. (Москва)</t>
  </si>
  <si>
    <t>НАЗВАНИЕ ТРАССЫ / РЕГ. НОМЕР: велотрек "Арсенал"  г.Тула</t>
  </si>
  <si>
    <t>ГЛАВНЫЙ СУДЬЯ:</t>
  </si>
  <si>
    <t>Афанасьева Е.А. (ВК, Свердловская область)</t>
  </si>
  <si>
    <t>ПОКРЫТИЕ ТРЕКА: цемент</t>
  </si>
  <si>
    <t>ГЛАВНЫЙ СЕКРЕТАРЬ:</t>
  </si>
  <si>
    <t>Валова А.С. (ВК, Санкт-Петербург)</t>
  </si>
  <si>
    <t>ДЛИНА ТРЕКА: 333 м</t>
  </si>
  <si>
    <t>СУДЬЯ НА ФИНИШЕ:</t>
  </si>
  <si>
    <t>Гниденко В.Н. (ВК, Тульская область)</t>
  </si>
  <si>
    <t>ДИСТАНЦИЯ: ДЛИНА КРУГА/КРУГОВ:  0,333/30</t>
  </si>
  <si>
    <t>МЕСТО</t>
  </si>
  <si>
    <t>НОМЕР</t>
  </si>
  <si>
    <t>UCI ID</t>
  </si>
  <si>
    <t>ФАМИЛИЯ ИМЯ</t>
  </si>
  <si>
    <t>ДАТА РОЖД.</t>
  </si>
  <si>
    <t>РАЗРЯД,
ЗВАНИЕ</t>
  </si>
  <si>
    <t>ТЕРРИТОРИАЛЬНАЯ ПРИНАДЛЕЖНОСТЬ</t>
  </si>
  <si>
    <t>Круги отст.</t>
  </si>
  <si>
    <t>ВЫПОЛНЕНИЕ НТУ ЕВСК</t>
  </si>
  <si>
    <t>ПРИМЕЧАНИЕ</t>
  </si>
  <si>
    <t>ПОГОДНЫЕ УСЛОВИЯ</t>
  </si>
  <si>
    <t>СТАТИСТИКА ГОНКИ</t>
  </si>
  <si>
    <r>
      <t>Температура: 25</t>
    </r>
    <r>
      <rPr>
        <vertAlign val="superscript"/>
        <sz val="10"/>
        <rFont val="Calibri"/>
        <family val="2"/>
        <charset val="204"/>
      </rPr>
      <t>о</t>
    </r>
    <r>
      <rPr>
        <sz val="10"/>
        <rFont val="Calibri"/>
        <family val="2"/>
        <charset val="204"/>
      </rPr>
      <t xml:space="preserve"> С</t>
    </r>
  </si>
  <si>
    <t>Субъектов РФ</t>
  </si>
  <si>
    <t>ЗМС</t>
  </si>
  <si>
    <t>Влажность: 46%</t>
  </si>
  <si>
    <t>Заявлено</t>
  </si>
  <si>
    <t>МСМК</t>
  </si>
  <si>
    <t>Стартовало</t>
  </si>
  <si>
    <t>МС</t>
  </si>
  <si>
    <t>Финишировало</t>
  </si>
  <si>
    <t>КМС</t>
  </si>
  <si>
    <t>Н. финишировало</t>
  </si>
  <si>
    <t>1 СР</t>
  </si>
  <si>
    <t>Дисквалифицировано</t>
  </si>
  <si>
    <t>2 СР</t>
  </si>
  <si>
    <t>Н. стартовало</t>
  </si>
  <si>
    <t>3 СР</t>
  </si>
  <si>
    <t>ТЕХНИЧЕСКИЙ ДЕЛЕГАТ</t>
  </si>
  <si>
    <t>ГЛАВНЫЙ СУДЬЯ</t>
  </si>
  <si>
    <t>ГЛАВНЫЙ СЕКРЕТАРЬ</t>
  </si>
  <si>
    <t>СУДЬЯ НА ФИНИШЕ</t>
  </si>
  <si>
    <t>Азаматулы Зейнола</t>
  </si>
  <si>
    <t>Казахстан</t>
  </si>
  <si>
    <t>Григорьев Сократ</t>
  </si>
  <si>
    <t>Москва</t>
  </si>
  <si>
    <t>Быков Антон</t>
  </si>
  <si>
    <t>Тульская область</t>
  </si>
  <si>
    <t>Ковальчук Евгений</t>
  </si>
  <si>
    <t>Гербут Дмитрий</t>
  </si>
  <si>
    <t>Сидоров Григорий</t>
  </si>
  <si>
    <t>Санников Евгений</t>
  </si>
  <si>
    <t>Омская область</t>
  </si>
  <si>
    <t>Пухорев Алексей</t>
  </si>
  <si>
    <t>Омская область, Кемеровская область</t>
  </si>
  <si>
    <t>Есеркеев Марлен</t>
  </si>
  <si>
    <t>Ерик Арлан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</si>
</sst>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m:ss.000"/>
    <numFmt numFmtId="165" formatCode="h:mm:ss.00"/>
    <numFmt numFmtId="166" formatCode="0.000"/>
    <numFmt numFmtId="167" formatCode="mm:ss.000"/>
    <numFmt numFmtId="168" formatCode="yyyy"/>
  </numFmts>
  <fonts count="20" x14ac:knownFonts="1">
    <font>
      <sz val="10"/>
      <name val="Arial Cyr"/>
      <charset val="204"/>
    </font>
    <font>
      <sz val="16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20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9"/>
      <name val="Arial Cyr"/>
      <charset val="204"/>
    </font>
    <font>
      <b/>
      <sz val="8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8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sz val="12"/>
      <name val="Calibri"/>
      <family val="2"/>
      <charset val="204"/>
      <scheme val="minor"/>
    </font>
    <font>
      <b/>
      <sz val="12"/>
      <color indexed="8"/>
      <name val="Calibri"/>
      <family val="2"/>
      <charset val="204"/>
      <scheme val="minor"/>
    </font>
    <font>
      <sz val="10"/>
      <name val="Arial"/>
      <family val="2"/>
      <charset val="204"/>
    </font>
    <font>
      <vertAlign val="superscript"/>
      <sz val="10"/>
      <name val="Calibri"/>
      <family val="2"/>
      <charset val="204"/>
    </font>
    <font>
      <sz val="10"/>
      <name val="Calibri"/>
      <family val="2"/>
      <charset val="204"/>
    </font>
    <font>
      <sz val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1" fillId="0" borderId="0"/>
    <xf numFmtId="0" fontId="11" fillId="0" borderId="0"/>
    <xf numFmtId="0" fontId="16" fillId="0" borderId="0"/>
  </cellStyleXfs>
  <cellXfs count="125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14" fontId="7" fillId="0" borderId="11" xfId="0" applyNumberFormat="1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6" fillId="0" borderId="11" xfId="0" applyFont="1" applyBorder="1" applyAlignment="1">
      <alignment horizontal="right" vertical="center"/>
    </xf>
    <xf numFmtId="164" fontId="8" fillId="0" borderId="11" xfId="0" applyNumberFormat="1" applyFont="1" applyBorder="1" applyAlignment="1">
      <alignment vertical="center"/>
    </xf>
    <xf numFmtId="165" fontId="7" fillId="2" borderId="11" xfId="0" applyNumberFormat="1" applyFont="1" applyFill="1" applyBorder="1" applyAlignment="1">
      <alignment horizontal="center" vertical="center"/>
    </xf>
    <xf numFmtId="0" fontId="6" fillId="0" borderId="12" xfId="0" applyFont="1" applyBorder="1" applyAlignment="1">
      <alignment horizontal="right" vertical="center"/>
    </xf>
    <xf numFmtId="0" fontId="6" fillId="0" borderId="7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14" fontId="7" fillId="0" borderId="8" xfId="0" applyNumberFormat="1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6" fillId="0" borderId="8" xfId="0" applyFont="1" applyBorder="1" applyAlignment="1">
      <alignment horizontal="right" vertical="center"/>
    </xf>
    <xf numFmtId="2" fontId="8" fillId="0" borderId="8" xfId="0" applyNumberFormat="1" applyFont="1" applyBorder="1" applyAlignment="1">
      <alignment horizontal="center"/>
    </xf>
    <xf numFmtId="165" fontId="7" fillId="2" borderId="8" xfId="0" applyNumberFormat="1" applyFont="1" applyFill="1" applyBorder="1" applyAlignment="1">
      <alignment horizontal="center" vertical="center"/>
    </xf>
    <xf numFmtId="0" fontId="6" fillId="0" borderId="9" xfId="0" applyFont="1" applyBorder="1" applyAlignment="1">
      <alignment horizontal="right" vertical="center"/>
    </xf>
    <xf numFmtId="0" fontId="6" fillId="3" borderId="13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/>
    </xf>
    <xf numFmtId="165" fontId="6" fillId="3" borderId="16" xfId="0" applyNumberFormat="1" applyFont="1" applyFill="1" applyBorder="1" applyAlignment="1">
      <alignment horizontal="center" vertical="center"/>
    </xf>
    <xf numFmtId="165" fontId="6" fillId="3" borderId="14" xfId="0" applyNumberFormat="1" applyFont="1" applyFill="1" applyBorder="1" applyAlignment="1">
      <alignment horizontal="center" vertical="center"/>
    </xf>
    <xf numFmtId="165" fontId="6" fillId="3" borderId="17" xfId="0" applyNumberFormat="1" applyFont="1" applyFill="1" applyBorder="1" applyAlignment="1">
      <alignment horizontal="center" vertical="center"/>
    </xf>
    <xf numFmtId="0" fontId="6" fillId="0" borderId="13" xfId="0" applyFont="1" applyBorder="1" applyAlignment="1">
      <alignment vertical="center"/>
    </xf>
    <xf numFmtId="0" fontId="6" fillId="0" borderId="14" xfId="0" applyFont="1" applyBorder="1" applyAlignment="1">
      <alignment horizontal="center" vertical="center"/>
    </xf>
    <xf numFmtId="0" fontId="6" fillId="0" borderId="14" xfId="0" applyFont="1" applyBorder="1" applyAlignment="1">
      <alignment vertical="center"/>
    </xf>
    <xf numFmtId="0" fontId="7" fillId="0" borderId="14" xfId="0" applyFont="1" applyBorder="1" applyAlignment="1">
      <alignment horizontal="right" vertical="center"/>
    </xf>
    <xf numFmtId="0" fontId="2" fillId="0" borderId="14" xfId="0" applyFont="1" applyBorder="1" applyAlignment="1">
      <alignment horizontal="right" vertical="center"/>
    </xf>
    <xf numFmtId="165" fontId="9" fillId="0" borderId="16" xfId="0" applyNumberFormat="1" applyFont="1" applyBorder="1" applyAlignment="1">
      <alignment horizontal="left" vertical="center" wrapText="1"/>
    </xf>
    <xf numFmtId="165" fontId="9" fillId="0" borderId="14" xfId="0" applyNumberFormat="1" applyFont="1" applyBorder="1" applyAlignment="1">
      <alignment horizontal="left" vertical="center" wrapText="1"/>
    </xf>
    <xf numFmtId="165" fontId="9" fillId="0" borderId="17" xfId="0" applyNumberFormat="1" applyFont="1" applyBorder="1" applyAlignment="1">
      <alignment horizontal="left" vertical="center" wrapText="1"/>
    </xf>
    <xf numFmtId="14" fontId="2" fillId="0" borderId="14" xfId="0" applyNumberFormat="1" applyFont="1" applyBorder="1" applyAlignment="1">
      <alignment vertical="center"/>
    </xf>
    <xf numFmtId="165" fontId="9" fillId="0" borderId="16" xfId="0" applyNumberFormat="1" applyFont="1" applyBorder="1" applyAlignment="1">
      <alignment horizontal="left" vertical="center"/>
    </xf>
    <xf numFmtId="165" fontId="9" fillId="0" borderId="14" xfId="0" applyNumberFormat="1" applyFont="1" applyBorder="1" applyAlignment="1">
      <alignment horizontal="left" vertical="center"/>
    </xf>
    <xf numFmtId="165" fontId="9" fillId="0" borderId="17" xfId="0" applyNumberFormat="1" applyFont="1" applyBorder="1" applyAlignment="1">
      <alignment horizontal="left" vertical="center"/>
    </xf>
    <xf numFmtId="0" fontId="6" fillId="0" borderId="18" xfId="0" applyFont="1" applyBorder="1" applyAlignment="1">
      <alignment vertical="center"/>
    </xf>
    <xf numFmtId="0" fontId="2" fillId="0" borderId="19" xfId="0" applyFont="1" applyBorder="1" applyAlignment="1">
      <alignment horizontal="center" vertical="center"/>
    </xf>
    <xf numFmtId="0" fontId="2" fillId="0" borderId="19" xfId="0" applyFont="1" applyBorder="1" applyAlignment="1">
      <alignment vertical="center"/>
    </xf>
    <xf numFmtId="14" fontId="2" fillId="0" borderId="19" xfId="0" applyNumberFormat="1" applyFont="1" applyBorder="1" applyAlignment="1">
      <alignment vertical="center"/>
    </xf>
    <xf numFmtId="165" fontId="9" fillId="0" borderId="20" xfId="0" applyNumberFormat="1" applyFont="1" applyBorder="1" applyAlignment="1">
      <alignment vertical="center"/>
    </xf>
    <xf numFmtId="165" fontId="9" fillId="0" borderId="19" xfId="0" applyNumberFormat="1" applyFont="1" applyBorder="1" applyAlignment="1">
      <alignment vertical="center"/>
    </xf>
    <xf numFmtId="166" fontId="9" fillId="0" borderId="21" xfId="0" applyNumberFormat="1" applyFont="1" applyBorder="1" applyAlignment="1">
      <alignment horizontal="left" vertical="center"/>
    </xf>
    <xf numFmtId="0" fontId="2" fillId="0" borderId="22" xfId="0" applyFont="1" applyBorder="1" applyAlignment="1">
      <alignment vertical="center"/>
    </xf>
    <xf numFmtId="0" fontId="2" fillId="0" borderId="23" xfId="0" applyFont="1" applyBorder="1" applyAlignment="1">
      <alignment horizontal="center" vertical="center"/>
    </xf>
    <xf numFmtId="0" fontId="2" fillId="0" borderId="23" xfId="0" applyFont="1" applyBorder="1" applyAlignment="1">
      <alignment vertical="center"/>
    </xf>
    <xf numFmtId="14" fontId="2" fillId="0" borderId="23" xfId="0" applyNumberFormat="1" applyFont="1" applyBorder="1" applyAlignment="1">
      <alignment vertical="center"/>
    </xf>
    <xf numFmtId="0" fontId="2" fillId="0" borderId="23" xfId="0" applyFont="1" applyBorder="1" applyAlignment="1">
      <alignment horizontal="left" vertical="center"/>
    </xf>
    <xf numFmtId="165" fontId="2" fillId="0" borderId="23" xfId="0" applyNumberFormat="1" applyFont="1" applyBorder="1" applyAlignment="1">
      <alignment horizontal="left" vertical="center"/>
    </xf>
    <xf numFmtId="0" fontId="10" fillId="3" borderId="24" xfId="0" applyFont="1" applyFill="1" applyBorder="1" applyAlignment="1">
      <alignment horizontal="center" vertical="center"/>
    </xf>
    <xf numFmtId="0" fontId="10" fillId="3" borderId="25" xfId="1" applyFont="1" applyFill="1" applyBorder="1" applyAlignment="1">
      <alignment horizontal="center" vertical="center" wrapText="1"/>
    </xf>
    <xf numFmtId="14" fontId="10" fillId="3" borderId="25" xfId="1" applyNumberFormat="1" applyFont="1" applyFill="1" applyBorder="1" applyAlignment="1">
      <alignment horizontal="center" vertical="center" wrapText="1"/>
    </xf>
    <xf numFmtId="0" fontId="10" fillId="3" borderId="25" xfId="0" applyFont="1" applyFill="1" applyBorder="1" applyAlignment="1">
      <alignment horizontal="center" vertical="center" wrapText="1"/>
    </xf>
    <xf numFmtId="0" fontId="10" fillId="3" borderId="26" xfId="0" applyFont="1" applyFill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/>
    </xf>
    <xf numFmtId="0" fontId="12" fillId="0" borderId="28" xfId="0" applyFont="1" applyBorder="1" applyAlignment="1">
      <alignment horizontal="left" vertical="center"/>
    </xf>
    <xf numFmtId="14" fontId="12" fillId="0" borderId="28" xfId="0" applyNumberFormat="1" applyFont="1" applyBorder="1" applyAlignment="1">
      <alignment horizontal="center" vertical="center"/>
    </xf>
    <xf numFmtId="14" fontId="12" fillId="0" borderId="28" xfId="0" applyNumberFormat="1" applyFont="1" applyBorder="1" applyAlignment="1">
      <alignment horizontal="center" vertical="center" wrapText="1"/>
    </xf>
    <xf numFmtId="0" fontId="13" fillId="0" borderId="28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 wrapText="1"/>
    </xf>
    <xf numFmtId="167" fontId="2" fillId="0" borderId="28" xfId="0" applyNumberFormat="1" applyFont="1" applyBorder="1" applyAlignment="1">
      <alignment horizontal="center" vertical="center"/>
    </xf>
    <xf numFmtId="49" fontId="2" fillId="0" borderId="29" xfId="0" applyNumberFormat="1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left" vertical="center"/>
    </xf>
    <xf numFmtId="167" fontId="2" fillId="0" borderId="29" xfId="0" applyNumberFormat="1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justify"/>
    </xf>
    <xf numFmtId="0" fontId="15" fillId="0" borderId="3" xfId="2" applyFont="1" applyBorder="1" applyAlignment="1">
      <alignment vertical="center" wrapText="1"/>
    </xf>
    <xf numFmtId="14" fontId="14" fillId="0" borderId="3" xfId="0" applyNumberFormat="1" applyFont="1" applyBorder="1" applyAlignment="1">
      <alignment horizontal="center" vertical="center" wrapText="1"/>
    </xf>
    <xf numFmtId="168" fontId="14" fillId="0" borderId="3" xfId="0" applyNumberFormat="1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165" fontId="14" fillId="0" borderId="3" xfId="0" applyNumberFormat="1" applyFont="1" applyBorder="1" applyAlignment="1">
      <alignment horizontal="center" vertical="center" wrapText="1"/>
    </xf>
    <xf numFmtId="0" fontId="6" fillId="3" borderId="30" xfId="0" applyFont="1" applyFill="1" applyBorder="1" applyAlignment="1">
      <alignment horizontal="center" vertical="center"/>
    </xf>
    <xf numFmtId="0" fontId="6" fillId="3" borderId="31" xfId="0" applyFont="1" applyFill="1" applyBorder="1" applyAlignment="1">
      <alignment horizontal="center" vertical="center"/>
    </xf>
    <xf numFmtId="0" fontId="6" fillId="3" borderId="31" xfId="0" applyFont="1" applyFill="1" applyBorder="1" applyAlignment="1">
      <alignment vertical="center"/>
    </xf>
    <xf numFmtId="0" fontId="6" fillId="3" borderId="32" xfId="0" applyFont="1" applyFill="1" applyBorder="1" applyAlignment="1">
      <alignment horizontal="center" vertical="center"/>
    </xf>
    <xf numFmtId="0" fontId="2" fillId="0" borderId="33" xfId="3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49" fontId="2" fillId="0" borderId="14" xfId="0" applyNumberFormat="1" applyFont="1" applyBorder="1" applyAlignment="1">
      <alignment horizontal="left" vertical="center"/>
    </xf>
    <xf numFmtId="14" fontId="2" fillId="0" borderId="28" xfId="0" applyNumberFormat="1" applyFont="1" applyBorder="1" applyAlignment="1">
      <alignment vertical="center"/>
    </xf>
    <xf numFmtId="0" fontId="2" fillId="0" borderId="16" xfId="0" applyFont="1" applyBorder="1" applyAlignment="1">
      <alignment horizontal="left" vertical="center"/>
    </xf>
    <xf numFmtId="0" fontId="2" fillId="0" borderId="15" xfId="0" applyFont="1" applyBorder="1" applyAlignment="1">
      <alignment horizontal="center" vertical="center"/>
    </xf>
    <xf numFmtId="49" fontId="2" fillId="0" borderId="16" xfId="0" applyNumberFormat="1" applyFont="1" applyBorder="1" applyAlignment="1">
      <alignment vertical="center"/>
    </xf>
    <xf numFmtId="0" fontId="2" fillId="0" borderId="17" xfId="0" applyFont="1" applyBorder="1" applyAlignment="1">
      <alignment horizontal="center" vertical="center"/>
    </xf>
    <xf numFmtId="9" fontId="2" fillId="0" borderId="14" xfId="0" applyNumberFormat="1" applyFont="1" applyBorder="1" applyAlignment="1">
      <alignment horizontal="left" vertical="center"/>
    </xf>
    <xf numFmtId="49" fontId="2" fillId="0" borderId="28" xfId="0" applyNumberFormat="1" applyFont="1" applyBorder="1" applyAlignment="1">
      <alignment horizontal="left" vertical="center"/>
    </xf>
    <xf numFmtId="49" fontId="2" fillId="0" borderId="16" xfId="0" applyNumberFormat="1" applyFont="1" applyBorder="1" applyAlignment="1">
      <alignment horizontal="left" vertical="center"/>
    </xf>
    <xf numFmtId="0" fontId="2" fillId="0" borderId="13" xfId="0" applyFont="1" applyBorder="1" applyAlignment="1">
      <alignment vertical="center"/>
    </xf>
    <xf numFmtId="0" fontId="2" fillId="0" borderId="14" xfId="0" applyFont="1" applyBorder="1" applyAlignment="1">
      <alignment horizontal="left" vertical="center"/>
    </xf>
    <xf numFmtId="0" fontId="2" fillId="0" borderId="15" xfId="0" applyFont="1" applyBorder="1" applyAlignment="1">
      <alignment vertical="center"/>
    </xf>
    <xf numFmtId="2" fontId="2" fillId="0" borderId="16" xfId="0" applyNumberFormat="1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14" fontId="2" fillId="0" borderId="0" xfId="0" applyNumberFormat="1" applyFont="1" applyAlignment="1">
      <alignment vertical="center"/>
    </xf>
    <xf numFmtId="165" fontId="2" fillId="0" borderId="0" xfId="0" applyNumberFormat="1" applyFont="1" applyAlignment="1">
      <alignment horizontal="center" vertical="center"/>
    </xf>
    <xf numFmtId="165" fontId="2" fillId="0" borderId="6" xfId="0" applyNumberFormat="1" applyFont="1" applyBorder="1" applyAlignment="1">
      <alignment horizontal="center" vertical="center"/>
    </xf>
    <xf numFmtId="0" fontId="10" fillId="4" borderId="13" xfId="0" applyFont="1" applyFill="1" applyBorder="1" applyAlignment="1">
      <alignment horizontal="center" vertical="center"/>
    </xf>
    <xf numFmtId="0" fontId="10" fillId="4" borderId="14" xfId="0" applyFont="1" applyFill="1" applyBorder="1" applyAlignment="1">
      <alignment horizontal="center" vertical="center"/>
    </xf>
    <xf numFmtId="0" fontId="10" fillId="4" borderId="14" xfId="0" applyFont="1" applyFill="1" applyBorder="1" applyAlignment="1">
      <alignment horizontal="center"/>
    </xf>
    <xf numFmtId="0" fontId="10" fillId="4" borderId="17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0" fontId="19" fillId="0" borderId="18" xfId="0" applyFont="1" applyBorder="1" applyAlignment="1">
      <alignment horizontal="center" vertical="center"/>
    </xf>
    <xf numFmtId="0" fontId="19" fillId="0" borderId="19" xfId="0" applyFont="1" applyBorder="1" applyAlignment="1">
      <alignment horizontal="center" vertical="center"/>
    </xf>
    <xf numFmtId="0" fontId="19" fillId="0" borderId="19" xfId="0" applyFont="1" applyBorder="1" applyAlignment="1">
      <alignment horizontal="center"/>
    </xf>
    <xf numFmtId="0" fontId="19" fillId="0" borderId="21" xfId="0" applyFont="1" applyBorder="1" applyAlignment="1">
      <alignment horizontal="center"/>
    </xf>
  </cellXfs>
  <cellStyles count="4">
    <cellStyle name="Обычный" xfId="0" builtinId="0"/>
    <cellStyle name="Обычный 5" xfId="3" xr:uid="{462D85C3-559D-48B5-9E9A-7BA55C5AD5A4}"/>
    <cellStyle name="Обычный_ID4938_RS_1" xfId="2" xr:uid="{165748CA-B3EA-454A-BFA6-630DEE336BD2}"/>
    <cellStyle name="Обычный_Стартовый протокол Смирнов_20101106_Results" xfId="1" xr:uid="{23BAA148-C681-424F-9572-656661123D4F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441960</xdr:colOff>
      <xdr:row>0</xdr:row>
      <xdr:rowOff>91440</xdr:rowOff>
    </xdr:from>
    <xdr:to>
      <xdr:col>9</xdr:col>
      <xdr:colOff>929640</xdr:colOff>
      <xdr:row>3</xdr:row>
      <xdr:rowOff>53340</xdr:rowOff>
    </xdr:to>
    <xdr:pic>
      <xdr:nvPicPr>
        <xdr:cNvPr id="2" name="Picture 55">
          <a:extLst>
            <a:ext uri="{FF2B5EF4-FFF2-40B4-BE49-F238E27FC236}">
              <a16:creationId xmlns:a16="http://schemas.microsoft.com/office/drawing/2014/main" id="{D526405F-712E-48D3-9EE9-D3330A9714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54340" y="91440"/>
          <a:ext cx="487680" cy="701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121920</xdr:colOff>
      <xdr:row>0</xdr:row>
      <xdr:rowOff>152400</xdr:rowOff>
    </xdr:from>
    <xdr:to>
      <xdr:col>2</xdr:col>
      <xdr:colOff>594360</xdr:colOff>
      <xdr:row>4</xdr:row>
      <xdr:rowOff>45720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6EFFAB35-EAB9-43EA-84BD-B96D63CF03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" y="152400"/>
          <a:ext cx="160782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624840</xdr:colOff>
      <xdr:row>56</xdr:row>
      <xdr:rowOff>76200</xdr:rowOff>
    </xdr:from>
    <xdr:to>
      <xdr:col>4</xdr:col>
      <xdr:colOff>106680</xdr:colOff>
      <xdr:row>60</xdr:row>
      <xdr:rowOff>137160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E59BF590-177D-4E6D-B561-B06C3E5F72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44140" y="10873740"/>
          <a:ext cx="86106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121920</xdr:colOff>
      <xdr:row>56</xdr:row>
      <xdr:rowOff>106680</xdr:rowOff>
    </xdr:from>
    <xdr:to>
      <xdr:col>6</xdr:col>
      <xdr:colOff>929640</xdr:colOff>
      <xdr:row>60</xdr:row>
      <xdr:rowOff>30480</xdr:rowOff>
    </xdr:to>
    <xdr:pic>
      <xdr:nvPicPr>
        <xdr:cNvPr id="5" name="Рисунок 4" descr="C:\Users\Judge\Downloads\радчук настя подпись.jpg">
          <a:extLst>
            <a:ext uri="{FF2B5EF4-FFF2-40B4-BE49-F238E27FC236}">
              <a16:creationId xmlns:a16="http://schemas.microsoft.com/office/drawing/2014/main" id="{AB0BBF79-4475-4BBA-8D6E-1A74C590BD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14900" y="10904220"/>
          <a:ext cx="807720" cy="624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525780</xdr:colOff>
      <xdr:row>56</xdr:row>
      <xdr:rowOff>114300</xdr:rowOff>
    </xdr:from>
    <xdr:to>
      <xdr:col>9</xdr:col>
      <xdr:colOff>518160</xdr:colOff>
      <xdr:row>60</xdr:row>
      <xdr:rowOff>137160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42180392-0B69-462B-A8DC-4629E8A291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78040" y="10911840"/>
          <a:ext cx="9525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57</xdr:row>
      <xdr:rowOff>0</xdr:rowOff>
    </xdr:from>
    <xdr:to>
      <xdr:col>2</xdr:col>
      <xdr:colOff>251460</xdr:colOff>
      <xdr:row>60</xdr:row>
      <xdr:rowOff>45720</xdr:rowOff>
    </xdr:to>
    <xdr:pic>
      <xdr:nvPicPr>
        <xdr:cNvPr id="7" name="Рисунок 1">
          <a:extLst>
            <a:ext uri="{FF2B5EF4-FFF2-40B4-BE49-F238E27FC236}">
              <a16:creationId xmlns:a16="http://schemas.microsoft.com/office/drawing/2014/main" id="{F67473E2-CE66-435B-AB73-D266D486BC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0972800"/>
          <a:ext cx="77724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A30F79-1AB8-4516-B7E4-215C1818172F}">
  <sheetPr>
    <tabColor theme="8" tint="0.59999389629810485"/>
    <pageSetUpPr fitToPage="1"/>
  </sheetPr>
  <dimension ref="A1:O63"/>
  <sheetViews>
    <sheetView tabSelected="1" zoomScaleNormal="100" workbookViewId="0">
      <selection activeCell="M12" sqref="M12"/>
    </sheetView>
  </sheetViews>
  <sheetFormatPr defaultRowHeight="13.2" x14ac:dyDescent="0.25"/>
  <cols>
    <col min="2" max="2" width="7.6640625" customWidth="1"/>
    <col min="3" max="3" width="12.88671875" customWidth="1"/>
    <col min="4" max="4" width="20.109375" customWidth="1"/>
    <col min="5" max="5" width="11" customWidth="1"/>
    <col min="6" max="6" width="9.33203125" customWidth="1"/>
    <col min="7" max="7" width="18.33203125" customWidth="1"/>
    <col min="8" max="8" width="8.77734375" customWidth="1"/>
    <col min="9" max="9" width="14" customWidth="1"/>
    <col min="10" max="10" width="19.77734375" customWidth="1"/>
    <col min="258" max="258" width="7.6640625" customWidth="1"/>
    <col min="259" max="259" width="12.88671875" customWidth="1"/>
    <col min="260" max="260" width="20.109375" customWidth="1"/>
    <col min="261" max="261" width="11" customWidth="1"/>
    <col min="262" max="262" width="9.33203125" customWidth="1"/>
    <col min="263" max="263" width="18.33203125" customWidth="1"/>
    <col min="264" max="264" width="8.77734375" customWidth="1"/>
    <col min="265" max="265" width="14" customWidth="1"/>
    <col min="266" max="266" width="19.77734375" customWidth="1"/>
    <col min="514" max="514" width="7.6640625" customWidth="1"/>
    <col min="515" max="515" width="12.88671875" customWidth="1"/>
    <col min="516" max="516" width="20.109375" customWidth="1"/>
    <col min="517" max="517" width="11" customWidth="1"/>
    <col min="518" max="518" width="9.33203125" customWidth="1"/>
    <col min="519" max="519" width="18.33203125" customWidth="1"/>
    <col min="520" max="520" width="8.77734375" customWidth="1"/>
    <col min="521" max="521" width="14" customWidth="1"/>
    <col min="522" max="522" width="19.77734375" customWidth="1"/>
    <col min="770" max="770" width="7.6640625" customWidth="1"/>
    <col min="771" max="771" width="12.88671875" customWidth="1"/>
    <col min="772" max="772" width="20.109375" customWidth="1"/>
    <col min="773" max="773" width="11" customWidth="1"/>
    <col min="774" max="774" width="9.33203125" customWidth="1"/>
    <col min="775" max="775" width="18.33203125" customWidth="1"/>
    <col min="776" max="776" width="8.77734375" customWidth="1"/>
    <col min="777" max="777" width="14" customWidth="1"/>
    <col min="778" max="778" width="19.77734375" customWidth="1"/>
    <col min="1026" max="1026" width="7.6640625" customWidth="1"/>
    <col min="1027" max="1027" width="12.88671875" customWidth="1"/>
    <col min="1028" max="1028" width="20.109375" customWidth="1"/>
    <col min="1029" max="1029" width="11" customWidth="1"/>
    <col min="1030" max="1030" width="9.33203125" customWidth="1"/>
    <col min="1031" max="1031" width="18.33203125" customWidth="1"/>
    <col min="1032" max="1032" width="8.77734375" customWidth="1"/>
    <col min="1033" max="1033" width="14" customWidth="1"/>
    <col min="1034" max="1034" width="19.77734375" customWidth="1"/>
    <col min="1282" max="1282" width="7.6640625" customWidth="1"/>
    <col min="1283" max="1283" width="12.88671875" customWidth="1"/>
    <col min="1284" max="1284" width="20.109375" customWidth="1"/>
    <col min="1285" max="1285" width="11" customWidth="1"/>
    <col min="1286" max="1286" width="9.33203125" customWidth="1"/>
    <col min="1287" max="1287" width="18.33203125" customWidth="1"/>
    <col min="1288" max="1288" width="8.77734375" customWidth="1"/>
    <col min="1289" max="1289" width="14" customWidth="1"/>
    <col min="1290" max="1290" width="19.77734375" customWidth="1"/>
    <col min="1538" max="1538" width="7.6640625" customWidth="1"/>
    <col min="1539" max="1539" width="12.88671875" customWidth="1"/>
    <col min="1540" max="1540" width="20.109375" customWidth="1"/>
    <col min="1541" max="1541" width="11" customWidth="1"/>
    <col min="1542" max="1542" width="9.33203125" customWidth="1"/>
    <col min="1543" max="1543" width="18.33203125" customWidth="1"/>
    <col min="1544" max="1544" width="8.77734375" customWidth="1"/>
    <col min="1545" max="1545" width="14" customWidth="1"/>
    <col min="1546" max="1546" width="19.77734375" customWidth="1"/>
    <col min="1794" max="1794" width="7.6640625" customWidth="1"/>
    <col min="1795" max="1795" width="12.88671875" customWidth="1"/>
    <col min="1796" max="1796" width="20.109375" customWidth="1"/>
    <col min="1797" max="1797" width="11" customWidth="1"/>
    <col min="1798" max="1798" width="9.33203125" customWidth="1"/>
    <col min="1799" max="1799" width="18.33203125" customWidth="1"/>
    <col min="1800" max="1800" width="8.77734375" customWidth="1"/>
    <col min="1801" max="1801" width="14" customWidth="1"/>
    <col min="1802" max="1802" width="19.77734375" customWidth="1"/>
    <col min="2050" max="2050" width="7.6640625" customWidth="1"/>
    <col min="2051" max="2051" width="12.88671875" customWidth="1"/>
    <col min="2052" max="2052" width="20.109375" customWidth="1"/>
    <col min="2053" max="2053" width="11" customWidth="1"/>
    <col min="2054" max="2054" width="9.33203125" customWidth="1"/>
    <col min="2055" max="2055" width="18.33203125" customWidth="1"/>
    <col min="2056" max="2056" width="8.77734375" customWidth="1"/>
    <col min="2057" max="2057" width="14" customWidth="1"/>
    <col min="2058" max="2058" width="19.77734375" customWidth="1"/>
    <col min="2306" max="2306" width="7.6640625" customWidth="1"/>
    <col min="2307" max="2307" width="12.88671875" customWidth="1"/>
    <col min="2308" max="2308" width="20.109375" customWidth="1"/>
    <col min="2309" max="2309" width="11" customWidth="1"/>
    <col min="2310" max="2310" width="9.33203125" customWidth="1"/>
    <col min="2311" max="2311" width="18.33203125" customWidth="1"/>
    <col min="2312" max="2312" width="8.77734375" customWidth="1"/>
    <col min="2313" max="2313" width="14" customWidth="1"/>
    <col min="2314" max="2314" width="19.77734375" customWidth="1"/>
    <col min="2562" max="2562" width="7.6640625" customWidth="1"/>
    <col min="2563" max="2563" width="12.88671875" customWidth="1"/>
    <col min="2564" max="2564" width="20.109375" customWidth="1"/>
    <col min="2565" max="2565" width="11" customWidth="1"/>
    <col min="2566" max="2566" width="9.33203125" customWidth="1"/>
    <col min="2567" max="2567" width="18.33203125" customWidth="1"/>
    <col min="2568" max="2568" width="8.77734375" customWidth="1"/>
    <col min="2569" max="2569" width="14" customWidth="1"/>
    <col min="2570" max="2570" width="19.77734375" customWidth="1"/>
    <col min="2818" max="2818" width="7.6640625" customWidth="1"/>
    <col min="2819" max="2819" width="12.88671875" customWidth="1"/>
    <col min="2820" max="2820" width="20.109375" customWidth="1"/>
    <col min="2821" max="2821" width="11" customWidth="1"/>
    <col min="2822" max="2822" width="9.33203125" customWidth="1"/>
    <col min="2823" max="2823" width="18.33203125" customWidth="1"/>
    <col min="2824" max="2824" width="8.77734375" customWidth="1"/>
    <col min="2825" max="2825" width="14" customWidth="1"/>
    <col min="2826" max="2826" width="19.77734375" customWidth="1"/>
    <col min="3074" max="3074" width="7.6640625" customWidth="1"/>
    <col min="3075" max="3075" width="12.88671875" customWidth="1"/>
    <col min="3076" max="3076" width="20.109375" customWidth="1"/>
    <col min="3077" max="3077" width="11" customWidth="1"/>
    <col min="3078" max="3078" width="9.33203125" customWidth="1"/>
    <col min="3079" max="3079" width="18.33203125" customWidth="1"/>
    <col min="3080" max="3080" width="8.77734375" customWidth="1"/>
    <col min="3081" max="3081" width="14" customWidth="1"/>
    <col min="3082" max="3082" width="19.77734375" customWidth="1"/>
    <col min="3330" max="3330" width="7.6640625" customWidth="1"/>
    <col min="3331" max="3331" width="12.88671875" customWidth="1"/>
    <col min="3332" max="3332" width="20.109375" customWidth="1"/>
    <col min="3333" max="3333" width="11" customWidth="1"/>
    <col min="3334" max="3334" width="9.33203125" customWidth="1"/>
    <col min="3335" max="3335" width="18.33203125" customWidth="1"/>
    <col min="3336" max="3336" width="8.77734375" customWidth="1"/>
    <col min="3337" max="3337" width="14" customWidth="1"/>
    <col min="3338" max="3338" width="19.77734375" customWidth="1"/>
    <col min="3586" max="3586" width="7.6640625" customWidth="1"/>
    <col min="3587" max="3587" width="12.88671875" customWidth="1"/>
    <col min="3588" max="3588" width="20.109375" customWidth="1"/>
    <col min="3589" max="3589" width="11" customWidth="1"/>
    <col min="3590" max="3590" width="9.33203125" customWidth="1"/>
    <col min="3591" max="3591" width="18.33203125" customWidth="1"/>
    <col min="3592" max="3592" width="8.77734375" customWidth="1"/>
    <col min="3593" max="3593" width="14" customWidth="1"/>
    <col min="3594" max="3594" width="19.77734375" customWidth="1"/>
    <col min="3842" max="3842" width="7.6640625" customWidth="1"/>
    <col min="3843" max="3843" width="12.88671875" customWidth="1"/>
    <col min="3844" max="3844" width="20.109375" customWidth="1"/>
    <col min="3845" max="3845" width="11" customWidth="1"/>
    <col min="3846" max="3846" width="9.33203125" customWidth="1"/>
    <col min="3847" max="3847" width="18.33203125" customWidth="1"/>
    <col min="3848" max="3848" width="8.77734375" customWidth="1"/>
    <col min="3849" max="3849" width="14" customWidth="1"/>
    <col min="3850" max="3850" width="19.77734375" customWidth="1"/>
    <col min="4098" max="4098" width="7.6640625" customWidth="1"/>
    <col min="4099" max="4099" width="12.88671875" customWidth="1"/>
    <col min="4100" max="4100" width="20.109375" customWidth="1"/>
    <col min="4101" max="4101" width="11" customWidth="1"/>
    <col min="4102" max="4102" width="9.33203125" customWidth="1"/>
    <col min="4103" max="4103" width="18.33203125" customWidth="1"/>
    <col min="4104" max="4104" width="8.77734375" customWidth="1"/>
    <col min="4105" max="4105" width="14" customWidth="1"/>
    <col min="4106" max="4106" width="19.77734375" customWidth="1"/>
    <col min="4354" max="4354" width="7.6640625" customWidth="1"/>
    <col min="4355" max="4355" width="12.88671875" customWidth="1"/>
    <col min="4356" max="4356" width="20.109375" customWidth="1"/>
    <col min="4357" max="4357" width="11" customWidth="1"/>
    <col min="4358" max="4358" width="9.33203125" customWidth="1"/>
    <col min="4359" max="4359" width="18.33203125" customWidth="1"/>
    <col min="4360" max="4360" width="8.77734375" customWidth="1"/>
    <col min="4361" max="4361" width="14" customWidth="1"/>
    <col min="4362" max="4362" width="19.77734375" customWidth="1"/>
    <col min="4610" max="4610" width="7.6640625" customWidth="1"/>
    <col min="4611" max="4611" width="12.88671875" customWidth="1"/>
    <col min="4612" max="4612" width="20.109375" customWidth="1"/>
    <col min="4613" max="4613" width="11" customWidth="1"/>
    <col min="4614" max="4614" width="9.33203125" customWidth="1"/>
    <col min="4615" max="4615" width="18.33203125" customWidth="1"/>
    <col min="4616" max="4616" width="8.77734375" customWidth="1"/>
    <col min="4617" max="4617" width="14" customWidth="1"/>
    <col min="4618" max="4618" width="19.77734375" customWidth="1"/>
    <col min="4866" max="4866" width="7.6640625" customWidth="1"/>
    <col min="4867" max="4867" width="12.88671875" customWidth="1"/>
    <col min="4868" max="4868" width="20.109375" customWidth="1"/>
    <col min="4869" max="4869" width="11" customWidth="1"/>
    <col min="4870" max="4870" width="9.33203125" customWidth="1"/>
    <col min="4871" max="4871" width="18.33203125" customWidth="1"/>
    <col min="4872" max="4872" width="8.77734375" customWidth="1"/>
    <col min="4873" max="4873" width="14" customWidth="1"/>
    <col min="4874" max="4874" width="19.77734375" customWidth="1"/>
    <col min="5122" max="5122" width="7.6640625" customWidth="1"/>
    <col min="5123" max="5123" width="12.88671875" customWidth="1"/>
    <col min="5124" max="5124" width="20.109375" customWidth="1"/>
    <col min="5125" max="5125" width="11" customWidth="1"/>
    <col min="5126" max="5126" width="9.33203125" customWidth="1"/>
    <col min="5127" max="5127" width="18.33203125" customWidth="1"/>
    <col min="5128" max="5128" width="8.77734375" customWidth="1"/>
    <col min="5129" max="5129" width="14" customWidth="1"/>
    <col min="5130" max="5130" width="19.77734375" customWidth="1"/>
    <col min="5378" max="5378" width="7.6640625" customWidth="1"/>
    <col min="5379" max="5379" width="12.88671875" customWidth="1"/>
    <col min="5380" max="5380" width="20.109375" customWidth="1"/>
    <col min="5381" max="5381" width="11" customWidth="1"/>
    <col min="5382" max="5382" width="9.33203125" customWidth="1"/>
    <col min="5383" max="5383" width="18.33203125" customWidth="1"/>
    <col min="5384" max="5384" width="8.77734375" customWidth="1"/>
    <col min="5385" max="5385" width="14" customWidth="1"/>
    <col min="5386" max="5386" width="19.77734375" customWidth="1"/>
    <col min="5634" max="5634" width="7.6640625" customWidth="1"/>
    <col min="5635" max="5635" width="12.88671875" customWidth="1"/>
    <col min="5636" max="5636" width="20.109375" customWidth="1"/>
    <col min="5637" max="5637" width="11" customWidth="1"/>
    <col min="5638" max="5638" width="9.33203125" customWidth="1"/>
    <col min="5639" max="5639" width="18.33203125" customWidth="1"/>
    <col min="5640" max="5640" width="8.77734375" customWidth="1"/>
    <col min="5641" max="5641" width="14" customWidth="1"/>
    <col min="5642" max="5642" width="19.77734375" customWidth="1"/>
    <col min="5890" max="5890" width="7.6640625" customWidth="1"/>
    <col min="5891" max="5891" width="12.88671875" customWidth="1"/>
    <col min="5892" max="5892" width="20.109375" customWidth="1"/>
    <col min="5893" max="5893" width="11" customWidth="1"/>
    <col min="5894" max="5894" width="9.33203125" customWidth="1"/>
    <col min="5895" max="5895" width="18.33203125" customWidth="1"/>
    <col min="5896" max="5896" width="8.77734375" customWidth="1"/>
    <col min="5897" max="5897" width="14" customWidth="1"/>
    <col min="5898" max="5898" width="19.77734375" customWidth="1"/>
    <col min="6146" max="6146" width="7.6640625" customWidth="1"/>
    <col min="6147" max="6147" width="12.88671875" customWidth="1"/>
    <col min="6148" max="6148" width="20.109375" customWidth="1"/>
    <col min="6149" max="6149" width="11" customWidth="1"/>
    <col min="6150" max="6150" width="9.33203125" customWidth="1"/>
    <col min="6151" max="6151" width="18.33203125" customWidth="1"/>
    <col min="6152" max="6152" width="8.77734375" customWidth="1"/>
    <col min="6153" max="6153" width="14" customWidth="1"/>
    <col min="6154" max="6154" width="19.77734375" customWidth="1"/>
    <col min="6402" max="6402" width="7.6640625" customWidth="1"/>
    <col min="6403" max="6403" width="12.88671875" customWidth="1"/>
    <col min="6404" max="6404" width="20.109375" customWidth="1"/>
    <col min="6405" max="6405" width="11" customWidth="1"/>
    <col min="6406" max="6406" width="9.33203125" customWidth="1"/>
    <col min="6407" max="6407" width="18.33203125" customWidth="1"/>
    <col min="6408" max="6408" width="8.77734375" customWidth="1"/>
    <col min="6409" max="6409" width="14" customWidth="1"/>
    <col min="6410" max="6410" width="19.77734375" customWidth="1"/>
    <col min="6658" max="6658" width="7.6640625" customWidth="1"/>
    <col min="6659" max="6659" width="12.88671875" customWidth="1"/>
    <col min="6660" max="6660" width="20.109375" customWidth="1"/>
    <col min="6661" max="6661" width="11" customWidth="1"/>
    <col min="6662" max="6662" width="9.33203125" customWidth="1"/>
    <col min="6663" max="6663" width="18.33203125" customWidth="1"/>
    <col min="6664" max="6664" width="8.77734375" customWidth="1"/>
    <col min="6665" max="6665" width="14" customWidth="1"/>
    <col min="6666" max="6666" width="19.77734375" customWidth="1"/>
    <col min="6914" max="6914" width="7.6640625" customWidth="1"/>
    <col min="6915" max="6915" width="12.88671875" customWidth="1"/>
    <col min="6916" max="6916" width="20.109375" customWidth="1"/>
    <col min="6917" max="6917" width="11" customWidth="1"/>
    <col min="6918" max="6918" width="9.33203125" customWidth="1"/>
    <col min="6919" max="6919" width="18.33203125" customWidth="1"/>
    <col min="6920" max="6920" width="8.77734375" customWidth="1"/>
    <col min="6921" max="6921" width="14" customWidth="1"/>
    <col min="6922" max="6922" width="19.77734375" customWidth="1"/>
    <col min="7170" max="7170" width="7.6640625" customWidth="1"/>
    <col min="7171" max="7171" width="12.88671875" customWidth="1"/>
    <col min="7172" max="7172" width="20.109375" customWidth="1"/>
    <col min="7173" max="7173" width="11" customWidth="1"/>
    <col min="7174" max="7174" width="9.33203125" customWidth="1"/>
    <col min="7175" max="7175" width="18.33203125" customWidth="1"/>
    <col min="7176" max="7176" width="8.77734375" customWidth="1"/>
    <col min="7177" max="7177" width="14" customWidth="1"/>
    <col min="7178" max="7178" width="19.77734375" customWidth="1"/>
    <col min="7426" max="7426" width="7.6640625" customWidth="1"/>
    <col min="7427" max="7427" width="12.88671875" customWidth="1"/>
    <col min="7428" max="7428" width="20.109375" customWidth="1"/>
    <col min="7429" max="7429" width="11" customWidth="1"/>
    <col min="7430" max="7430" width="9.33203125" customWidth="1"/>
    <col min="7431" max="7431" width="18.33203125" customWidth="1"/>
    <col min="7432" max="7432" width="8.77734375" customWidth="1"/>
    <col min="7433" max="7433" width="14" customWidth="1"/>
    <col min="7434" max="7434" width="19.77734375" customWidth="1"/>
    <col min="7682" max="7682" width="7.6640625" customWidth="1"/>
    <col min="7683" max="7683" width="12.88671875" customWidth="1"/>
    <col min="7684" max="7684" width="20.109375" customWidth="1"/>
    <col min="7685" max="7685" width="11" customWidth="1"/>
    <col min="7686" max="7686" width="9.33203125" customWidth="1"/>
    <col min="7687" max="7687" width="18.33203125" customWidth="1"/>
    <col min="7688" max="7688" width="8.77734375" customWidth="1"/>
    <col min="7689" max="7689" width="14" customWidth="1"/>
    <col min="7690" max="7690" width="19.77734375" customWidth="1"/>
    <col min="7938" max="7938" width="7.6640625" customWidth="1"/>
    <col min="7939" max="7939" width="12.88671875" customWidth="1"/>
    <col min="7940" max="7940" width="20.109375" customWidth="1"/>
    <col min="7941" max="7941" width="11" customWidth="1"/>
    <col min="7942" max="7942" width="9.33203125" customWidth="1"/>
    <col min="7943" max="7943" width="18.33203125" customWidth="1"/>
    <col min="7944" max="7944" width="8.77734375" customWidth="1"/>
    <col min="7945" max="7945" width="14" customWidth="1"/>
    <col min="7946" max="7946" width="19.77734375" customWidth="1"/>
    <col min="8194" max="8194" width="7.6640625" customWidth="1"/>
    <col min="8195" max="8195" width="12.88671875" customWidth="1"/>
    <col min="8196" max="8196" width="20.109375" customWidth="1"/>
    <col min="8197" max="8197" width="11" customWidth="1"/>
    <col min="8198" max="8198" width="9.33203125" customWidth="1"/>
    <col min="8199" max="8199" width="18.33203125" customWidth="1"/>
    <col min="8200" max="8200" width="8.77734375" customWidth="1"/>
    <col min="8201" max="8201" width="14" customWidth="1"/>
    <col min="8202" max="8202" width="19.77734375" customWidth="1"/>
    <col min="8450" max="8450" width="7.6640625" customWidth="1"/>
    <col min="8451" max="8451" width="12.88671875" customWidth="1"/>
    <col min="8452" max="8452" width="20.109375" customWidth="1"/>
    <col min="8453" max="8453" width="11" customWidth="1"/>
    <col min="8454" max="8454" width="9.33203125" customWidth="1"/>
    <col min="8455" max="8455" width="18.33203125" customWidth="1"/>
    <col min="8456" max="8456" width="8.77734375" customWidth="1"/>
    <col min="8457" max="8457" width="14" customWidth="1"/>
    <col min="8458" max="8458" width="19.77734375" customWidth="1"/>
    <col min="8706" max="8706" width="7.6640625" customWidth="1"/>
    <col min="8707" max="8707" width="12.88671875" customWidth="1"/>
    <col min="8708" max="8708" width="20.109375" customWidth="1"/>
    <col min="8709" max="8709" width="11" customWidth="1"/>
    <col min="8710" max="8710" width="9.33203125" customWidth="1"/>
    <col min="8711" max="8711" width="18.33203125" customWidth="1"/>
    <col min="8712" max="8712" width="8.77734375" customWidth="1"/>
    <col min="8713" max="8713" width="14" customWidth="1"/>
    <col min="8714" max="8714" width="19.77734375" customWidth="1"/>
    <col min="8962" max="8962" width="7.6640625" customWidth="1"/>
    <col min="8963" max="8963" width="12.88671875" customWidth="1"/>
    <col min="8964" max="8964" width="20.109375" customWidth="1"/>
    <col min="8965" max="8965" width="11" customWidth="1"/>
    <col min="8966" max="8966" width="9.33203125" customWidth="1"/>
    <col min="8967" max="8967" width="18.33203125" customWidth="1"/>
    <col min="8968" max="8968" width="8.77734375" customWidth="1"/>
    <col min="8969" max="8969" width="14" customWidth="1"/>
    <col min="8970" max="8970" width="19.77734375" customWidth="1"/>
    <col min="9218" max="9218" width="7.6640625" customWidth="1"/>
    <col min="9219" max="9219" width="12.88671875" customWidth="1"/>
    <col min="9220" max="9220" width="20.109375" customWidth="1"/>
    <col min="9221" max="9221" width="11" customWidth="1"/>
    <col min="9222" max="9222" width="9.33203125" customWidth="1"/>
    <col min="9223" max="9223" width="18.33203125" customWidth="1"/>
    <col min="9224" max="9224" width="8.77734375" customWidth="1"/>
    <col min="9225" max="9225" width="14" customWidth="1"/>
    <col min="9226" max="9226" width="19.77734375" customWidth="1"/>
    <col min="9474" max="9474" width="7.6640625" customWidth="1"/>
    <col min="9475" max="9475" width="12.88671875" customWidth="1"/>
    <col min="9476" max="9476" width="20.109375" customWidth="1"/>
    <col min="9477" max="9477" width="11" customWidth="1"/>
    <col min="9478" max="9478" width="9.33203125" customWidth="1"/>
    <col min="9479" max="9479" width="18.33203125" customWidth="1"/>
    <col min="9480" max="9480" width="8.77734375" customWidth="1"/>
    <col min="9481" max="9481" width="14" customWidth="1"/>
    <col min="9482" max="9482" width="19.77734375" customWidth="1"/>
    <col min="9730" max="9730" width="7.6640625" customWidth="1"/>
    <col min="9731" max="9731" width="12.88671875" customWidth="1"/>
    <col min="9732" max="9732" width="20.109375" customWidth="1"/>
    <col min="9733" max="9733" width="11" customWidth="1"/>
    <col min="9734" max="9734" width="9.33203125" customWidth="1"/>
    <col min="9735" max="9735" width="18.33203125" customWidth="1"/>
    <col min="9736" max="9736" width="8.77734375" customWidth="1"/>
    <col min="9737" max="9737" width="14" customWidth="1"/>
    <col min="9738" max="9738" width="19.77734375" customWidth="1"/>
    <col min="9986" max="9986" width="7.6640625" customWidth="1"/>
    <col min="9987" max="9987" width="12.88671875" customWidth="1"/>
    <col min="9988" max="9988" width="20.109375" customWidth="1"/>
    <col min="9989" max="9989" width="11" customWidth="1"/>
    <col min="9990" max="9990" width="9.33203125" customWidth="1"/>
    <col min="9991" max="9991" width="18.33203125" customWidth="1"/>
    <col min="9992" max="9992" width="8.77734375" customWidth="1"/>
    <col min="9993" max="9993" width="14" customWidth="1"/>
    <col min="9994" max="9994" width="19.77734375" customWidth="1"/>
    <col min="10242" max="10242" width="7.6640625" customWidth="1"/>
    <col min="10243" max="10243" width="12.88671875" customWidth="1"/>
    <col min="10244" max="10244" width="20.109375" customWidth="1"/>
    <col min="10245" max="10245" width="11" customWidth="1"/>
    <col min="10246" max="10246" width="9.33203125" customWidth="1"/>
    <col min="10247" max="10247" width="18.33203125" customWidth="1"/>
    <col min="10248" max="10248" width="8.77734375" customWidth="1"/>
    <col min="10249" max="10249" width="14" customWidth="1"/>
    <col min="10250" max="10250" width="19.77734375" customWidth="1"/>
    <col min="10498" max="10498" width="7.6640625" customWidth="1"/>
    <col min="10499" max="10499" width="12.88671875" customWidth="1"/>
    <col min="10500" max="10500" width="20.109375" customWidth="1"/>
    <col min="10501" max="10501" width="11" customWidth="1"/>
    <col min="10502" max="10502" width="9.33203125" customWidth="1"/>
    <col min="10503" max="10503" width="18.33203125" customWidth="1"/>
    <col min="10504" max="10504" width="8.77734375" customWidth="1"/>
    <col min="10505" max="10505" width="14" customWidth="1"/>
    <col min="10506" max="10506" width="19.77734375" customWidth="1"/>
    <col min="10754" max="10754" width="7.6640625" customWidth="1"/>
    <col min="10755" max="10755" width="12.88671875" customWidth="1"/>
    <col min="10756" max="10756" width="20.109375" customWidth="1"/>
    <col min="10757" max="10757" width="11" customWidth="1"/>
    <col min="10758" max="10758" width="9.33203125" customWidth="1"/>
    <col min="10759" max="10759" width="18.33203125" customWidth="1"/>
    <col min="10760" max="10760" width="8.77734375" customWidth="1"/>
    <col min="10761" max="10761" width="14" customWidth="1"/>
    <col min="10762" max="10762" width="19.77734375" customWidth="1"/>
    <col min="11010" max="11010" width="7.6640625" customWidth="1"/>
    <col min="11011" max="11011" width="12.88671875" customWidth="1"/>
    <col min="11012" max="11012" width="20.109375" customWidth="1"/>
    <col min="11013" max="11013" width="11" customWidth="1"/>
    <col min="11014" max="11014" width="9.33203125" customWidth="1"/>
    <col min="11015" max="11015" width="18.33203125" customWidth="1"/>
    <col min="11016" max="11016" width="8.77734375" customWidth="1"/>
    <col min="11017" max="11017" width="14" customWidth="1"/>
    <col min="11018" max="11018" width="19.77734375" customWidth="1"/>
    <col min="11266" max="11266" width="7.6640625" customWidth="1"/>
    <col min="11267" max="11267" width="12.88671875" customWidth="1"/>
    <col min="11268" max="11268" width="20.109375" customWidth="1"/>
    <col min="11269" max="11269" width="11" customWidth="1"/>
    <col min="11270" max="11270" width="9.33203125" customWidth="1"/>
    <col min="11271" max="11271" width="18.33203125" customWidth="1"/>
    <col min="11272" max="11272" width="8.77734375" customWidth="1"/>
    <col min="11273" max="11273" width="14" customWidth="1"/>
    <col min="11274" max="11274" width="19.77734375" customWidth="1"/>
    <col min="11522" max="11522" width="7.6640625" customWidth="1"/>
    <col min="11523" max="11523" width="12.88671875" customWidth="1"/>
    <col min="11524" max="11524" width="20.109375" customWidth="1"/>
    <col min="11525" max="11525" width="11" customWidth="1"/>
    <col min="11526" max="11526" width="9.33203125" customWidth="1"/>
    <col min="11527" max="11527" width="18.33203125" customWidth="1"/>
    <col min="11528" max="11528" width="8.77734375" customWidth="1"/>
    <col min="11529" max="11529" width="14" customWidth="1"/>
    <col min="11530" max="11530" width="19.77734375" customWidth="1"/>
    <col min="11778" max="11778" width="7.6640625" customWidth="1"/>
    <col min="11779" max="11779" width="12.88671875" customWidth="1"/>
    <col min="11780" max="11780" width="20.109375" customWidth="1"/>
    <col min="11781" max="11781" width="11" customWidth="1"/>
    <col min="11782" max="11782" width="9.33203125" customWidth="1"/>
    <col min="11783" max="11783" width="18.33203125" customWidth="1"/>
    <col min="11784" max="11784" width="8.77734375" customWidth="1"/>
    <col min="11785" max="11785" width="14" customWidth="1"/>
    <col min="11786" max="11786" width="19.77734375" customWidth="1"/>
    <col min="12034" max="12034" width="7.6640625" customWidth="1"/>
    <col min="12035" max="12035" width="12.88671875" customWidth="1"/>
    <col min="12036" max="12036" width="20.109375" customWidth="1"/>
    <col min="12037" max="12037" width="11" customWidth="1"/>
    <col min="12038" max="12038" width="9.33203125" customWidth="1"/>
    <col min="12039" max="12039" width="18.33203125" customWidth="1"/>
    <col min="12040" max="12040" width="8.77734375" customWidth="1"/>
    <col min="12041" max="12041" width="14" customWidth="1"/>
    <col min="12042" max="12042" width="19.77734375" customWidth="1"/>
    <col min="12290" max="12290" width="7.6640625" customWidth="1"/>
    <col min="12291" max="12291" width="12.88671875" customWidth="1"/>
    <col min="12292" max="12292" width="20.109375" customWidth="1"/>
    <col min="12293" max="12293" width="11" customWidth="1"/>
    <col min="12294" max="12294" width="9.33203125" customWidth="1"/>
    <col min="12295" max="12295" width="18.33203125" customWidth="1"/>
    <col min="12296" max="12296" width="8.77734375" customWidth="1"/>
    <col min="12297" max="12297" width="14" customWidth="1"/>
    <col min="12298" max="12298" width="19.77734375" customWidth="1"/>
    <col min="12546" max="12546" width="7.6640625" customWidth="1"/>
    <col min="12547" max="12547" width="12.88671875" customWidth="1"/>
    <col min="12548" max="12548" width="20.109375" customWidth="1"/>
    <col min="12549" max="12549" width="11" customWidth="1"/>
    <col min="12550" max="12550" width="9.33203125" customWidth="1"/>
    <col min="12551" max="12551" width="18.33203125" customWidth="1"/>
    <col min="12552" max="12552" width="8.77734375" customWidth="1"/>
    <col min="12553" max="12553" width="14" customWidth="1"/>
    <col min="12554" max="12554" width="19.77734375" customWidth="1"/>
    <col min="12802" max="12802" width="7.6640625" customWidth="1"/>
    <col min="12803" max="12803" width="12.88671875" customWidth="1"/>
    <col min="12804" max="12804" width="20.109375" customWidth="1"/>
    <col min="12805" max="12805" width="11" customWidth="1"/>
    <col min="12806" max="12806" width="9.33203125" customWidth="1"/>
    <col min="12807" max="12807" width="18.33203125" customWidth="1"/>
    <col min="12808" max="12808" width="8.77734375" customWidth="1"/>
    <col min="12809" max="12809" width="14" customWidth="1"/>
    <col min="12810" max="12810" width="19.77734375" customWidth="1"/>
    <col min="13058" max="13058" width="7.6640625" customWidth="1"/>
    <col min="13059" max="13059" width="12.88671875" customWidth="1"/>
    <col min="13060" max="13060" width="20.109375" customWidth="1"/>
    <col min="13061" max="13061" width="11" customWidth="1"/>
    <col min="13062" max="13062" width="9.33203125" customWidth="1"/>
    <col min="13063" max="13063" width="18.33203125" customWidth="1"/>
    <col min="13064" max="13064" width="8.77734375" customWidth="1"/>
    <col min="13065" max="13065" width="14" customWidth="1"/>
    <col min="13066" max="13066" width="19.77734375" customWidth="1"/>
    <col min="13314" max="13314" width="7.6640625" customWidth="1"/>
    <col min="13315" max="13315" width="12.88671875" customWidth="1"/>
    <col min="13316" max="13316" width="20.109375" customWidth="1"/>
    <col min="13317" max="13317" width="11" customWidth="1"/>
    <col min="13318" max="13318" width="9.33203125" customWidth="1"/>
    <col min="13319" max="13319" width="18.33203125" customWidth="1"/>
    <col min="13320" max="13320" width="8.77734375" customWidth="1"/>
    <col min="13321" max="13321" width="14" customWidth="1"/>
    <col min="13322" max="13322" width="19.77734375" customWidth="1"/>
    <col min="13570" max="13570" width="7.6640625" customWidth="1"/>
    <col min="13571" max="13571" width="12.88671875" customWidth="1"/>
    <col min="13572" max="13572" width="20.109375" customWidth="1"/>
    <col min="13573" max="13573" width="11" customWidth="1"/>
    <col min="13574" max="13574" width="9.33203125" customWidth="1"/>
    <col min="13575" max="13575" width="18.33203125" customWidth="1"/>
    <col min="13576" max="13576" width="8.77734375" customWidth="1"/>
    <col min="13577" max="13577" width="14" customWidth="1"/>
    <col min="13578" max="13578" width="19.77734375" customWidth="1"/>
    <col min="13826" max="13826" width="7.6640625" customWidth="1"/>
    <col min="13827" max="13827" width="12.88671875" customWidth="1"/>
    <col min="13828" max="13828" width="20.109375" customWidth="1"/>
    <col min="13829" max="13829" width="11" customWidth="1"/>
    <col min="13830" max="13830" width="9.33203125" customWidth="1"/>
    <col min="13831" max="13831" width="18.33203125" customWidth="1"/>
    <col min="13832" max="13832" width="8.77734375" customWidth="1"/>
    <col min="13833" max="13833" width="14" customWidth="1"/>
    <col min="13834" max="13834" width="19.77734375" customWidth="1"/>
    <col min="14082" max="14082" width="7.6640625" customWidth="1"/>
    <col min="14083" max="14083" width="12.88671875" customWidth="1"/>
    <col min="14084" max="14084" width="20.109375" customWidth="1"/>
    <col min="14085" max="14085" width="11" customWidth="1"/>
    <col min="14086" max="14086" width="9.33203125" customWidth="1"/>
    <col min="14087" max="14087" width="18.33203125" customWidth="1"/>
    <col min="14088" max="14088" width="8.77734375" customWidth="1"/>
    <col min="14089" max="14089" width="14" customWidth="1"/>
    <col min="14090" max="14090" width="19.77734375" customWidth="1"/>
    <col min="14338" max="14338" width="7.6640625" customWidth="1"/>
    <col min="14339" max="14339" width="12.88671875" customWidth="1"/>
    <col min="14340" max="14340" width="20.109375" customWidth="1"/>
    <col min="14341" max="14341" width="11" customWidth="1"/>
    <col min="14342" max="14342" width="9.33203125" customWidth="1"/>
    <col min="14343" max="14343" width="18.33203125" customWidth="1"/>
    <col min="14344" max="14344" width="8.77734375" customWidth="1"/>
    <col min="14345" max="14345" width="14" customWidth="1"/>
    <col min="14346" max="14346" width="19.77734375" customWidth="1"/>
    <col min="14594" max="14594" width="7.6640625" customWidth="1"/>
    <col min="14595" max="14595" width="12.88671875" customWidth="1"/>
    <col min="14596" max="14596" width="20.109375" customWidth="1"/>
    <col min="14597" max="14597" width="11" customWidth="1"/>
    <col min="14598" max="14598" width="9.33203125" customWidth="1"/>
    <col min="14599" max="14599" width="18.33203125" customWidth="1"/>
    <col min="14600" max="14600" width="8.77734375" customWidth="1"/>
    <col min="14601" max="14601" width="14" customWidth="1"/>
    <col min="14602" max="14602" width="19.77734375" customWidth="1"/>
    <col min="14850" max="14850" width="7.6640625" customWidth="1"/>
    <col min="14851" max="14851" width="12.88671875" customWidth="1"/>
    <col min="14852" max="14852" width="20.109375" customWidth="1"/>
    <col min="14853" max="14853" width="11" customWidth="1"/>
    <col min="14854" max="14854" width="9.33203125" customWidth="1"/>
    <col min="14855" max="14855" width="18.33203125" customWidth="1"/>
    <col min="14856" max="14856" width="8.77734375" customWidth="1"/>
    <col min="14857" max="14857" width="14" customWidth="1"/>
    <col min="14858" max="14858" width="19.77734375" customWidth="1"/>
    <col min="15106" max="15106" width="7.6640625" customWidth="1"/>
    <col min="15107" max="15107" width="12.88671875" customWidth="1"/>
    <col min="15108" max="15108" width="20.109375" customWidth="1"/>
    <col min="15109" max="15109" width="11" customWidth="1"/>
    <col min="15110" max="15110" width="9.33203125" customWidth="1"/>
    <col min="15111" max="15111" width="18.33203125" customWidth="1"/>
    <col min="15112" max="15112" width="8.77734375" customWidth="1"/>
    <col min="15113" max="15113" width="14" customWidth="1"/>
    <col min="15114" max="15114" width="19.77734375" customWidth="1"/>
    <col min="15362" max="15362" width="7.6640625" customWidth="1"/>
    <col min="15363" max="15363" width="12.88671875" customWidth="1"/>
    <col min="15364" max="15364" width="20.109375" customWidth="1"/>
    <col min="15365" max="15365" width="11" customWidth="1"/>
    <col min="15366" max="15366" width="9.33203125" customWidth="1"/>
    <col min="15367" max="15367" width="18.33203125" customWidth="1"/>
    <col min="15368" max="15368" width="8.77734375" customWidth="1"/>
    <col min="15369" max="15369" width="14" customWidth="1"/>
    <col min="15370" max="15370" width="19.77734375" customWidth="1"/>
    <col min="15618" max="15618" width="7.6640625" customWidth="1"/>
    <col min="15619" max="15619" width="12.88671875" customWidth="1"/>
    <col min="15620" max="15620" width="20.109375" customWidth="1"/>
    <col min="15621" max="15621" width="11" customWidth="1"/>
    <col min="15622" max="15622" width="9.33203125" customWidth="1"/>
    <col min="15623" max="15623" width="18.33203125" customWidth="1"/>
    <col min="15624" max="15624" width="8.77734375" customWidth="1"/>
    <col min="15625" max="15625" width="14" customWidth="1"/>
    <col min="15626" max="15626" width="19.77734375" customWidth="1"/>
    <col min="15874" max="15874" width="7.6640625" customWidth="1"/>
    <col min="15875" max="15875" width="12.88671875" customWidth="1"/>
    <col min="15876" max="15876" width="20.109375" customWidth="1"/>
    <col min="15877" max="15877" width="11" customWidth="1"/>
    <col min="15878" max="15878" width="9.33203125" customWidth="1"/>
    <col min="15879" max="15879" width="18.33203125" customWidth="1"/>
    <col min="15880" max="15880" width="8.77734375" customWidth="1"/>
    <col min="15881" max="15881" width="14" customWidth="1"/>
    <col min="15882" max="15882" width="19.77734375" customWidth="1"/>
    <col min="16130" max="16130" width="7.6640625" customWidth="1"/>
    <col min="16131" max="16131" width="12.88671875" customWidth="1"/>
    <col min="16132" max="16132" width="20.109375" customWidth="1"/>
    <col min="16133" max="16133" width="11" customWidth="1"/>
    <col min="16134" max="16134" width="9.33203125" customWidth="1"/>
    <col min="16135" max="16135" width="18.33203125" customWidth="1"/>
    <col min="16136" max="16136" width="8.77734375" customWidth="1"/>
    <col min="16137" max="16137" width="14" customWidth="1"/>
    <col min="16138" max="16138" width="19.77734375" customWidth="1"/>
  </cols>
  <sheetData>
    <row r="1" spans="1:15" ht="2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5" ht="16.2" customHeight="1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</row>
    <row r="3" spans="1:15" ht="21" x14ac:dyDescent="0.2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</row>
    <row r="4" spans="1:15" ht="7.2" customHeight="1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15" ht="12" customHeight="1" x14ac:dyDescent="0.25">
      <c r="A5" s="2" t="s">
        <v>3</v>
      </c>
      <c r="B5" s="2"/>
      <c r="C5" s="2"/>
      <c r="D5" s="2"/>
      <c r="E5" s="2"/>
      <c r="F5" s="2"/>
      <c r="G5" s="2"/>
      <c r="H5" s="2"/>
      <c r="I5" s="2"/>
      <c r="J5" s="2"/>
    </row>
    <row r="6" spans="1:15" ht="17.399999999999999" customHeight="1" x14ac:dyDescent="0.25">
      <c r="A6" s="3" t="s">
        <v>4</v>
      </c>
      <c r="B6" s="3"/>
      <c r="C6" s="3"/>
      <c r="D6" s="3"/>
      <c r="E6" s="3"/>
      <c r="F6" s="3"/>
      <c r="G6" s="3"/>
      <c r="H6" s="3"/>
      <c r="I6" s="3"/>
      <c r="J6" s="3"/>
    </row>
    <row r="7" spans="1:15" ht="25.8" x14ac:dyDescent="0.25">
      <c r="A7" s="3" t="s">
        <v>5</v>
      </c>
      <c r="B7" s="3"/>
      <c r="C7" s="3"/>
      <c r="D7" s="3"/>
      <c r="E7" s="3"/>
      <c r="F7" s="3"/>
      <c r="G7" s="3"/>
      <c r="H7" s="3"/>
      <c r="I7" s="3"/>
      <c r="J7" s="3"/>
    </row>
    <row r="8" spans="1:15" ht="7.2" customHeight="1" thickBot="1" x14ac:dyDescent="0.3">
      <c r="A8" s="4"/>
      <c r="B8" s="4"/>
      <c r="C8" s="4"/>
      <c r="D8" s="4"/>
      <c r="E8" s="4"/>
      <c r="F8" s="4"/>
      <c r="G8" s="4"/>
      <c r="H8" s="4"/>
      <c r="I8" s="4"/>
      <c r="J8" s="4"/>
    </row>
    <row r="9" spans="1:15" ht="18.600000000000001" thickTop="1" x14ac:dyDescent="0.25">
      <c r="A9" s="5" t="s">
        <v>6</v>
      </c>
      <c r="B9" s="6"/>
      <c r="C9" s="6"/>
      <c r="D9" s="6"/>
      <c r="E9" s="6"/>
      <c r="F9" s="6"/>
      <c r="G9" s="6"/>
      <c r="H9" s="6"/>
      <c r="I9" s="6"/>
      <c r="J9" s="7"/>
    </row>
    <row r="10" spans="1:15" ht="18" x14ac:dyDescent="0.25">
      <c r="A10" s="8" t="s">
        <v>7</v>
      </c>
      <c r="B10" s="9"/>
      <c r="C10" s="9"/>
      <c r="D10" s="9"/>
      <c r="E10" s="9"/>
      <c r="F10" s="9"/>
      <c r="G10" s="9"/>
      <c r="H10" s="9"/>
      <c r="I10" s="9"/>
      <c r="J10" s="10"/>
    </row>
    <row r="11" spans="1:15" ht="18" x14ac:dyDescent="0.25">
      <c r="A11" s="11" t="s">
        <v>8</v>
      </c>
      <c r="B11" s="12"/>
      <c r="C11" s="12"/>
      <c r="D11" s="12"/>
      <c r="E11" s="12"/>
      <c r="F11" s="12"/>
      <c r="G11" s="12"/>
      <c r="H11" s="12"/>
      <c r="I11" s="12"/>
      <c r="J11" s="13"/>
    </row>
    <row r="12" spans="1:15" ht="18" x14ac:dyDescent="0.25">
      <c r="A12" s="14"/>
      <c r="B12" s="15"/>
      <c r="C12" s="15"/>
      <c r="D12" s="15"/>
      <c r="E12" s="15"/>
      <c r="F12" s="15"/>
      <c r="G12" s="15"/>
      <c r="H12" s="15"/>
      <c r="I12" s="15"/>
      <c r="J12" s="16"/>
    </row>
    <row r="13" spans="1:15" ht="14.4" x14ac:dyDescent="0.25">
      <c r="A13" s="17" t="s">
        <v>9</v>
      </c>
      <c r="B13" s="18"/>
      <c r="C13" s="18"/>
      <c r="D13" s="18"/>
      <c r="E13" s="19"/>
      <c r="F13" s="20"/>
      <c r="G13" s="21" t="s">
        <v>10</v>
      </c>
      <c r="H13" s="22">
        <v>9.7890046296296301E-3</v>
      </c>
      <c r="I13" s="23"/>
      <c r="J13" s="24" t="s">
        <v>11</v>
      </c>
      <c r="O13">
        <v>30</v>
      </c>
    </row>
    <row r="14" spans="1:15" ht="14.4" x14ac:dyDescent="0.25">
      <c r="A14" s="25" t="s">
        <v>12</v>
      </c>
      <c r="B14" s="26"/>
      <c r="C14" s="26"/>
      <c r="D14" s="26"/>
      <c r="E14" s="27"/>
      <c r="F14" s="28"/>
      <c r="G14" s="29" t="s">
        <v>13</v>
      </c>
      <c r="H14" s="30">
        <f>O13*0.333/(HOUR(H13)+MINUTE(H13)/60+SECOND(H13)/3600)</f>
        <v>42.51063829787234</v>
      </c>
      <c r="I14" s="31"/>
      <c r="J14" s="32" t="s">
        <v>14</v>
      </c>
    </row>
    <row r="15" spans="1:15" ht="14.4" x14ac:dyDescent="0.25">
      <c r="A15" s="33" t="s">
        <v>15</v>
      </c>
      <c r="B15" s="34"/>
      <c r="C15" s="34"/>
      <c r="D15" s="34"/>
      <c r="E15" s="34"/>
      <c r="F15" s="34"/>
      <c r="G15" s="35"/>
      <c r="H15" s="36" t="s">
        <v>16</v>
      </c>
      <c r="I15" s="37"/>
      <c r="J15" s="38"/>
    </row>
    <row r="16" spans="1:15" ht="14.4" customHeight="1" x14ac:dyDescent="0.25">
      <c r="A16" s="39" t="s">
        <v>17</v>
      </c>
      <c r="B16" s="40"/>
      <c r="C16" s="40"/>
      <c r="D16" s="41"/>
      <c r="E16" s="42" t="s">
        <v>3</v>
      </c>
      <c r="F16" s="41"/>
      <c r="G16" s="43" t="s">
        <v>18</v>
      </c>
      <c r="H16" s="44" t="s">
        <v>19</v>
      </c>
      <c r="I16" s="45"/>
      <c r="J16" s="46"/>
    </row>
    <row r="17" spans="1:10" ht="14.4" x14ac:dyDescent="0.25">
      <c r="A17" s="39" t="s">
        <v>20</v>
      </c>
      <c r="B17" s="40"/>
      <c r="C17" s="40"/>
      <c r="D17" s="42"/>
      <c r="E17" s="47"/>
      <c r="F17" s="41"/>
      <c r="G17" s="43" t="s">
        <v>21</v>
      </c>
      <c r="H17" s="48" t="s">
        <v>22</v>
      </c>
      <c r="I17" s="49"/>
      <c r="J17" s="50"/>
    </row>
    <row r="18" spans="1:10" ht="14.4" x14ac:dyDescent="0.25">
      <c r="A18" s="39" t="s">
        <v>23</v>
      </c>
      <c r="B18" s="40"/>
      <c r="C18" s="40"/>
      <c r="D18" s="42"/>
      <c r="E18" s="47"/>
      <c r="F18" s="41"/>
      <c r="G18" s="43" t="s">
        <v>24</v>
      </c>
      <c r="H18" s="48" t="s">
        <v>25</v>
      </c>
      <c r="I18" s="49"/>
      <c r="J18" s="50"/>
    </row>
    <row r="19" spans="1:10" ht="15" thickBot="1" x14ac:dyDescent="0.3">
      <c r="A19" s="51" t="s">
        <v>26</v>
      </c>
      <c r="B19" s="52"/>
      <c r="C19" s="52"/>
      <c r="D19" s="53"/>
      <c r="E19" s="54"/>
      <c r="F19" s="53"/>
      <c r="G19" s="43" t="s">
        <v>27</v>
      </c>
      <c r="H19" s="55" t="s">
        <v>28</v>
      </c>
      <c r="I19" s="56"/>
      <c r="J19" s="57"/>
    </row>
    <row r="20" spans="1:10" ht="15" thickTop="1" thickBot="1" x14ac:dyDescent="0.3">
      <c r="A20" s="58"/>
      <c r="B20" s="59"/>
      <c r="C20" s="59"/>
      <c r="D20" s="60"/>
      <c r="E20" s="61"/>
      <c r="F20" s="60"/>
      <c r="G20" s="60"/>
      <c r="H20" s="62"/>
      <c r="I20" s="63"/>
      <c r="J20" s="63"/>
    </row>
    <row r="21" spans="1:10" ht="28.2" thickTop="1" x14ac:dyDescent="0.25">
      <c r="A21" s="64" t="s">
        <v>29</v>
      </c>
      <c r="B21" s="65" t="s">
        <v>30</v>
      </c>
      <c r="C21" s="65" t="s">
        <v>31</v>
      </c>
      <c r="D21" s="65" t="s">
        <v>32</v>
      </c>
      <c r="E21" s="66" t="s">
        <v>33</v>
      </c>
      <c r="F21" s="65" t="s">
        <v>34</v>
      </c>
      <c r="G21" s="65" t="s">
        <v>35</v>
      </c>
      <c r="H21" s="65" t="s">
        <v>36</v>
      </c>
      <c r="I21" s="67" t="s">
        <v>37</v>
      </c>
      <c r="J21" s="68" t="s">
        <v>38</v>
      </c>
    </row>
    <row r="22" spans="1:10" ht="34.799999999999997" customHeight="1" x14ac:dyDescent="0.25">
      <c r="A22" s="69">
        <v>1</v>
      </c>
      <c r="B22" s="70">
        <v>82</v>
      </c>
      <c r="C22" s="71">
        <v>10139599451</v>
      </c>
      <c r="D22" s="71" t="s">
        <v>61</v>
      </c>
      <c r="E22" s="72">
        <v>39492</v>
      </c>
      <c r="F22" s="73"/>
      <c r="G22" s="74" t="s">
        <v>62</v>
      </c>
      <c r="H22" s="75"/>
      <c r="I22" s="76"/>
      <c r="J22" s="77"/>
    </row>
    <row r="23" spans="1:10" ht="34.799999999999997" customHeight="1" x14ac:dyDescent="0.25">
      <c r="A23" s="69">
        <v>2</v>
      </c>
      <c r="B23" s="70">
        <v>40</v>
      </c>
      <c r="C23" s="71">
        <v>10112680941</v>
      </c>
      <c r="D23" s="71" t="s">
        <v>63</v>
      </c>
      <c r="E23" s="72">
        <v>39226</v>
      </c>
      <c r="F23" s="73" t="s">
        <v>50</v>
      </c>
      <c r="G23" s="74" t="s">
        <v>64</v>
      </c>
      <c r="H23" s="75"/>
      <c r="I23" s="76"/>
      <c r="J23" s="77"/>
    </row>
    <row r="24" spans="1:10" ht="34.799999999999997" customHeight="1" x14ac:dyDescent="0.25">
      <c r="A24" s="69">
        <v>3</v>
      </c>
      <c r="B24" s="70">
        <v>9</v>
      </c>
      <c r="C24" s="71">
        <v>10104596696</v>
      </c>
      <c r="D24" s="71" t="s">
        <v>65</v>
      </c>
      <c r="E24" s="72">
        <v>38940</v>
      </c>
      <c r="F24" s="73" t="s">
        <v>50</v>
      </c>
      <c r="G24" s="74" t="s">
        <v>66</v>
      </c>
      <c r="H24" s="75"/>
      <c r="I24" s="76"/>
      <c r="J24" s="77"/>
    </row>
    <row r="25" spans="1:10" ht="34.799999999999997" customHeight="1" x14ac:dyDescent="0.25">
      <c r="A25" s="69">
        <v>4</v>
      </c>
      <c r="B25" s="70">
        <v>81</v>
      </c>
      <c r="C25" s="71">
        <v>10124817863</v>
      </c>
      <c r="D25" s="71" t="s">
        <v>67</v>
      </c>
      <c r="E25" s="72">
        <v>39382</v>
      </c>
      <c r="F25" s="73"/>
      <c r="G25" s="74" t="s">
        <v>62</v>
      </c>
      <c r="H25" s="75"/>
      <c r="I25" s="76"/>
      <c r="J25" s="77"/>
    </row>
    <row r="26" spans="1:10" ht="34.799999999999997" customHeight="1" x14ac:dyDescent="0.25">
      <c r="A26" s="69">
        <v>5</v>
      </c>
      <c r="B26" s="70">
        <v>12</v>
      </c>
      <c r="C26" s="71">
        <v>10094202643</v>
      </c>
      <c r="D26" s="71" t="s">
        <v>68</v>
      </c>
      <c r="E26" s="72">
        <v>39402</v>
      </c>
      <c r="F26" s="73" t="s">
        <v>50</v>
      </c>
      <c r="G26" s="74" t="s">
        <v>66</v>
      </c>
      <c r="H26" s="75"/>
      <c r="I26" s="76"/>
      <c r="J26" s="77"/>
    </row>
    <row r="27" spans="1:10" ht="34.799999999999997" customHeight="1" x14ac:dyDescent="0.25">
      <c r="A27" s="69">
        <v>6</v>
      </c>
      <c r="B27" s="70">
        <v>11</v>
      </c>
      <c r="C27" s="71">
        <v>10104006717</v>
      </c>
      <c r="D27" s="71" t="s">
        <v>69</v>
      </c>
      <c r="E27" s="72">
        <v>39260</v>
      </c>
      <c r="F27" s="73" t="s">
        <v>50</v>
      </c>
      <c r="G27" s="74" t="s">
        <v>66</v>
      </c>
      <c r="H27" s="75"/>
      <c r="I27" s="76"/>
      <c r="J27" s="77"/>
    </row>
    <row r="28" spans="1:10" ht="34.799999999999997" customHeight="1" x14ac:dyDescent="0.25">
      <c r="A28" s="69">
        <v>7</v>
      </c>
      <c r="B28" s="70">
        <v>69</v>
      </c>
      <c r="C28" s="71">
        <v>10092426331</v>
      </c>
      <c r="D28" s="71" t="s">
        <v>70</v>
      </c>
      <c r="E28" s="72">
        <v>38756</v>
      </c>
      <c r="F28" s="73" t="s">
        <v>50</v>
      </c>
      <c r="G28" s="74" t="s">
        <v>71</v>
      </c>
      <c r="H28" s="75"/>
      <c r="I28" s="76"/>
      <c r="J28" s="77"/>
    </row>
    <row r="29" spans="1:10" ht="34.799999999999997" customHeight="1" x14ac:dyDescent="0.25">
      <c r="A29" s="69">
        <v>8</v>
      </c>
      <c r="B29" s="70">
        <v>70</v>
      </c>
      <c r="C29" s="71">
        <v>10122875136</v>
      </c>
      <c r="D29" s="71" t="s">
        <v>72</v>
      </c>
      <c r="E29" s="72">
        <v>38841</v>
      </c>
      <c r="F29" s="73" t="s">
        <v>50</v>
      </c>
      <c r="G29" s="78" t="s">
        <v>73</v>
      </c>
      <c r="H29" s="75"/>
      <c r="I29" s="76"/>
      <c r="J29" s="77"/>
    </row>
    <row r="30" spans="1:10" ht="34.799999999999997" customHeight="1" x14ac:dyDescent="0.25">
      <c r="A30" s="69">
        <v>9</v>
      </c>
      <c r="B30" s="70">
        <v>80</v>
      </c>
      <c r="C30" s="71">
        <v>10153569774</v>
      </c>
      <c r="D30" s="71" t="s">
        <v>74</v>
      </c>
      <c r="E30" s="72">
        <v>39363</v>
      </c>
      <c r="F30" s="73"/>
      <c r="G30" s="74" t="s">
        <v>62</v>
      </c>
      <c r="H30" s="75"/>
      <c r="I30" s="76"/>
      <c r="J30" s="77"/>
    </row>
    <row r="31" spans="1:10" ht="34.799999999999997" customHeight="1" thickBot="1" x14ac:dyDescent="0.3">
      <c r="A31" s="69">
        <v>10</v>
      </c>
      <c r="B31" s="70">
        <v>79</v>
      </c>
      <c r="C31" s="71">
        <v>10150071310</v>
      </c>
      <c r="D31" s="71" t="s">
        <v>75</v>
      </c>
      <c r="E31" s="72">
        <v>39129</v>
      </c>
      <c r="F31" s="73"/>
      <c r="G31" s="74" t="s">
        <v>62</v>
      </c>
      <c r="H31" s="75"/>
      <c r="I31" s="76"/>
      <c r="J31" s="77"/>
    </row>
    <row r="32" spans="1:10" ht="15.6" hidden="1" customHeight="1" x14ac:dyDescent="0.25">
      <c r="A32" s="69"/>
      <c r="B32" s="70"/>
      <c r="C32" s="70"/>
      <c r="D32" s="79"/>
      <c r="E32" s="70"/>
      <c r="F32" s="70"/>
      <c r="G32" s="75"/>
      <c r="H32" s="75"/>
      <c r="I32" s="76"/>
      <c r="J32" s="77"/>
    </row>
    <row r="33" spans="1:10" ht="15.6" hidden="1" customHeight="1" x14ac:dyDescent="0.25">
      <c r="A33" s="69"/>
      <c r="B33" s="70"/>
      <c r="C33" s="70"/>
      <c r="D33" s="79"/>
      <c r="E33" s="70"/>
      <c r="F33" s="70"/>
      <c r="G33" s="75"/>
      <c r="H33" s="75"/>
      <c r="I33" s="76"/>
      <c r="J33" s="77"/>
    </row>
    <row r="34" spans="1:10" ht="15.6" hidden="1" customHeight="1" x14ac:dyDescent="0.25">
      <c r="A34" s="69"/>
      <c r="B34" s="70"/>
      <c r="C34" s="70"/>
      <c r="D34" s="79"/>
      <c r="E34" s="70"/>
      <c r="F34" s="70"/>
      <c r="G34" s="75"/>
      <c r="H34" s="75"/>
      <c r="I34" s="76"/>
      <c r="J34" s="77"/>
    </row>
    <row r="35" spans="1:10" ht="15.6" hidden="1" customHeight="1" x14ac:dyDescent="0.25">
      <c r="A35" s="69"/>
      <c r="B35" s="70"/>
      <c r="C35" s="70"/>
      <c r="D35" s="79"/>
      <c r="E35" s="70"/>
      <c r="F35" s="70"/>
      <c r="G35" s="75"/>
      <c r="H35" s="75"/>
      <c r="I35" s="76"/>
      <c r="J35" s="77"/>
    </row>
    <row r="36" spans="1:10" ht="15.6" hidden="1" customHeight="1" x14ac:dyDescent="0.25">
      <c r="A36" s="69"/>
      <c r="B36" s="70"/>
      <c r="C36" s="70"/>
      <c r="D36" s="79"/>
      <c r="E36" s="70"/>
      <c r="F36" s="70"/>
      <c r="G36" s="75"/>
      <c r="H36" s="75"/>
      <c r="I36" s="76"/>
      <c r="J36" s="77"/>
    </row>
    <row r="37" spans="1:10" ht="15.6" hidden="1" customHeight="1" x14ac:dyDescent="0.25">
      <c r="A37" s="69"/>
      <c r="B37" s="70"/>
      <c r="C37" s="70"/>
      <c r="D37" s="79"/>
      <c r="E37" s="70"/>
      <c r="F37" s="70"/>
      <c r="G37" s="75"/>
      <c r="H37" s="75"/>
      <c r="I37" s="76"/>
      <c r="J37" s="77"/>
    </row>
    <row r="38" spans="1:10" ht="15.6" hidden="1" customHeight="1" x14ac:dyDescent="0.25">
      <c r="A38" s="69"/>
      <c r="B38" s="70"/>
      <c r="C38" s="70"/>
      <c r="D38" s="79"/>
      <c r="E38" s="70"/>
      <c r="F38" s="70"/>
      <c r="G38" s="75"/>
      <c r="H38" s="75"/>
      <c r="I38" s="76"/>
      <c r="J38" s="77"/>
    </row>
    <row r="39" spans="1:10" ht="15.6" hidden="1" customHeight="1" x14ac:dyDescent="0.25">
      <c r="A39" s="69"/>
      <c r="B39" s="70"/>
      <c r="C39" s="70"/>
      <c r="D39" s="79"/>
      <c r="E39" s="70"/>
      <c r="F39" s="70"/>
      <c r="G39" s="75"/>
      <c r="H39" s="75"/>
      <c r="I39" s="76"/>
      <c r="J39" s="77"/>
    </row>
    <row r="40" spans="1:10" ht="15.6" hidden="1" customHeight="1" x14ac:dyDescent="0.25">
      <c r="A40" s="69"/>
      <c r="B40" s="70"/>
      <c r="C40" s="70"/>
      <c r="D40" s="79"/>
      <c r="E40" s="70"/>
      <c r="F40" s="70"/>
      <c r="G40" s="75"/>
      <c r="H40" s="75"/>
      <c r="I40" s="76"/>
      <c r="J40" s="77"/>
    </row>
    <row r="41" spans="1:10" ht="15.6" hidden="1" customHeight="1" x14ac:dyDescent="0.25">
      <c r="A41" s="69"/>
      <c r="B41" s="70"/>
      <c r="C41" s="70"/>
      <c r="D41" s="79"/>
      <c r="E41" s="70"/>
      <c r="F41" s="70"/>
      <c r="G41" s="75"/>
      <c r="H41" s="75"/>
      <c r="I41" s="76"/>
      <c r="J41" s="77"/>
    </row>
    <row r="42" spans="1:10" ht="15.6" hidden="1" customHeight="1" x14ac:dyDescent="0.25">
      <c r="A42" s="69"/>
      <c r="B42" s="70"/>
      <c r="C42" s="70"/>
      <c r="D42" s="79"/>
      <c r="E42" s="70"/>
      <c r="F42" s="70"/>
      <c r="G42" s="75"/>
      <c r="H42" s="75"/>
      <c r="I42" s="76"/>
      <c r="J42" s="80"/>
    </row>
    <row r="43" spans="1:10" ht="15.6" hidden="1" customHeight="1" x14ac:dyDescent="0.25">
      <c r="A43" s="69"/>
      <c r="B43" s="70"/>
      <c r="C43" s="70"/>
      <c r="D43" s="79"/>
      <c r="E43" s="70"/>
      <c r="F43" s="70"/>
      <c r="G43" s="75"/>
      <c r="H43" s="75"/>
      <c r="I43" s="76"/>
      <c r="J43" s="80"/>
    </row>
    <row r="44" spans="1:10" ht="15.6" hidden="1" customHeight="1" x14ac:dyDescent="0.25">
      <c r="A44" s="69"/>
      <c r="B44" s="70"/>
      <c r="C44" s="70"/>
      <c r="D44" s="79"/>
      <c r="E44" s="70"/>
      <c r="F44" s="70"/>
      <c r="G44" s="75"/>
      <c r="H44" s="75"/>
      <c r="I44" s="76"/>
      <c r="J44" s="80"/>
    </row>
    <row r="45" spans="1:10" ht="15.6" hidden="1" customHeight="1" x14ac:dyDescent="0.25">
      <c r="A45" s="69"/>
      <c r="B45" s="70"/>
      <c r="C45" s="70"/>
      <c r="D45" s="79"/>
      <c r="E45" s="70"/>
      <c r="F45" s="70"/>
      <c r="G45" s="75"/>
      <c r="H45" s="75"/>
      <c r="I45" s="76"/>
      <c r="J45" s="80"/>
    </row>
    <row r="46" spans="1:10" ht="16.8" thickTop="1" thickBot="1" x14ac:dyDescent="0.35">
      <c r="A46" s="81"/>
      <c r="B46" s="82"/>
      <c r="C46" s="82"/>
      <c r="D46" s="83"/>
      <c r="E46" s="84"/>
      <c r="F46" s="85"/>
      <c r="G46" s="86"/>
      <c r="H46" s="86"/>
      <c r="I46" s="87"/>
      <c r="J46" s="87"/>
    </row>
    <row r="47" spans="1:10" ht="15" thickTop="1" x14ac:dyDescent="0.25">
      <c r="A47" s="88" t="s">
        <v>39</v>
      </c>
      <c r="B47" s="89"/>
      <c r="C47" s="89"/>
      <c r="D47" s="89"/>
      <c r="E47" s="90"/>
      <c r="F47" s="89" t="s">
        <v>40</v>
      </c>
      <c r="G47" s="89"/>
      <c r="H47" s="89"/>
      <c r="I47" s="89"/>
      <c r="J47" s="91"/>
    </row>
    <row r="48" spans="1:10" ht="15" x14ac:dyDescent="0.25">
      <c r="A48" s="92" t="s">
        <v>41</v>
      </c>
      <c r="B48" s="93"/>
      <c r="C48" s="94"/>
      <c r="D48" s="93"/>
      <c r="E48" s="95"/>
      <c r="F48" s="79"/>
      <c r="G48" s="96" t="s">
        <v>42</v>
      </c>
      <c r="H48" s="97">
        <v>3</v>
      </c>
      <c r="I48" s="98" t="s">
        <v>43</v>
      </c>
      <c r="J48" s="99">
        <f>COUNTIF(F22:F63,"ЗМС")</f>
        <v>0</v>
      </c>
    </row>
    <row r="49" spans="1:10" ht="13.8" x14ac:dyDescent="0.25">
      <c r="A49" s="92" t="s">
        <v>44</v>
      </c>
      <c r="B49" s="93"/>
      <c r="C49" s="100"/>
      <c r="D49" s="93"/>
      <c r="E49" s="95"/>
      <c r="F49" s="101"/>
      <c r="G49" s="102" t="s">
        <v>45</v>
      </c>
      <c r="H49" s="97">
        <f>H50+H54</f>
        <v>10</v>
      </c>
      <c r="I49" s="98" t="s">
        <v>46</v>
      </c>
      <c r="J49" s="99">
        <f>COUNTIF(F22:F63,"МСМК")</f>
        <v>0</v>
      </c>
    </row>
    <row r="50" spans="1:10" ht="13.8" x14ac:dyDescent="0.25">
      <c r="A50" s="103"/>
      <c r="B50" s="93"/>
      <c r="C50" s="104"/>
      <c r="D50" s="93"/>
      <c r="E50" s="95"/>
      <c r="F50" s="101"/>
      <c r="G50" s="102" t="s">
        <v>47</v>
      </c>
      <c r="H50" s="97">
        <f>H51+H52+H53</f>
        <v>10</v>
      </c>
      <c r="I50" s="98" t="s">
        <v>48</v>
      </c>
      <c r="J50" s="99">
        <f>COUNTIF(F22:F63,"МС")</f>
        <v>0</v>
      </c>
    </row>
    <row r="51" spans="1:10" ht="13.8" x14ac:dyDescent="0.25">
      <c r="A51" s="103"/>
      <c r="B51" s="93"/>
      <c r="C51" s="104"/>
      <c r="D51" s="93"/>
      <c r="E51" s="95"/>
      <c r="F51" s="101"/>
      <c r="G51" s="102" t="s">
        <v>49</v>
      </c>
      <c r="H51" s="97">
        <f>COUNT(A22:A63)</f>
        <v>10</v>
      </c>
      <c r="I51" s="98" t="s">
        <v>50</v>
      </c>
      <c r="J51" s="99">
        <f>COUNTIF(F22:F63,"КМС")</f>
        <v>6</v>
      </c>
    </row>
    <row r="52" spans="1:10" ht="13.8" x14ac:dyDescent="0.25">
      <c r="A52" s="103"/>
      <c r="B52" s="93"/>
      <c r="C52" s="104"/>
      <c r="D52" s="93"/>
      <c r="E52" s="95"/>
      <c r="F52" s="101"/>
      <c r="G52" s="102" t="s">
        <v>51</v>
      </c>
      <c r="H52" s="97">
        <f>COUNTIF(A22:A63,"НФ")</f>
        <v>0</v>
      </c>
      <c r="I52" s="98" t="s">
        <v>52</v>
      </c>
      <c r="J52" s="99">
        <f>COUNTIF(F22:F63,"1 СР")</f>
        <v>0</v>
      </c>
    </row>
    <row r="53" spans="1:10" ht="13.8" x14ac:dyDescent="0.25">
      <c r="A53" s="103"/>
      <c r="B53" s="93"/>
      <c r="C53" s="93"/>
      <c r="D53" s="105"/>
      <c r="E53" s="95"/>
      <c r="F53" s="101"/>
      <c r="G53" s="102" t="s">
        <v>53</v>
      </c>
      <c r="H53" s="97">
        <f>COUNTIF(A22:A63,"ДСКВ")</f>
        <v>0</v>
      </c>
      <c r="I53" s="106" t="s">
        <v>54</v>
      </c>
      <c r="J53" s="99">
        <f>COUNTIF(F22:F63,"2 СР")</f>
        <v>0</v>
      </c>
    </row>
    <row r="54" spans="1:10" ht="13.8" x14ac:dyDescent="0.25">
      <c r="A54" s="103"/>
      <c r="B54" s="93"/>
      <c r="C54" s="93"/>
      <c r="D54" s="93"/>
      <c r="E54" s="95"/>
      <c r="F54" s="101"/>
      <c r="G54" s="102" t="s">
        <v>55</v>
      </c>
      <c r="H54" s="97">
        <f>COUNTIF(A23:A64,"НС")</f>
        <v>0</v>
      </c>
      <c r="I54" s="106" t="s">
        <v>56</v>
      </c>
      <c r="J54" s="99">
        <f>COUNTIF(F22:F63,"3 СР")</f>
        <v>0</v>
      </c>
    </row>
    <row r="55" spans="1:10" ht="13.8" x14ac:dyDescent="0.25">
      <c r="A55" s="107"/>
      <c r="B55" s="108"/>
      <c r="C55" s="108"/>
      <c r="D55" s="109"/>
      <c r="E55" s="110"/>
      <c r="F55" s="109"/>
      <c r="G55" s="109"/>
      <c r="H55" s="109"/>
      <c r="I55" s="111"/>
      <c r="J55" s="112"/>
    </row>
    <row r="56" spans="1:10" ht="13.8" x14ac:dyDescent="0.3">
      <c r="A56" s="113" t="s">
        <v>57</v>
      </c>
      <c r="B56" s="114"/>
      <c r="C56" s="114"/>
      <c r="D56" s="114" t="s">
        <v>58</v>
      </c>
      <c r="E56" s="114"/>
      <c r="F56" s="114" t="s">
        <v>59</v>
      </c>
      <c r="G56" s="114"/>
      <c r="H56" s="114"/>
      <c r="I56" s="115" t="s">
        <v>60</v>
      </c>
      <c r="J56" s="116"/>
    </row>
    <row r="57" spans="1:10" ht="13.8" x14ac:dyDescent="0.25">
      <c r="A57" s="117"/>
      <c r="B57" s="2"/>
      <c r="C57" s="2"/>
      <c r="D57" s="2"/>
      <c r="E57" s="2"/>
      <c r="F57" s="2"/>
      <c r="G57" s="2"/>
      <c r="H57" s="2"/>
      <c r="I57" s="2"/>
      <c r="J57" s="118"/>
    </row>
    <row r="58" spans="1:10" ht="13.8" x14ac:dyDescent="0.25">
      <c r="A58" s="119"/>
      <c r="B58" s="108"/>
      <c r="C58" s="108"/>
      <c r="D58" s="108"/>
      <c r="E58" s="120"/>
      <c r="F58" s="108"/>
      <c r="G58" s="108"/>
      <c r="H58" s="108"/>
      <c r="I58" s="111"/>
      <c r="J58" s="112"/>
    </row>
    <row r="59" spans="1:10" ht="13.8" x14ac:dyDescent="0.25">
      <c r="A59" s="119"/>
      <c r="B59" s="108"/>
      <c r="C59" s="108"/>
      <c r="D59" s="108"/>
      <c r="E59" s="120"/>
      <c r="F59" s="108"/>
      <c r="G59" s="108"/>
      <c r="H59" s="108"/>
      <c r="I59" s="111"/>
      <c r="J59" s="112"/>
    </row>
    <row r="60" spans="1:10" ht="13.8" x14ac:dyDescent="0.25">
      <c r="A60" s="119"/>
      <c r="B60" s="108"/>
      <c r="C60" s="108"/>
      <c r="D60" s="108"/>
      <c r="E60" s="120"/>
      <c r="F60" s="108"/>
      <c r="G60" s="108"/>
      <c r="H60" s="108"/>
      <c r="I60" s="111"/>
      <c r="J60" s="112"/>
    </row>
    <row r="61" spans="1:10" ht="13.8" x14ac:dyDescent="0.25">
      <c r="A61" s="119"/>
      <c r="B61" s="108"/>
      <c r="C61" s="108"/>
      <c r="D61" s="108"/>
      <c r="E61" s="120"/>
      <c r="F61" s="108"/>
      <c r="G61" s="108"/>
      <c r="H61" s="108"/>
      <c r="I61" s="111"/>
      <c r="J61" s="112"/>
    </row>
    <row r="62" spans="1:10" ht="13.8" thickBot="1" x14ac:dyDescent="0.3">
      <c r="A62" s="121" t="str">
        <f>G16</f>
        <v>Денисенко С.А. (Москва)</v>
      </c>
      <c r="B62" s="122"/>
      <c r="C62" s="122"/>
      <c r="D62" s="122" t="str">
        <f>G17</f>
        <v>Афанасьева Е.А. (ВК, Свердловская область)</v>
      </c>
      <c r="E62" s="122"/>
      <c r="F62" s="122" t="str">
        <f>G18</f>
        <v>Валова А.С. (ВК, Санкт-Петербург)</v>
      </c>
      <c r="G62" s="122"/>
      <c r="H62" s="122"/>
      <c r="I62" s="123" t="str">
        <f>G19</f>
        <v>Гниденко В.Н. (ВК, Тульская область)</v>
      </c>
      <c r="J62" s="124"/>
    </row>
    <row r="63" spans="1:10" ht="13.8" thickTop="1" x14ac:dyDescent="0.25"/>
  </sheetData>
  <mergeCells count="31">
    <mergeCell ref="A57:E57"/>
    <mergeCell ref="F57:J57"/>
    <mergeCell ref="A62:C62"/>
    <mergeCell ref="D62:E62"/>
    <mergeCell ref="F62:H62"/>
    <mergeCell ref="I62:J62"/>
    <mergeCell ref="H18:J18"/>
    <mergeCell ref="A47:D47"/>
    <mergeCell ref="F47:J47"/>
    <mergeCell ref="A56:C56"/>
    <mergeCell ref="D56:E56"/>
    <mergeCell ref="F56:H56"/>
    <mergeCell ref="I56:J56"/>
    <mergeCell ref="A13:D13"/>
    <mergeCell ref="A14:D14"/>
    <mergeCell ref="A15:G15"/>
    <mergeCell ref="H15:J15"/>
    <mergeCell ref="H16:J16"/>
    <mergeCell ref="H17:J17"/>
    <mergeCell ref="A7:J7"/>
    <mergeCell ref="A8:J8"/>
    <mergeCell ref="A9:J9"/>
    <mergeCell ref="A10:J10"/>
    <mergeCell ref="A11:J11"/>
    <mergeCell ref="A12:J12"/>
    <mergeCell ref="A1:J1"/>
    <mergeCell ref="A2:J2"/>
    <mergeCell ref="A3:J3"/>
    <mergeCell ref="A4:J4"/>
    <mergeCell ref="A5:J5"/>
    <mergeCell ref="A6:J6"/>
  </mergeCells>
  <conditionalFormatting sqref="F51:F54">
    <cfRule type="duplicateValues" dxfId="1" priority="2"/>
  </conditionalFormatting>
  <conditionalFormatting sqref="G51:G54">
    <cfRule type="duplicateValues" dxfId="0" priority="1"/>
  </conditionalFormatting>
  <pageMargins left="0" right="0" top="0" bottom="0" header="0" footer="0"/>
  <pageSetup paperSize="9" scale="7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юниоры скретч. </vt:lpstr>
      <vt:lpstr>'юниоры скретч. 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Anastasiia Valova</dc:creator>
  <cp:lastModifiedBy>Anastasiia Valova</cp:lastModifiedBy>
  <dcterms:created xsi:type="dcterms:W3CDTF">2024-05-28T14:08:22Z</dcterms:created>
  <dcterms:modified xsi:type="dcterms:W3CDTF">2024-05-28T14:08:45Z</dcterms:modified>
</cp:coreProperties>
</file>