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9F0FC6FA-0828-4BE4-8F23-C73AB35193E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calcPr calcId="191029" refMode="R1C1"/>
</workbook>
</file>

<file path=xl/calcChain.xml><?xml version="1.0" encoding="utf-8"?>
<calcChain xmlns="http://schemas.openxmlformats.org/spreadsheetml/2006/main">
  <c r="I55" i="127" l="1"/>
  <c r="E55" i="127"/>
  <c r="A55" i="127"/>
  <c r="H47" i="127"/>
  <c r="H46" i="127"/>
  <c r="H45" i="127"/>
  <c r="K44" i="127"/>
  <c r="H44" i="127"/>
  <c r="K43" i="127"/>
  <c r="H43" i="127"/>
  <c r="K42" i="127"/>
  <c r="H42" i="127"/>
  <c r="K41" i="127"/>
</calcChain>
</file>

<file path=xl/sharedStrings.xml><?xml version="1.0" encoding="utf-8"?>
<sst xmlns="http://schemas.openxmlformats.org/spreadsheetml/2006/main" count="168" uniqueCount="139">
  <si>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</si>
  <si>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</si>
  <si>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</si>
  <si>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</si>
  <si>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</si>
  <si>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</si>
  <si>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</si>
  <si>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</si>
  <si>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</si>
  <si>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</si>
  <si>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</si>
  <si>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</si>
  <si>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</si>
  <si>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</si>
  <si>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</si>
  <si>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</si>
  <si>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</si>
  <si>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</si>
  <si>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</si>
  <si>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</si>
  <si>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</si>
  <si>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</si>
  <si>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</si>
  <si>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</si>
  <si>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</si>
  <si>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</si>
  <si>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</si>
  <si>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</si>
  <si>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</si>
  <si>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</si>
  <si>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</si>
  <si>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</si>
  <si>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</si>
  <si>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</si>
  <si>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</si>
  <si>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</si>
  <si>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</si>
  <si>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</si>
  <si>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</si>
  <si>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</si>
  <si>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</si>
  <si>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</si>
  <si>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</si>
  <si>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</si>
  <si>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</si>
  <si>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</si>
  <si>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</si>
  <si>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</si>
  <si>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</si>
  <si>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</si>
  <si>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</si>
  <si>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</si>
  <si>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</si>
  <si>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</si>
  <si>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</si>
  <si>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</si>
  <si>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13-14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</si>
  <si>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</si>
  <si>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</si>
  <si>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</si>
  <si>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</si>
  <si>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t>БОЧАНОВ В.А. (ВК, г.Омск)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</si>
  <si>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</si>
  <si>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</si>
  <si>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</si>
  <si>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</si>
  <si>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Ярыгина Варвара</t>
  </si>
  <si>
    <t>1 сп.юн.р.</t>
  </si>
  <si>
    <t>Омская обл.</t>
  </si>
  <si>
    <t>НС</t>
  </si>
  <si>
    <t>69</t>
  </si>
  <si>
    <t>10090374577</t>
  </si>
  <si>
    <t>Кузнецова Дарина</t>
  </si>
  <si>
    <t>02.07.2012</t>
  </si>
  <si>
    <t>Мордовия</t>
  </si>
  <si>
    <t>609</t>
  </si>
  <si>
    <t>10080880095</t>
  </si>
  <si>
    <t>Сергеева Дарья</t>
  </si>
  <si>
    <t>21.08.2012</t>
  </si>
  <si>
    <t>Москва</t>
  </si>
  <si>
    <t>587</t>
  </si>
  <si>
    <t>10061529003</t>
  </si>
  <si>
    <t>Карабак Ксения</t>
  </si>
  <si>
    <t>05.04.2012</t>
  </si>
  <si>
    <t>113</t>
  </si>
  <si>
    <t>10133192502</t>
  </si>
  <si>
    <t>Занозина Валерия</t>
  </si>
  <si>
    <t>03.12.2011</t>
  </si>
  <si>
    <t>Московская обл.</t>
  </si>
  <si>
    <t>800</t>
  </si>
  <si>
    <t>10092620432</t>
  </si>
  <si>
    <t>Сухова Анжелика</t>
  </si>
  <si>
    <t>04.04.2011</t>
  </si>
  <si>
    <t>52</t>
  </si>
  <si>
    <t>10092188780</t>
  </si>
  <si>
    <t>Акишина Валерия</t>
  </si>
  <si>
    <t>05.04.2011</t>
  </si>
  <si>
    <t>603</t>
  </si>
  <si>
    <t>10084384627</t>
  </si>
  <si>
    <t>Поташова Радамира</t>
  </si>
  <si>
    <t>12.08.2012</t>
  </si>
  <si>
    <t>Санкт-Петербург</t>
  </si>
  <si>
    <t>558</t>
  </si>
  <si>
    <t>10129815282</t>
  </si>
  <si>
    <t>Гришкина Василиса</t>
  </si>
  <si>
    <t>01.10.2011</t>
  </si>
  <si>
    <t>117</t>
  </si>
  <si>
    <t>10112808657</t>
  </si>
  <si>
    <t>Азова Татьяна</t>
  </si>
  <si>
    <t>07.11.2011</t>
  </si>
  <si>
    <t>Пензенская обл.</t>
  </si>
  <si>
    <t>350</t>
  </si>
  <si>
    <t>10090652847</t>
  </si>
  <si>
    <t>Щетинина Василиса</t>
  </si>
  <si>
    <t>26.09.2012</t>
  </si>
  <si>
    <t>820</t>
  </si>
  <si>
    <t>10091859283</t>
  </si>
  <si>
    <t>Филатова Вероника</t>
  </si>
  <si>
    <t>26.07.2012</t>
  </si>
  <si>
    <t>111</t>
  </si>
  <si>
    <t>10112808152</t>
  </si>
  <si>
    <t>Демина Ксения</t>
  </si>
  <si>
    <t>25.02.2012</t>
  </si>
  <si>
    <t>628</t>
  </si>
  <si>
    <t>10148470204</t>
  </si>
  <si>
    <t>Щепилова Виктория</t>
  </si>
  <si>
    <t>12.08.2011</t>
  </si>
  <si>
    <t>51</t>
  </si>
  <si>
    <t>10094460028</t>
  </si>
  <si>
    <t>Кондратова София</t>
  </si>
  <si>
    <t>01.10.2012</t>
  </si>
  <si>
    <t>10100048915</t>
  </si>
  <si>
    <t>Чуенкова Юлия</t>
  </si>
  <si>
    <t>17.03.2012</t>
  </si>
  <si>
    <t>215</t>
  </si>
  <si>
    <t>10150496995</t>
  </si>
  <si>
    <t>Налдина Софья</t>
  </si>
  <si>
    <t>28.12.2011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</si>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</sst>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3">
    <xf numFmtId="0" fontId="0" fillId="0" borderId="0" xfId="0"/>
    <xf numFmtId="0" fontId="8" fillId="0" borderId="0" xfId="2" applyFont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19" fillId="0" borderId="23" xfId="2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10" fillId="0" borderId="23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65" fontId="16" fillId="0" borderId="20" xfId="2" applyNumberFormat="1" applyFont="1" applyBorder="1" applyAlignment="1">
      <alignment vertical="center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0" fillId="0" borderId="23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12" fillId="2" borderId="15" xfId="2" applyFont="1" applyFill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left"/>
    </xf>
    <xf numFmtId="14" fontId="10" fillId="0" borderId="1" xfId="2" applyNumberFormat="1" applyFont="1" applyBorder="1" applyAlignment="1">
      <alignment horizontal="center" vertical="center"/>
    </xf>
    <xf numFmtId="14" fontId="10" fillId="0" borderId="3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14" fontId="8" fillId="0" borderId="5" xfId="2" applyNumberFormat="1" applyFont="1" applyBorder="1" applyAlignment="1">
      <alignment horizontal="center" vertical="center"/>
    </xf>
    <xf numFmtId="14" fontId="8" fillId="0" borderId="20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view="pageBreakPreview" topLeftCell="A31" zoomScaleNormal="100" zoomScaleSheetLayoutView="100" workbookViewId="0">
      <selection activeCell="I34" sqref="I34"/>
    </sheetView>
  </sheetViews>
  <sheetFormatPr defaultRowHeight="13.8" x14ac:dyDescent="0.25"/>
  <cols>
    <col min="1" max="1" width="7" style="1" customWidth="1"/>
    <col min="2" max="2" width="7.88671875" style="20" customWidth="1"/>
    <col min="3" max="3" width="14.6640625" style="20" customWidth="1"/>
    <col min="4" max="4" width="23.5546875" style="1" customWidth="1"/>
    <col min="5" max="5" width="11.6640625" style="43" customWidth="1"/>
    <col min="6" max="6" width="10.33203125" style="1" customWidth="1"/>
    <col min="7" max="7" width="31.109375" style="1" customWidth="1"/>
    <col min="8" max="9" width="15.33203125" style="16" customWidth="1"/>
    <col min="10" max="10" width="15.33203125" style="1" customWidth="1"/>
    <col min="11" max="11" width="18.6640625" style="1" customWidth="1"/>
  </cols>
  <sheetData>
    <row r="1" spans="1:11" ht="21" x14ac:dyDescent="0.25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x14ac:dyDescent="0.25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x14ac:dyDescent="0.25">
      <c r="A3" s="104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21" x14ac:dyDescent="0.25">
      <c r="A4" s="104" t="s">
        <v>51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1" x14ac:dyDescent="0.25">
      <c r="A5" s="104" t="s">
        <v>52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28.8" x14ac:dyDescent="0.25">
      <c r="A6" s="105" t="s">
        <v>49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21" x14ac:dyDescent="0.25">
      <c r="A7" s="106" t="s">
        <v>11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ht="21.6" thickBot="1" x14ac:dyDescent="0.3">
      <c r="A8" s="107" t="s">
        <v>24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18.600000000000001" thickTop="1" x14ac:dyDescent="0.25">
      <c r="A9" s="108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</row>
    <row r="10" spans="1:11" ht="18" x14ac:dyDescent="0.25">
      <c r="A10" s="111" t="s">
        <v>45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8" x14ac:dyDescent="0.25">
      <c r="A11" s="111" t="s">
        <v>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21" x14ac:dyDescent="0.25">
      <c r="A12" s="101" t="s">
        <v>24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3"/>
    </row>
    <row r="13" spans="1:11" ht="15.6" x14ac:dyDescent="0.25">
      <c r="A13" s="88" t="s">
        <v>53</v>
      </c>
      <c r="B13" s="89"/>
      <c r="C13" s="89"/>
      <c r="D13" s="89"/>
      <c r="E13" s="116"/>
      <c r="F13" s="50" t="s">
        <v>63</v>
      </c>
      <c r="G13" s="50"/>
      <c r="H13" s="8"/>
      <c r="I13" s="8"/>
      <c r="J13" s="2"/>
      <c r="K13" s="3" t="s">
        <v>58</v>
      </c>
    </row>
    <row r="14" spans="1:11" ht="15.6" x14ac:dyDescent="0.25">
      <c r="A14" s="90" t="s">
        <v>64</v>
      </c>
      <c r="B14" s="91"/>
      <c r="C14" s="91"/>
      <c r="D14" s="91"/>
      <c r="E14" s="117"/>
      <c r="F14" s="24" t="s">
        <v>65</v>
      </c>
      <c r="G14" s="24"/>
      <c r="H14" s="9"/>
      <c r="I14" s="9"/>
      <c r="J14" s="4"/>
      <c r="K14" s="5" t="s">
        <v>59</v>
      </c>
    </row>
    <row r="15" spans="1:11" ht="14.4" x14ac:dyDescent="0.25">
      <c r="A15" s="92" t="s">
        <v>6</v>
      </c>
      <c r="B15" s="93"/>
      <c r="C15" s="93"/>
      <c r="D15" s="93"/>
      <c r="E15" s="93"/>
      <c r="F15" s="93"/>
      <c r="G15" s="94"/>
      <c r="H15" s="95" t="s">
        <v>0</v>
      </c>
      <c r="I15" s="96"/>
      <c r="J15" s="96"/>
      <c r="K15" s="97"/>
    </row>
    <row r="16" spans="1:11" s="1" customFormat="1" ht="24.9" customHeight="1" x14ac:dyDescent="0.25">
      <c r="A16" s="10" t="s">
        <v>12</v>
      </c>
      <c r="B16" s="6"/>
      <c r="C16" s="6"/>
      <c r="D16" s="11"/>
      <c r="E16" s="118"/>
      <c r="F16" s="11"/>
      <c r="G16" s="53" t="s">
        <v>57</v>
      </c>
      <c r="H16" s="30" t="s">
        <v>29</v>
      </c>
      <c r="I16" s="31"/>
      <c r="J16" s="31"/>
      <c r="K16" s="32"/>
    </row>
    <row r="17" spans="1:11" s="1" customFormat="1" ht="24.9" customHeight="1" x14ac:dyDescent="0.25">
      <c r="A17" s="10" t="s">
        <v>13</v>
      </c>
      <c r="B17" s="6"/>
      <c r="C17" s="6"/>
      <c r="D17" s="7"/>
      <c r="E17" s="119"/>
      <c r="F17" s="12"/>
      <c r="G17" s="54" t="s">
        <v>61</v>
      </c>
      <c r="H17" s="30" t="s">
        <v>31</v>
      </c>
      <c r="I17" s="31"/>
      <c r="J17" s="31"/>
      <c r="K17" s="48" t="s">
        <v>54</v>
      </c>
    </row>
    <row r="18" spans="1:11" s="1" customFormat="1" ht="24.9" customHeight="1" x14ac:dyDescent="0.25">
      <c r="A18" s="10" t="s">
        <v>14</v>
      </c>
      <c r="B18" s="6"/>
      <c r="C18" s="6"/>
      <c r="D18" s="7"/>
      <c r="E18" s="119"/>
      <c r="F18" s="12"/>
      <c r="G18" s="54" t="s">
        <v>62</v>
      </c>
      <c r="H18" s="30" t="s">
        <v>32</v>
      </c>
      <c r="I18" s="31"/>
      <c r="J18" s="31"/>
      <c r="K18" s="48" t="s">
        <v>55</v>
      </c>
    </row>
    <row r="19" spans="1:11" s="1" customFormat="1" ht="24.9" customHeight="1" thickBot="1" x14ac:dyDescent="0.3">
      <c r="A19" s="10" t="s">
        <v>10</v>
      </c>
      <c r="B19" s="25"/>
      <c r="C19" s="25"/>
      <c r="D19" s="12"/>
      <c r="E19" s="43"/>
      <c r="F19" s="27"/>
      <c r="G19" s="55" t="s">
        <v>60</v>
      </c>
      <c r="H19" s="26" t="s">
        <v>30</v>
      </c>
      <c r="I19" s="33"/>
      <c r="J19" s="23"/>
      <c r="K19" s="49">
        <v>1</v>
      </c>
    </row>
    <row r="20" spans="1:11" s="1" customFormat="1" ht="0.75" customHeight="1" thickTop="1" x14ac:dyDescent="0.25">
      <c r="A20" s="56"/>
      <c r="B20" s="57"/>
      <c r="C20" s="57"/>
      <c r="D20" s="56"/>
      <c r="E20" s="120"/>
      <c r="F20" s="56"/>
      <c r="G20" s="56"/>
      <c r="H20" s="58"/>
      <c r="I20" s="58"/>
      <c r="J20" s="56"/>
      <c r="K20" s="56"/>
    </row>
    <row r="21" spans="1:11" s="66" customFormat="1" ht="24.9" customHeight="1" x14ac:dyDescent="0.25">
      <c r="A21" s="59" t="s">
        <v>4</v>
      </c>
      <c r="B21" s="60" t="s">
        <v>8</v>
      </c>
      <c r="C21" s="60" t="s">
        <v>23</v>
      </c>
      <c r="D21" s="60" t="s">
        <v>1</v>
      </c>
      <c r="E21" s="61" t="s">
        <v>22</v>
      </c>
      <c r="F21" s="60" t="s">
        <v>5</v>
      </c>
      <c r="G21" s="60" t="s">
        <v>26</v>
      </c>
      <c r="H21" s="62" t="s">
        <v>38</v>
      </c>
      <c r="I21" s="63"/>
      <c r="J21" s="64" t="s">
        <v>18</v>
      </c>
      <c r="K21" s="65" t="s">
        <v>9</v>
      </c>
    </row>
    <row r="22" spans="1:11" s="71" customFormat="1" ht="30" customHeight="1" x14ac:dyDescent="0.3">
      <c r="A22" s="114">
        <v>1</v>
      </c>
      <c r="B22" s="114" t="s">
        <v>70</v>
      </c>
      <c r="C22" s="115" t="s">
        <v>71</v>
      </c>
      <c r="D22" s="114" t="s">
        <v>72</v>
      </c>
      <c r="E22" s="114" t="s">
        <v>73</v>
      </c>
      <c r="F22" s="114" t="s">
        <v>47</v>
      </c>
      <c r="G22" s="114" t="s">
        <v>74</v>
      </c>
      <c r="H22" s="67"/>
      <c r="I22" s="68"/>
      <c r="J22" s="69"/>
      <c r="K22" s="70"/>
    </row>
    <row r="23" spans="1:11" s="71" customFormat="1" ht="30" customHeight="1" x14ac:dyDescent="0.3">
      <c r="A23" s="114">
        <v>2</v>
      </c>
      <c r="B23" s="114" t="s">
        <v>75</v>
      </c>
      <c r="C23" s="115" t="s">
        <v>76</v>
      </c>
      <c r="D23" s="114" t="s">
        <v>77</v>
      </c>
      <c r="E23" s="114" t="s">
        <v>78</v>
      </c>
      <c r="F23" s="114" t="s">
        <v>67</v>
      </c>
      <c r="G23" s="114" t="s">
        <v>79</v>
      </c>
      <c r="H23" s="67"/>
      <c r="I23" s="68"/>
      <c r="J23" s="72"/>
      <c r="K23" s="73"/>
    </row>
    <row r="24" spans="1:11" s="71" customFormat="1" ht="30" customHeight="1" x14ac:dyDescent="0.3">
      <c r="A24" s="114">
        <v>3</v>
      </c>
      <c r="B24" s="114" t="s">
        <v>80</v>
      </c>
      <c r="C24" s="115" t="s">
        <v>81</v>
      </c>
      <c r="D24" s="114" t="s">
        <v>82</v>
      </c>
      <c r="E24" s="114" t="s">
        <v>83</v>
      </c>
      <c r="F24" s="114" t="s">
        <v>67</v>
      </c>
      <c r="G24" s="114" t="s">
        <v>79</v>
      </c>
      <c r="H24" s="67"/>
      <c r="I24" s="68"/>
      <c r="J24" s="72"/>
      <c r="K24" s="73"/>
    </row>
    <row r="25" spans="1:11" s="71" customFormat="1" ht="30" customHeight="1" x14ac:dyDescent="0.3">
      <c r="A25" s="114">
        <v>4</v>
      </c>
      <c r="B25" s="114" t="s">
        <v>84</v>
      </c>
      <c r="C25" s="115" t="s">
        <v>85</v>
      </c>
      <c r="D25" s="114" t="s">
        <v>86</v>
      </c>
      <c r="E25" s="114" t="s">
        <v>87</v>
      </c>
      <c r="F25" s="114" t="s">
        <v>48</v>
      </c>
      <c r="G25" s="114" t="s">
        <v>88</v>
      </c>
      <c r="H25" s="67"/>
      <c r="I25" s="68"/>
      <c r="J25" s="72"/>
      <c r="K25" s="73"/>
    </row>
    <row r="26" spans="1:11" s="71" customFormat="1" ht="30" customHeight="1" x14ac:dyDescent="0.3">
      <c r="A26" s="114">
        <v>5</v>
      </c>
      <c r="B26" s="114" t="s">
        <v>89</v>
      </c>
      <c r="C26" s="115" t="s">
        <v>90</v>
      </c>
      <c r="D26" s="114" t="s">
        <v>91</v>
      </c>
      <c r="E26" s="114" t="s">
        <v>92</v>
      </c>
      <c r="F26" s="114" t="s">
        <v>67</v>
      </c>
      <c r="G26" s="114" t="s">
        <v>79</v>
      </c>
      <c r="H26" s="67"/>
      <c r="I26" s="68"/>
      <c r="J26" s="72"/>
      <c r="K26" s="73"/>
    </row>
    <row r="27" spans="1:11" s="71" customFormat="1" ht="30" customHeight="1" x14ac:dyDescent="0.3">
      <c r="A27" s="114">
        <v>6</v>
      </c>
      <c r="B27" s="114" t="s">
        <v>93</v>
      </c>
      <c r="C27" s="115" t="s">
        <v>94</v>
      </c>
      <c r="D27" s="114" t="s">
        <v>95</v>
      </c>
      <c r="E27" s="114" t="s">
        <v>96</v>
      </c>
      <c r="F27" s="114" t="s">
        <v>48</v>
      </c>
      <c r="G27" s="114" t="s">
        <v>74</v>
      </c>
      <c r="H27" s="67"/>
      <c r="I27" s="68"/>
      <c r="J27" s="72"/>
      <c r="K27" s="73"/>
    </row>
    <row r="28" spans="1:11" s="71" customFormat="1" ht="30" customHeight="1" x14ac:dyDescent="0.3">
      <c r="A28" s="114">
        <v>7</v>
      </c>
      <c r="B28" s="114" t="s">
        <v>97</v>
      </c>
      <c r="C28" s="115" t="s">
        <v>98</v>
      </c>
      <c r="D28" s="114" t="s">
        <v>99</v>
      </c>
      <c r="E28" s="114" t="s">
        <v>100</v>
      </c>
      <c r="F28" s="114" t="s">
        <v>67</v>
      </c>
      <c r="G28" s="114" t="s">
        <v>101</v>
      </c>
      <c r="H28" s="67"/>
      <c r="I28" s="68"/>
      <c r="J28" s="72"/>
      <c r="K28" s="73"/>
    </row>
    <row r="29" spans="1:11" s="71" customFormat="1" ht="30" customHeight="1" x14ac:dyDescent="0.3">
      <c r="A29" s="114">
        <v>8</v>
      </c>
      <c r="B29" s="114" t="s">
        <v>102</v>
      </c>
      <c r="C29" s="115" t="s">
        <v>103</v>
      </c>
      <c r="D29" s="114" t="s">
        <v>104</v>
      </c>
      <c r="E29" s="114" t="s">
        <v>105</v>
      </c>
      <c r="F29" s="114" t="s">
        <v>48</v>
      </c>
      <c r="G29" s="114" t="s">
        <v>74</v>
      </c>
      <c r="H29" s="67"/>
      <c r="I29" s="68"/>
      <c r="J29" s="72"/>
      <c r="K29" s="73"/>
    </row>
    <row r="30" spans="1:11" s="71" customFormat="1" ht="30" customHeight="1" x14ac:dyDescent="0.3">
      <c r="A30" s="114">
        <v>9</v>
      </c>
      <c r="B30" s="114" t="s">
        <v>106</v>
      </c>
      <c r="C30" s="115" t="s">
        <v>107</v>
      </c>
      <c r="D30" s="114" t="s">
        <v>108</v>
      </c>
      <c r="E30" s="114" t="s">
        <v>109</v>
      </c>
      <c r="F30" s="114" t="s">
        <v>46</v>
      </c>
      <c r="G30" s="114" t="s">
        <v>110</v>
      </c>
      <c r="H30" s="67"/>
      <c r="I30" s="68"/>
      <c r="J30" s="72"/>
      <c r="K30" s="73"/>
    </row>
    <row r="31" spans="1:11" s="71" customFormat="1" ht="30" customHeight="1" x14ac:dyDescent="0.3">
      <c r="A31" s="114">
        <v>10</v>
      </c>
      <c r="B31" s="114" t="s">
        <v>111</v>
      </c>
      <c r="C31" s="115" t="s">
        <v>112</v>
      </c>
      <c r="D31" s="114" t="s">
        <v>113</v>
      </c>
      <c r="E31" s="114" t="s">
        <v>114</v>
      </c>
      <c r="F31" s="114" t="s">
        <v>67</v>
      </c>
      <c r="G31" s="114" t="s">
        <v>79</v>
      </c>
      <c r="H31" s="67"/>
      <c r="I31" s="68"/>
      <c r="J31" s="72"/>
      <c r="K31" s="73"/>
    </row>
    <row r="32" spans="1:11" s="71" customFormat="1" ht="30" customHeight="1" x14ac:dyDescent="0.3">
      <c r="A32" s="114">
        <v>11</v>
      </c>
      <c r="B32" s="114" t="s">
        <v>115</v>
      </c>
      <c r="C32" s="115" t="s">
        <v>116</v>
      </c>
      <c r="D32" s="114" t="s">
        <v>117</v>
      </c>
      <c r="E32" s="114" t="s">
        <v>118</v>
      </c>
      <c r="F32" s="114" t="s">
        <v>47</v>
      </c>
      <c r="G32" s="114" t="s">
        <v>79</v>
      </c>
      <c r="H32" s="67"/>
      <c r="I32" s="68"/>
      <c r="J32" s="72"/>
      <c r="K32" s="73"/>
    </row>
    <row r="33" spans="1:11" s="71" customFormat="1" ht="30" customHeight="1" x14ac:dyDescent="0.3">
      <c r="A33" s="114">
        <v>12</v>
      </c>
      <c r="B33" s="114" t="s">
        <v>119</v>
      </c>
      <c r="C33" s="115" t="s">
        <v>120</v>
      </c>
      <c r="D33" s="114" t="s">
        <v>121</v>
      </c>
      <c r="E33" s="114" t="s">
        <v>122</v>
      </c>
      <c r="F33" s="114" t="s">
        <v>47</v>
      </c>
      <c r="G33" s="114" t="s">
        <v>110</v>
      </c>
      <c r="H33" s="67"/>
      <c r="I33" s="68"/>
      <c r="J33" s="72"/>
      <c r="K33" s="73"/>
    </row>
    <row r="34" spans="1:11" s="71" customFormat="1" ht="30" customHeight="1" x14ac:dyDescent="0.3">
      <c r="A34" s="114">
        <v>13</v>
      </c>
      <c r="B34" s="114" t="s">
        <v>123</v>
      </c>
      <c r="C34" s="115" t="s">
        <v>124</v>
      </c>
      <c r="D34" s="114" t="s">
        <v>125</v>
      </c>
      <c r="E34" s="114" t="s">
        <v>126</v>
      </c>
      <c r="F34" s="114" t="s">
        <v>67</v>
      </c>
      <c r="G34" s="114" t="s">
        <v>79</v>
      </c>
      <c r="H34" s="67"/>
      <c r="I34" s="68"/>
      <c r="J34" s="72"/>
      <c r="K34" s="73"/>
    </row>
    <row r="35" spans="1:11" s="71" customFormat="1" ht="30" customHeight="1" x14ac:dyDescent="0.3">
      <c r="A35" s="114">
        <v>14</v>
      </c>
      <c r="B35" s="114" t="s">
        <v>127</v>
      </c>
      <c r="C35" s="115" t="s">
        <v>128</v>
      </c>
      <c r="D35" s="114" t="s">
        <v>129</v>
      </c>
      <c r="E35" s="114" t="s">
        <v>130</v>
      </c>
      <c r="F35" s="114" t="s">
        <v>47</v>
      </c>
      <c r="G35" s="114" t="s">
        <v>88</v>
      </c>
      <c r="H35" s="67"/>
      <c r="I35" s="68"/>
      <c r="J35" s="72"/>
      <c r="K35" s="74"/>
    </row>
    <row r="36" spans="1:11" s="71" customFormat="1" ht="30" customHeight="1" x14ac:dyDescent="0.3">
      <c r="A36" s="114">
        <v>15</v>
      </c>
      <c r="B36" s="114" t="s">
        <v>80</v>
      </c>
      <c r="C36" s="115" t="s">
        <v>131</v>
      </c>
      <c r="D36" s="114" t="s">
        <v>132</v>
      </c>
      <c r="E36" s="114" t="s">
        <v>133</v>
      </c>
      <c r="F36" s="114" t="s">
        <v>47</v>
      </c>
      <c r="G36" s="114" t="s">
        <v>110</v>
      </c>
      <c r="H36" s="67"/>
      <c r="I36" s="68"/>
      <c r="J36" s="72"/>
      <c r="K36" s="74"/>
    </row>
    <row r="37" spans="1:11" s="71" customFormat="1" ht="30" customHeight="1" x14ac:dyDescent="0.3">
      <c r="A37" s="114" t="s">
        <v>138</v>
      </c>
      <c r="B37" s="114" t="s">
        <v>134</v>
      </c>
      <c r="C37" s="115" t="s">
        <v>135</v>
      </c>
      <c r="D37" s="114" t="s">
        <v>136</v>
      </c>
      <c r="E37" s="114" t="s">
        <v>137</v>
      </c>
      <c r="F37" s="114" t="s">
        <v>48</v>
      </c>
      <c r="G37" s="114" t="s">
        <v>74</v>
      </c>
      <c r="H37" s="67"/>
      <c r="I37" s="68"/>
      <c r="J37" s="72"/>
      <c r="K37" s="74"/>
    </row>
    <row r="38" spans="1:11" s="71" customFormat="1" ht="30" customHeight="1" x14ac:dyDescent="0.3">
      <c r="A38" s="52" t="s">
        <v>69</v>
      </c>
      <c r="B38" s="52">
        <v>178</v>
      </c>
      <c r="C38" s="52">
        <v>10153837233</v>
      </c>
      <c r="D38" s="52" t="s">
        <v>66</v>
      </c>
      <c r="E38" s="80">
        <v>40906</v>
      </c>
      <c r="F38" s="52" t="s">
        <v>67</v>
      </c>
      <c r="G38" s="52" t="s">
        <v>68</v>
      </c>
      <c r="H38" s="67"/>
      <c r="I38" s="68"/>
      <c r="J38" s="72"/>
      <c r="K38" s="74"/>
    </row>
    <row r="39" spans="1:11" s="71" customFormat="1" ht="12" customHeight="1" thickBot="1" x14ac:dyDescent="0.3">
      <c r="A39" s="68"/>
      <c r="B39" s="68"/>
      <c r="C39" s="68"/>
      <c r="D39" s="68"/>
      <c r="E39" s="68"/>
      <c r="F39" s="68"/>
      <c r="G39" s="68"/>
      <c r="H39" s="68"/>
      <c r="I39" s="68"/>
      <c r="J39" s="75"/>
      <c r="K39" s="75"/>
    </row>
    <row r="40" spans="1:11" s="1" customFormat="1" ht="17.25" customHeight="1" thickTop="1" x14ac:dyDescent="0.25">
      <c r="A40" s="98" t="s">
        <v>3</v>
      </c>
      <c r="B40" s="99"/>
      <c r="C40" s="99"/>
      <c r="D40" s="99"/>
      <c r="E40" s="79"/>
      <c r="F40" s="29"/>
      <c r="G40" s="99" t="s">
        <v>25</v>
      </c>
      <c r="H40" s="99"/>
      <c r="I40" s="99"/>
      <c r="J40" s="99"/>
      <c r="K40" s="100"/>
    </row>
    <row r="41" spans="1:11" s="1" customFormat="1" ht="15" customHeight="1" x14ac:dyDescent="0.25">
      <c r="A41" s="41" t="s">
        <v>33</v>
      </c>
      <c r="B41" s="12"/>
      <c r="C41" s="12"/>
      <c r="D41" s="42"/>
      <c r="E41" s="121"/>
      <c r="F41" s="39"/>
      <c r="G41" s="13" t="s">
        <v>21</v>
      </c>
      <c r="H41" s="35">
        <v>6</v>
      </c>
      <c r="I41" s="45"/>
      <c r="J41" s="77" t="s">
        <v>19</v>
      </c>
      <c r="K41" s="78">
        <f>COUNTIF(F22:F39,"ЗМС")</f>
        <v>0</v>
      </c>
    </row>
    <row r="42" spans="1:11" s="1" customFormat="1" ht="15" customHeight="1" x14ac:dyDescent="0.25">
      <c r="A42" s="41" t="s">
        <v>34</v>
      </c>
      <c r="B42" s="12"/>
      <c r="C42" s="12"/>
      <c r="D42" s="42"/>
      <c r="E42" s="20"/>
      <c r="F42" s="40"/>
      <c r="G42" s="15" t="s">
        <v>43</v>
      </c>
      <c r="H42" s="34">
        <f>H43+H46</f>
        <v>17</v>
      </c>
      <c r="I42" s="37"/>
      <c r="J42" s="77" t="s">
        <v>15</v>
      </c>
      <c r="K42" s="78">
        <f>COUNTIF(F23:F39,"МСМК")</f>
        <v>0</v>
      </c>
    </row>
    <row r="43" spans="1:11" s="1" customFormat="1" ht="15" customHeight="1" x14ac:dyDescent="0.25">
      <c r="A43" s="41" t="s">
        <v>35</v>
      </c>
      <c r="B43" s="12"/>
      <c r="C43" s="12"/>
      <c r="D43" s="42"/>
      <c r="E43" s="20"/>
      <c r="F43" s="40"/>
      <c r="G43" s="15" t="s">
        <v>44</v>
      </c>
      <c r="H43" s="34">
        <f>H44+H45+H47</f>
        <v>16</v>
      </c>
      <c r="I43" s="37"/>
      <c r="J43" s="77" t="s">
        <v>17</v>
      </c>
      <c r="K43" s="78">
        <f>COUNTIF(F34:F40,"МС")</f>
        <v>0</v>
      </c>
    </row>
    <row r="44" spans="1:11" s="1" customFormat="1" ht="15" customHeight="1" x14ac:dyDescent="0.25">
      <c r="A44" s="41" t="s">
        <v>36</v>
      </c>
      <c r="B44" s="12"/>
      <c r="C44" s="12"/>
      <c r="D44" s="42"/>
      <c r="E44" s="20"/>
      <c r="F44" s="40"/>
      <c r="G44" s="15" t="s">
        <v>39</v>
      </c>
      <c r="H44" s="35">
        <f>COUNT(A22:A39)</f>
        <v>15</v>
      </c>
      <c r="I44" s="36"/>
      <c r="J44" s="77" t="s">
        <v>20</v>
      </c>
      <c r="K44" s="78">
        <f>COUNTIF(F35:F41,"КМС")</f>
        <v>0</v>
      </c>
    </row>
    <row r="45" spans="1:11" s="1" customFormat="1" ht="15" customHeight="1" x14ac:dyDescent="0.25">
      <c r="A45" s="41"/>
      <c r="B45" s="12"/>
      <c r="C45" s="12"/>
      <c r="D45" s="42"/>
      <c r="E45" s="20"/>
      <c r="F45" s="40"/>
      <c r="G45" s="15" t="s">
        <v>40</v>
      </c>
      <c r="H45" s="35">
        <f>COUNTIF(A22:A39,"НФ")</f>
        <v>1</v>
      </c>
      <c r="I45" s="36"/>
      <c r="J45" s="76" t="s">
        <v>46</v>
      </c>
      <c r="K45" s="78">
        <v>1</v>
      </c>
    </row>
    <row r="46" spans="1:11" s="1" customFormat="1" ht="15" customHeight="1" x14ac:dyDescent="0.25">
      <c r="A46" s="41"/>
      <c r="B46" s="12"/>
      <c r="C46" s="12"/>
      <c r="D46" s="42"/>
      <c r="E46" s="20"/>
      <c r="F46" s="40"/>
      <c r="G46" s="15" t="s">
        <v>41</v>
      </c>
      <c r="H46" s="28">
        <f>COUNTIF(A22:A39,"НС")</f>
        <v>1</v>
      </c>
      <c r="I46" s="38"/>
      <c r="J46" s="51" t="s">
        <v>48</v>
      </c>
      <c r="K46" s="78">
        <v>4</v>
      </c>
    </row>
    <row r="47" spans="1:11" s="1" customFormat="1" ht="15" customHeight="1" x14ac:dyDescent="0.25">
      <c r="A47" s="41"/>
      <c r="B47" s="12"/>
      <c r="C47" s="12"/>
      <c r="D47" s="42"/>
      <c r="E47" s="122"/>
      <c r="F47" s="46"/>
      <c r="G47" s="15" t="s">
        <v>42</v>
      </c>
      <c r="H47" s="28">
        <f>COUNTIF(A22:A39,"ДСКВ")</f>
        <v>0</v>
      </c>
      <c r="I47" s="47"/>
      <c r="J47" s="51" t="s">
        <v>47</v>
      </c>
      <c r="K47" s="78">
        <v>5</v>
      </c>
    </row>
    <row r="48" spans="1:11" s="1" customFormat="1" ht="9.75" customHeight="1" x14ac:dyDescent="0.25">
      <c r="A48" s="17"/>
      <c r="B48" s="20"/>
      <c r="C48" s="20"/>
      <c r="E48" s="43"/>
      <c r="H48" s="16"/>
      <c r="I48" s="16"/>
      <c r="K48" s="18"/>
    </row>
    <row r="49" spans="1:11" s="1" customFormat="1" ht="15.6" x14ac:dyDescent="0.25">
      <c r="A49" s="81" t="s">
        <v>2</v>
      </c>
      <c r="B49" s="82"/>
      <c r="C49" s="82"/>
      <c r="D49" s="82"/>
      <c r="E49" s="83" t="s">
        <v>7</v>
      </c>
      <c r="F49" s="83"/>
      <c r="G49" s="83"/>
      <c r="H49" s="83"/>
      <c r="I49" s="83" t="s">
        <v>37</v>
      </c>
      <c r="J49" s="83"/>
      <c r="K49" s="84"/>
    </row>
    <row r="50" spans="1:11" s="1" customFormat="1" x14ac:dyDescent="0.25">
      <c r="A50" s="17"/>
      <c r="E50" s="20"/>
      <c r="F50" s="14"/>
      <c r="G50" s="14"/>
      <c r="H50" s="14"/>
      <c r="I50" s="14"/>
      <c r="J50" s="14"/>
      <c r="K50" s="22"/>
    </row>
    <row r="51" spans="1:11" s="1" customFormat="1" x14ac:dyDescent="0.25">
      <c r="A51" s="19"/>
      <c r="B51" s="20"/>
      <c r="C51" s="20"/>
      <c r="D51" s="20"/>
      <c r="E51" s="43"/>
      <c r="F51" s="20"/>
      <c r="G51" s="20"/>
      <c r="H51" s="44"/>
      <c r="I51" s="44"/>
      <c r="J51" s="20"/>
      <c r="K51" s="21"/>
    </row>
    <row r="52" spans="1:11" s="1" customFormat="1" x14ac:dyDescent="0.25">
      <c r="A52" s="19"/>
      <c r="B52" s="20"/>
      <c r="C52" s="20"/>
      <c r="D52" s="20"/>
      <c r="E52" s="43"/>
      <c r="F52" s="20"/>
      <c r="G52" s="20"/>
      <c r="H52" s="44"/>
      <c r="I52" s="44"/>
      <c r="J52" s="20"/>
      <c r="K52" s="21"/>
    </row>
    <row r="53" spans="1:11" s="1" customFormat="1" x14ac:dyDescent="0.25">
      <c r="A53" s="19"/>
      <c r="B53" s="20"/>
      <c r="C53" s="20"/>
      <c r="D53" s="20"/>
      <c r="E53" s="43"/>
      <c r="F53" s="20"/>
      <c r="G53" s="20"/>
      <c r="H53" s="44"/>
      <c r="I53" s="44"/>
      <c r="J53" s="20"/>
      <c r="K53" s="21"/>
    </row>
    <row r="54" spans="1:11" s="1" customFormat="1" x14ac:dyDescent="0.25">
      <c r="A54" s="19"/>
      <c r="B54" s="20"/>
      <c r="C54" s="20"/>
      <c r="D54" s="20"/>
      <c r="E54" s="43"/>
      <c r="F54" s="20"/>
      <c r="G54" s="20"/>
      <c r="H54" s="44"/>
      <c r="I54" s="44"/>
      <c r="J54" s="20"/>
      <c r="K54" s="21"/>
    </row>
    <row r="55" spans="1:11" s="1" customFormat="1" ht="16.2" thickBot="1" x14ac:dyDescent="0.3">
      <c r="A55" s="85" t="str">
        <f>G18</f>
        <v>МЯГКОВА Е.А. (IК, г. Саранск)</v>
      </c>
      <c r="B55" s="86"/>
      <c r="C55" s="86"/>
      <c r="D55" s="86"/>
      <c r="E55" s="86" t="str">
        <f>G17</f>
        <v>БОЧАНОВ В.А. (ВК, г.Омск)</v>
      </c>
      <c r="F55" s="86"/>
      <c r="G55" s="86"/>
      <c r="H55" s="86"/>
      <c r="I55" s="86" t="str">
        <f>G19</f>
        <v>ДОЯНОВ И.В. (IК, г. Саранск)</v>
      </c>
      <c r="J55" s="86"/>
      <c r="K55" s="87"/>
    </row>
    <row r="56" spans="1:11" ht="14.4" thickTop="1" x14ac:dyDescent="0.25"/>
  </sheetData>
  <mergeCells count="24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40:D40"/>
    <mergeCell ref="G40:K40"/>
    <mergeCell ref="A49:D49"/>
    <mergeCell ref="E49:H49"/>
    <mergeCell ref="I49:K49"/>
    <mergeCell ref="A55:D55"/>
    <mergeCell ref="E55:H55"/>
    <mergeCell ref="I55:K55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2025-02-19T11:32:06Z</cp:lastPrinted>
  <dcterms:created xsi:type="dcterms:W3CDTF">1996-10-08T23:32:33Z</dcterms:created>
  <dcterms:modified xsi:type="dcterms:W3CDTF">2025-02-22T14:19:20Z</dcterms:modified>
</cp:coreProperties>
</file>