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3A761AD-AB7E-426D-BDE5-7DE535716D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Р ГР.гонка ДЕВ" sheetId="1" r:id="rId1"/>
  </sheets>
  <externalReferences>
    <externalReference r:id="rId2"/>
  </externalReferences>
  <definedNames>
    <definedName name="_xlnm.Print_Area" localSheetId="0">'ПР ГР.гонка ДЕВ'!$A$1:$AF$104</definedName>
  </definedName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2" i="1" l="1"/>
  <c r="G92" i="1"/>
  <c r="F92" i="1"/>
  <c r="E92" i="1"/>
  <c r="D92" i="1"/>
  <c r="C92" i="1"/>
  <c r="AE91" i="1"/>
  <c r="G91" i="1"/>
  <c r="F91" i="1"/>
  <c r="E91" i="1"/>
  <c r="D91" i="1"/>
  <c r="C91" i="1"/>
  <c r="AE90" i="1"/>
  <c r="G90" i="1"/>
  <c r="F90" i="1"/>
  <c r="E90" i="1"/>
  <c r="D90" i="1"/>
  <c r="C90" i="1"/>
  <c r="AE89" i="1"/>
  <c r="G89" i="1"/>
  <c r="F89" i="1"/>
  <c r="E89" i="1"/>
  <c r="D89" i="1"/>
  <c r="C89" i="1"/>
  <c r="AE88" i="1"/>
  <c r="G88" i="1"/>
  <c r="F88" i="1"/>
  <c r="E88" i="1"/>
  <c r="D88" i="1"/>
  <c r="C88" i="1"/>
  <c r="AE87" i="1"/>
  <c r="G87" i="1"/>
  <c r="F87" i="1"/>
  <c r="E87" i="1"/>
  <c r="D87" i="1"/>
  <c r="C87" i="1"/>
  <c r="AE86" i="1"/>
  <c r="G86" i="1"/>
  <c r="F86" i="1"/>
  <c r="E86" i="1"/>
  <c r="D86" i="1"/>
  <c r="C86" i="1"/>
  <c r="AE85" i="1"/>
  <c r="G85" i="1"/>
  <c r="F85" i="1"/>
  <c r="E85" i="1"/>
  <c r="D85" i="1"/>
  <c r="C85" i="1"/>
  <c r="AE84" i="1"/>
  <c r="G84" i="1"/>
  <c r="F84" i="1"/>
  <c r="E84" i="1"/>
  <c r="D84" i="1"/>
  <c r="C84" i="1"/>
  <c r="AE83" i="1"/>
  <c r="G83" i="1"/>
  <c r="F83" i="1"/>
  <c r="E83" i="1"/>
  <c r="D83" i="1"/>
  <c r="C83" i="1"/>
  <c r="AE82" i="1"/>
  <c r="G82" i="1"/>
  <c r="F82" i="1"/>
  <c r="E82" i="1"/>
  <c r="D82" i="1"/>
  <c r="C82" i="1"/>
  <c r="AE81" i="1"/>
  <c r="G81" i="1"/>
  <c r="F81" i="1"/>
  <c r="E81" i="1"/>
  <c r="D81" i="1"/>
  <c r="C81" i="1"/>
  <c r="AE80" i="1"/>
  <c r="G80" i="1"/>
  <c r="F80" i="1"/>
  <c r="E80" i="1"/>
  <c r="D80" i="1"/>
  <c r="C80" i="1"/>
  <c r="AE79" i="1"/>
  <c r="G79" i="1"/>
  <c r="F79" i="1"/>
  <c r="E79" i="1"/>
  <c r="D79" i="1"/>
  <c r="C79" i="1"/>
  <c r="AE78" i="1"/>
  <c r="G78" i="1"/>
  <c r="F78" i="1"/>
  <c r="E78" i="1"/>
  <c r="D78" i="1"/>
  <c r="C78" i="1"/>
  <c r="AE77" i="1"/>
  <c r="G77" i="1"/>
  <c r="F77" i="1"/>
  <c r="E77" i="1"/>
  <c r="D77" i="1"/>
  <c r="C77" i="1"/>
  <c r="AE76" i="1"/>
  <c r="G76" i="1"/>
  <c r="F76" i="1"/>
  <c r="E76" i="1"/>
  <c r="D76" i="1"/>
  <c r="C76" i="1"/>
  <c r="AE75" i="1"/>
  <c r="G75" i="1"/>
  <c r="F75" i="1"/>
  <c r="E75" i="1"/>
  <c r="D75" i="1"/>
  <c r="C75" i="1"/>
  <c r="AE74" i="1"/>
  <c r="G74" i="1"/>
  <c r="F74" i="1"/>
  <c r="E74" i="1"/>
  <c r="D74" i="1"/>
  <c r="C74" i="1"/>
  <c r="AE73" i="1"/>
  <c r="G73" i="1"/>
  <c r="F73" i="1"/>
  <c r="E73" i="1"/>
  <c r="D73" i="1"/>
  <c r="C73" i="1"/>
  <c r="AE72" i="1"/>
  <c r="G72" i="1"/>
  <c r="F72" i="1"/>
  <c r="E72" i="1"/>
  <c r="D72" i="1"/>
  <c r="C72" i="1"/>
  <c r="AE71" i="1"/>
  <c r="G71" i="1"/>
  <c r="F71" i="1"/>
  <c r="E71" i="1"/>
  <c r="D71" i="1"/>
  <c r="C71" i="1"/>
  <c r="AE70" i="1"/>
  <c r="G70" i="1"/>
  <c r="F70" i="1"/>
  <c r="E70" i="1"/>
  <c r="D70" i="1"/>
  <c r="C70" i="1"/>
  <c r="AE69" i="1"/>
  <c r="G69" i="1"/>
  <c r="F69" i="1"/>
  <c r="E69" i="1"/>
  <c r="D69" i="1"/>
  <c r="C69" i="1"/>
  <c r="AE68" i="1"/>
  <c r="G68" i="1"/>
  <c r="F68" i="1"/>
  <c r="E68" i="1"/>
  <c r="D68" i="1"/>
  <c r="C68" i="1"/>
  <c r="AE67" i="1"/>
  <c r="G67" i="1"/>
  <c r="F67" i="1"/>
  <c r="E67" i="1"/>
  <c r="D67" i="1"/>
  <c r="C67" i="1"/>
  <c r="AE66" i="1"/>
  <c r="G66" i="1"/>
  <c r="F66" i="1"/>
  <c r="E66" i="1"/>
  <c r="D66" i="1"/>
  <c r="C66" i="1"/>
  <c r="AE65" i="1"/>
  <c r="G65" i="1"/>
  <c r="F65" i="1"/>
  <c r="E65" i="1"/>
  <c r="D65" i="1"/>
  <c r="C65" i="1"/>
  <c r="AE64" i="1"/>
  <c r="G64" i="1"/>
  <c r="F64" i="1"/>
  <c r="E64" i="1"/>
  <c r="D64" i="1"/>
  <c r="C64" i="1"/>
  <c r="AE63" i="1"/>
  <c r="G63" i="1"/>
  <c r="F63" i="1"/>
  <c r="E63" i="1"/>
  <c r="D63" i="1"/>
  <c r="C63" i="1"/>
  <c r="AE62" i="1"/>
  <c r="G62" i="1"/>
  <c r="F62" i="1"/>
  <c r="E62" i="1"/>
  <c r="D62" i="1"/>
  <c r="C62" i="1"/>
  <c r="AE61" i="1"/>
  <c r="G61" i="1"/>
  <c r="F61" i="1"/>
  <c r="E61" i="1"/>
  <c r="D61" i="1"/>
  <c r="C61" i="1"/>
  <c r="AE60" i="1"/>
  <c r="G60" i="1"/>
  <c r="F60" i="1"/>
  <c r="E60" i="1"/>
  <c r="D60" i="1"/>
  <c r="C60" i="1"/>
  <c r="AE59" i="1"/>
  <c r="G59" i="1"/>
  <c r="F59" i="1"/>
  <c r="E59" i="1"/>
  <c r="D59" i="1"/>
  <c r="C59" i="1"/>
  <c r="AE58" i="1"/>
  <c r="G58" i="1"/>
  <c r="F58" i="1"/>
  <c r="E58" i="1"/>
  <c r="D58" i="1"/>
  <c r="C58" i="1"/>
  <c r="AE57" i="1"/>
  <c r="G57" i="1"/>
  <c r="F57" i="1"/>
  <c r="E57" i="1"/>
  <c r="D57" i="1"/>
  <c r="C57" i="1"/>
  <c r="AE56" i="1"/>
  <c r="G56" i="1"/>
  <c r="F56" i="1"/>
  <c r="E56" i="1"/>
  <c r="D56" i="1"/>
  <c r="C56" i="1"/>
  <c r="AE55" i="1"/>
  <c r="G55" i="1"/>
  <c r="F55" i="1"/>
  <c r="E55" i="1"/>
  <c r="D55" i="1"/>
  <c r="C55" i="1"/>
  <c r="AE54" i="1"/>
  <c r="G54" i="1"/>
  <c r="F54" i="1"/>
  <c r="E54" i="1"/>
  <c r="D54" i="1"/>
  <c r="C54" i="1"/>
</calcChain>
</file>

<file path=xl/sharedStrings.xml><?xml version="1.0" encoding="utf-8"?>
<sst xmlns="http://schemas.openxmlformats.org/spreadsheetml/2006/main" count="181" uniqueCount="124">
  <si>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</si>
  <si>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</si>
  <si>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</si>
  <si>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</si>
  <si>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</si>
  <si>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ДЕВУШКИ 15-16 ЛЕТ</t>
  </si>
  <si>
    <t>Трек - Гонка по очкам</t>
  </si>
  <si>
    <t>ИТОГОВЫЙ ПРОТОКОЛ</t>
  </si>
  <si>
    <t>Номер-Код ВРВС: 0080311811Я</t>
  </si>
  <si>
    <t>ДАТА ПРОВЕДЕНИЯ: 22 мая 2025 года</t>
  </si>
  <si>
    <t>ЕКП 2025 № 2008710022034167</t>
  </si>
  <si>
    <t>Время гонки: 00:25,34,853</t>
  </si>
  <si>
    <t>ИНФОРМАЦИЯ О ЖЮРИ И ГСК СОРЕВНОВАНИЙ:</t>
  </si>
  <si>
    <t>ТЕХНИЧЕСКИЕ ХАРАКТЕРИСТИКИ ТРАССЫ:</t>
  </si>
  <si>
    <t>ПОКРЫТИЕ ТРЕКА:</t>
  </si>
  <si>
    <t>Цемент</t>
  </si>
  <si>
    <t xml:space="preserve"> ГЛАВНЫЙ СУДЬЯ:</t>
  </si>
  <si>
    <t>О.В.БЕЛОБОРОДОВА (ВК, г.Москва)</t>
  </si>
  <si>
    <t>333 м</t>
  </si>
  <si>
    <t xml:space="preserve"> ГЛАВНЫЙ СЕКРЕТАРЬ:</t>
  </si>
  <si>
    <t>Т.Е.КАБАНОВА (2К, г.Москва)</t>
  </si>
  <si>
    <t xml:space="preserve"> КРУГОВ:</t>
  </si>
  <si>
    <t>СУДЬЯ НА ФИНИШЕ:</t>
  </si>
  <si>
    <t>В.Н.ГНИДЕНКО (ВК, г.Тула)</t>
  </si>
  <si>
    <t xml:space="preserve"> ПРОТЯЖЕННОСТЬ ДИСТАНЦИИ:</t>
  </si>
  <si>
    <t>16км</t>
  </si>
  <si>
    <t>Место</t>
  </si>
  <si>
    <t>№ уч-ка</t>
  </si>
  <si>
    <t>Код ФВСР</t>
  </si>
  <si>
    <t>Фамилия, Имя</t>
  </si>
  <si>
    <t>Дата  рождения</t>
  </si>
  <si>
    <t>Разряд, звание</t>
  </si>
  <si>
    <t>Организация</t>
  </si>
  <si>
    <t>очки на п/ф</t>
  </si>
  <si>
    <t>Финиш</t>
  </si>
  <si>
    <t>очки за круги</t>
  </si>
  <si>
    <t>очки</t>
  </si>
  <si>
    <t>круг+</t>
  </si>
  <si>
    <t>круг-</t>
  </si>
  <si>
    <t>н/ф</t>
  </si>
  <si>
    <t>ПОГОДНЫЕ УСЛОВИЯ</t>
  </si>
  <si>
    <t>СТАТИСТИКА ГОНКИ</t>
  </si>
  <si>
    <t>Погода в начале /  Погода в конце / Т в начале / Т в конце / Влажность</t>
  </si>
  <si>
    <t>Заяв. / Старт. / Не старт. / Финиш. / Не финиш. / ДСК</t>
  </si>
  <si>
    <t xml:space="preserve">          /              /                /</t>
  </si>
  <si>
    <t>36/     35      /  1         /   0           /  0     /   0</t>
  </si>
  <si>
    <t>СУДЬЯ НА ФИНИШЕ</t>
  </si>
  <si>
    <t>ГЛАВНЫЙ СУДЬЯ                                                                                                    ГЛАВНЫЙ СЕКРЕТАРЬ</t>
  </si>
  <si>
    <t xml:space="preserve">                                                                                                     В.Н.ГНИДЕНКО  (ВК, г.Тула)                                                                             БЕЛОБОРОДОВА О.В. (ВК.,г.МОСКВА)</t>
  </si>
  <si>
    <t>101 425 959 43</t>
  </si>
  <si>
    <t>МИШИНА Алена Александровна</t>
  </si>
  <si>
    <t>МС</t>
  </si>
  <si>
    <t>Тульская область</t>
  </si>
  <si>
    <t>101 301 288 17</t>
  </si>
  <si>
    <t>АЛЯКРИНСКАЯ София Максимовна</t>
  </si>
  <si>
    <t>КМС</t>
  </si>
  <si>
    <t>Москва</t>
  </si>
  <si>
    <t>101 425 957 41</t>
  </si>
  <si>
    <t>МАШКОВА Полина Михайловна</t>
  </si>
  <si>
    <t>101 459 877 11</t>
  </si>
  <si>
    <t>ЛЕПЕХА Диана Андреевна</t>
  </si>
  <si>
    <t>1 сп.р.</t>
  </si>
  <si>
    <t>101 326 796 14</t>
  </si>
  <si>
    <t>ШАЙКИНА Вероника Андреевна</t>
  </si>
  <si>
    <t>Санкт-Петербург</t>
  </si>
  <si>
    <t>101 446 024 29</t>
  </si>
  <si>
    <t>ЛЫСКО Нина Глебовна</t>
  </si>
  <si>
    <t>Краснодарский край</t>
  </si>
  <si>
    <t>101 498 438 63</t>
  </si>
  <si>
    <t>ЕФРЕМОВА Карина Владимировна</t>
  </si>
  <si>
    <t>Кемеровская область-Кузбасс</t>
  </si>
  <si>
    <t>101 425 310 73</t>
  </si>
  <si>
    <t>ГОРЕЛОВА Валерия Сергеевна</t>
  </si>
  <si>
    <t>101 450 856 11</t>
  </si>
  <si>
    <t>АНДРЮШИНА Маргарита Руслановна</t>
  </si>
  <si>
    <t>101 451 332 02</t>
  </si>
  <si>
    <t>ИГНАТЬЕВА Анастасия Сергеевна</t>
  </si>
  <si>
    <t>101 570 165 10</t>
  </si>
  <si>
    <t>ТЕСЛЕНКО Вероника Витальевна</t>
  </si>
  <si>
    <t>2 сп.р.</t>
  </si>
  <si>
    <t>Республика Крым</t>
  </si>
  <si>
    <t>101 425 072 29</t>
  </si>
  <si>
    <t xml:space="preserve">СУХАРЕВА Александра Александровна </t>
  </si>
  <si>
    <t>Воронежская область</t>
  </si>
  <si>
    <t>101 513 438 28</t>
  </si>
  <si>
    <t>ПАНТЕЕВА Софья Александровна</t>
  </si>
  <si>
    <t>Московская область</t>
  </si>
  <si>
    <t>101 425 949 33</t>
  </si>
  <si>
    <t>БОГНАТ Александра Александровна</t>
  </si>
  <si>
    <t>101 482 372 02</t>
  </si>
  <si>
    <t>ЧЕРНЯВСКАЯ Елизавета Игоревна</t>
  </si>
  <si>
    <t>101 403 161 40</t>
  </si>
  <si>
    <t xml:space="preserve">КУТЮРИНА Виктория Владимировна </t>
  </si>
  <si>
    <t>101 383 743 22</t>
  </si>
  <si>
    <t>ПИСЬМЕННАЯ Анастасия Александровна</t>
  </si>
  <si>
    <t>Ростовская область</t>
  </si>
  <si>
    <t xml:space="preserve"> 101 425 981 65</t>
  </si>
  <si>
    <t>ЧЕРНОВА Екатерина Алексеевна</t>
  </si>
  <si>
    <t>101 425 967 51</t>
  </si>
  <si>
    <t>БОЛЯСОВА Дарья Сергеевна</t>
  </si>
  <si>
    <t>101 374 566 60</t>
  </si>
  <si>
    <t xml:space="preserve">АСТАФУРОВА Полина Дмитриевна </t>
  </si>
  <si>
    <t>101 460 112 52</t>
  </si>
  <si>
    <t>ЛЕБЕДЕНКО Александра Александровна</t>
  </si>
  <si>
    <t>101 446 473 90</t>
  </si>
  <si>
    <t>РУЛЁВА Анастасия Дмитриевна</t>
  </si>
  <si>
    <t>101 510 732 38</t>
  </si>
  <si>
    <t>ВОСКАНЯН Ангелина Артемовна</t>
  </si>
  <si>
    <t>101 367 351 23</t>
  </si>
  <si>
    <t>ОСТАПЕНКО Марина Васильевна</t>
  </si>
  <si>
    <t>101 422 180 47</t>
  </si>
  <si>
    <t xml:space="preserve">КУЗНЕЦОВА Виктория Сергеевна </t>
  </si>
  <si>
    <t>101 614 709 31</t>
  </si>
  <si>
    <t xml:space="preserve">СЕНИК Александра Сергеевна </t>
  </si>
  <si>
    <t>101 460 113 53</t>
  </si>
  <si>
    <t>ЛЕБЕДЕНКО Екатерина Александровна</t>
  </si>
  <si>
    <t>101 553 235 55</t>
  </si>
  <si>
    <t>МИРОШНИЧЕНКО Виктория Петровна</t>
  </si>
  <si>
    <t>101 446 177 85</t>
  </si>
  <si>
    <t xml:space="preserve">КОЗЛОВА Юлия Николаевна </t>
  </si>
  <si>
    <t>101 637 756 89</t>
  </si>
  <si>
    <t xml:space="preserve">АРАПОВА Елизавета Дмитриевна </t>
  </si>
  <si>
    <t>МЕСТО ПРОВЕДЕНИЯ: г.Тула</t>
  </si>
  <si>
    <t>по велосипедному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</si>
</sst>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name val="Arial Cyr"/>
      <charset val="204"/>
    </font>
    <font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26">
    <xf numFmtId="0" fontId="0" fillId="0" borderId="0" xfId="0"/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4" fillId="0" borderId="2" xfId="0" applyFont="1" applyBorder="1"/>
    <xf numFmtId="0" fontId="10" fillId="0" borderId="6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/>
    <xf numFmtId="0" fontId="4" fillId="0" borderId="7" xfId="0" applyFont="1" applyBorder="1"/>
    <xf numFmtId="0" fontId="9" fillId="0" borderId="4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0" fontId="9" fillId="0" borderId="10" xfId="0" applyFont="1" applyBorder="1"/>
    <xf numFmtId="0" fontId="10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9" fillId="0" borderId="13" xfId="0" applyFont="1" applyBorder="1"/>
    <xf numFmtId="0" fontId="8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4" fontId="15" fillId="4" borderId="19" xfId="0" applyNumberFormat="1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14" fontId="19" fillId="4" borderId="19" xfId="0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19" fillId="0" borderId="4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8" fillId="0" borderId="34" xfId="0" applyFont="1" applyBorder="1"/>
    <xf numFmtId="0" fontId="18" fillId="0" borderId="18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4" xfId="0" applyFont="1" applyBorder="1"/>
    <xf numFmtId="0" fontId="18" fillId="0" borderId="0" xfId="0" applyFont="1" applyBorder="1" applyAlignment="1"/>
    <xf numFmtId="0" fontId="18" fillId="0" borderId="5" xfId="0" applyFont="1" applyBorder="1" applyAlignment="1"/>
    <xf numFmtId="0" fontId="19" fillId="0" borderId="6" xfId="0" applyFont="1" applyBorder="1"/>
    <xf numFmtId="0" fontId="19" fillId="0" borderId="7" xfId="0" applyFont="1" applyBorder="1"/>
    <xf numFmtId="0" fontId="0" fillId="0" borderId="7" xfId="0" applyBorder="1"/>
    <xf numFmtId="0" fontId="0" fillId="0" borderId="8" xfId="0" applyBorder="1"/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13" xfId="0" applyBorder="1" applyAlignment="1"/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left"/>
    </xf>
    <xf numFmtId="0" fontId="20" fillId="2" borderId="32" xfId="0" applyFont="1" applyFill="1" applyBorder="1" applyAlignment="1">
      <alignment horizontal="left"/>
    </xf>
    <xf numFmtId="0" fontId="18" fillId="0" borderId="32" xfId="0" applyFont="1" applyBorder="1" applyAlignment="1"/>
    <xf numFmtId="0" fontId="18" fillId="0" borderId="33" xfId="0" applyFont="1" applyBorder="1" applyAlignment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49" fontId="14" fillId="3" borderId="17" xfId="0" applyNumberFormat="1" applyFont="1" applyFill="1" applyBorder="1" applyAlignment="1">
      <alignment horizontal="center" vertical="center"/>
    </xf>
    <xf numFmtId="49" fontId="14" fillId="3" borderId="18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49" fontId="14" fillId="3" borderId="2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1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0" fillId="0" borderId="29" xfId="0" applyBorder="1" applyAlignment="1"/>
    <xf numFmtId="0" fontId="0" fillId="0" borderId="30" xfId="0" applyBorder="1" applyAlignment="1"/>
    <xf numFmtId="0" fontId="0" fillId="2" borderId="10" xfId="0" applyFill="1" applyBorder="1" applyAlignment="1"/>
    <xf numFmtId="0" fontId="0" fillId="2" borderId="13" xfId="0" applyFill="1" applyBorder="1" applyAlignment="1"/>
    <xf numFmtId="49" fontId="14" fillId="3" borderId="19" xfId="0" applyNumberFormat="1" applyFont="1" applyFill="1" applyBorder="1" applyAlignment="1">
      <alignment horizontal="center" vertical="center" wrapText="1"/>
    </xf>
    <xf numFmtId="49" fontId="14" fillId="3" borderId="20" xfId="0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20" fontId="9" fillId="0" borderId="7" xfId="0" applyNumberFormat="1" applyFont="1" applyBorder="1" applyAlignment="1"/>
    <xf numFmtId="0" fontId="9" fillId="0" borderId="7" xfId="0" applyFont="1" applyBorder="1" applyAlignment="1"/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1" fillId="2" borderId="9" xfId="0" applyFont="1" applyFill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" fillId="2" borderId="12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0" fontId="13" fillId="3" borderId="14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20" fontId="9" fillId="0" borderId="2" xfId="0" applyNumberFormat="1" applyFont="1" applyBorder="1" applyAlignment="1"/>
    <xf numFmtId="0" fontId="9" fillId="0" borderId="2" xfId="0" applyFont="1" applyBorder="1" applyAlignme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Обычный" xfId="0" builtinId="0"/>
    <cellStyle name="Обычный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225424</xdr:rowOff>
    </xdr:from>
    <xdr:to>
      <xdr:col>1</xdr:col>
      <xdr:colOff>874020</xdr:colOff>
      <xdr:row>4</xdr:row>
      <xdr:rowOff>190499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" y="225424"/>
          <a:ext cx="184557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676274</xdr:colOff>
      <xdr:row>1</xdr:row>
      <xdr:rowOff>76200</xdr:rowOff>
    </xdr:from>
    <xdr:to>
      <xdr:col>2</xdr:col>
      <xdr:colOff>493339</xdr:colOff>
      <xdr:row>4</xdr:row>
      <xdr:rowOff>57149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3224" y="457200"/>
          <a:ext cx="1576015" cy="1123949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114</xdr:row>
      <xdr:rowOff>114300</xdr:rowOff>
    </xdr:from>
    <xdr:to>
      <xdr:col>2</xdr:col>
      <xdr:colOff>959156</xdr:colOff>
      <xdr:row>116</xdr:row>
      <xdr:rowOff>123478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11500" y="21996400"/>
          <a:ext cx="603556" cy="377478"/>
        </a:xfrm>
        <a:prstGeom prst="rect">
          <a:avLst/>
        </a:prstGeom>
      </xdr:spPr>
    </xdr:pic>
    <xdr:clientData/>
  </xdr:twoCellAnchor>
  <xdr:twoCellAnchor editAs="oneCell">
    <xdr:from>
      <xdr:col>29</xdr:col>
      <xdr:colOff>457200</xdr:colOff>
      <xdr:row>0</xdr:row>
      <xdr:rowOff>266700</xdr:rowOff>
    </xdr:from>
    <xdr:to>
      <xdr:col>31</xdr:col>
      <xdr:colOff>50800</xdr:colOff>
      <xdr:row>5</xdr:row>
      <xdr:rowOff>52627</xdr:rowOff>
    </xdr:to>
    <xdr:pic>
      <xdr:nvPicPr>
        <xdr:cNvPr id="5" name="Picture 5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4300" y="266700"/>
          <a:ext cx="1193800" cy="1544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55596</xdr:colOff>
      <xdr:row>99</xdr:row>
      <xdr:rowOff>83646</xdr:rowOff>
    </xdr:from>
    <xdr:to>
      <xdr:col>5</xdr:col>
      <xdr:colOff>712626</xdr:colOff>
      <xdr:row>101</xdr:row>
      <xdr:rowOff>96059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641046" y="19000296"/>
          <a:ext cx="657030" cy="545813"/>
        </a:xfrm>
        <a:prstGeom prst="rect">
          <a:avLst/>
        </a:prstGeom>
      </xdr:spPr>
    </xdr:pic>
    <xdr:clientData/>
  </xdr:twoCellAnchor>
  <xdr:twoCellAnchor editAs="oneCell">
    <xdr:from>
      <xdr:col>3</xdr:col>
      <xdr:colOff>566079</xdr:colOff>
      <xdr:row>115</xdr:row>
      <xdr:rowOff>76786</xdr:rowOff>
    </xdr:from>
    <xdr:to>
      <xdr:col>3</xdr:col>
      <xdr:colOff>1371579</xdr:colOff>
      <xdr:row>118</xdr:row>
      <xdr:rowOff>78383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06329" y="22143036"/>
          <a:ext cx="805500" cy="554046"/>
        </a:xfrm>
        <a:prstGeom prst="rect">
          <a:avLst/>
        </a:prstGeom>
      </xdr:spPr>
    </xdr:pic>
    <xdr:clientData/>
  </xdr:twoCellAnchor>
  <xdr:twoCellAnchor editAs="oneCell">
    <xdr:from>
      <xdr:col>2</xdr:col>
      <xdr:colOff>1408144</xdr:colOff>
      <xdr:row>99</xdr:row>
      <xdr:rowOff>62981</xdr:rowOff>
    </xdr:from>
    <xdr:to>
      <xdr:col>3</xdr:col>
      <xdr:colOff>432883</xdr:colOff>
      <xdr:row>101</xdr:row>
      <xdr:rowOff>78382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64044" y="18979631"/>
          <a:ext cx="809089" cy="548801"/>
        </a:xfrm>
        <a:prstGeom prst="rect">
          <a:avLst/>
        </a:prstGeom>
      </xdr:spPr>
    </xdr:pic>
    <xdr:clientData/>
  </xdr:twoCellAnchor>
  <xdr:twoCellAnchor editAs="oneCell">
    <xdr:from>
      <xdr:col>2</xdr:col>
      <xdr:colOff>1408144</xdr:colOff>
      <xdr:row>99</xdr:row>
      <xdr:rowOff>62981</xdr:rowOff>
    </xdr:from>
    <xdr:to>
      <xdr:col>3</xdr:col>
      <xdr:colOff>432883</xdr:colOff>
      <xdr:row>101</xdr:row>
      <xdr:rowOff>78382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64044" y="18979631"/>
          <a:ext cx="809089" cy="548801"/>
        </a:xfrm>
        <a:prstGeom prst="rect">
          <a:avLst/>
        </a:prstGeom>
      </xdr:spPr>
    </xdr:pic>
    <xdr:clientData/>
  </xdr:twoCellAnchor>
  <xdr:twoCellAnchor editAs="oneCell">
    <xdr:from>
      <xdr:col>12</xdr:col>
      <xdr:colOff>10706</xdr:colOff>
      <xdr:row>98</xdr:row>
      <xdr:rowOff>231574</xdr:rowOff>
    </xdr:from>
    <xdr:to>
      <xdr:col>27</xdr:col>
      <xdr:colOff>58568</xdr:colOff>
      <xdr:row>101</xdr:row>
      <xdr:rowOff>182244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2306" y="18881524"/>
          <a:ext cx="1673462" cy="750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4"/>
  <sheetViews>
    <sheetView tabSelected="1" view="pageBreakPreview" zoomScale="78" zoomScaleNormal="100" zoomScaleSheetLayoutView="78" workbookViewId="0">
      <selection activeCell="D12" sqref="D12"/>
    </sheetView>
  </sheetViews>
  <sheetFormatPr defaultRowHeight="14.4" x14ac:dyDescent="0.3"/>
  <cols>
    <col min="1" max="1" width="14.21875" customWidth="1"/>
    <col min="2" max="2" width="25.21875" customWidth="1"/>
    <col min="3" max="3" width="25.5546875" customWidth="1"/>
    <col min="4" max="4" width="60" customWidth="1"/>
    <col min="5" max="5" width="26.5546875" customWidth="1"/>
    <col min="6" max="6" width="27.21875" customWidth="1"/>
    <col min="7" max="7" width="45.44140625" customWidth="1"/>
    <col min="8" max="10" width="6.77734375" customWidth="1"/>
    <col min="11" max="16" width="5.77734375" customWidth="1"/>
    <col min="17" max="27" width="5.77734375" hidden="1" customWidth="1"/>
    <col min="28" max="28" width="14.21875" customWidth="1"/>
    <col min="29" max="29" width="10.77734375" customWidth="1"/>
    <col min="30" max="30" width="11.109375" customWidth="1"/>
    <col min="31" max="31" width="11.77734375" customWidth="1"/>
    <col min="32" max="32" width="15.77734375" customWidth="1"/>
    <col min="33" max="33" width="5.21875" customWidth="1"/>
  </cols>
  <sheetData>
    <row r="1" spans="1:32" ht="30" customHeight="1" x14ac:dyDescent="0.3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ht="30" customHeight="1" x14ac:dyDescent="0.3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1:32" ht="30" customHeight="1" x14ac:dyDescent="0.3">
      <c r="A3" s="111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1:32" ht="30" customHeight="1" x14ac:dyDescent="0.3">
      <c r="A4" s="113" t="s">
        <v>3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1:32" ht="18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</row>
    <row r="6" spans="1:32" ht="25.8" x14ac:dyDescent="0.5">
      <c r="A6" s="115" t="s">
        <v>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</row>
    <row r="7" spans="1:32" ht="30" customHeight="1" x14ac:dyDescent="0.3">
      <c r="A7" s="116" t="s">
        <v>123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</row>
    <row r="8" spans="1:32" ht="12" customHeight="1" x14ac:dyDescent="0.3"/>
    <row r="9" spans="1:32" ht="24" customHeight="1" thickBot="1" x14ac:dyDescent="0.35">
      <c r="A9" s="120" t="s">
        <v>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</row>
    <row r="10" spans="1:32" ht="27.45" customHeight="1" thickTop="1" thickBot="1" x14ac:dyDescent="0.35">
      <c r="A10" s="117" t="s">
        <v>6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9"/>
    </row>
    <row r="11" spans="1:32" ht="22.05" customHeight="1" thickTop="1" x14ac:dyDescent="0.5">
      <c r="A11" s="123" t="s">
        <v>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</row>
    <row r="12" spans="1:32" ht="25.95" customHeight="1" thickBot="1" x14ac:dyDescent="0.35"/>
    <row r="13" spans="1:32" ht="18.600000000000001" thickTop="1" x14ac:dyDescent="0.35">
      <c r="A13" s="1" t="s">
        <v>122</v>
      </c>
      <c r="B13" s="2"/>
      <c r="C13" s="3"/>
      <c r="D13" s="4"/>
      <c r="E13" s="5"/>
      <c r="F13" s="5"/>
      <c r="G13" s="5"/>
      <c r="H13" s="6"/>
      <c r="I13" s="5"/>
      <c r="J13" s="5"/>
      <c r="K13" s="5"/>
      <c r="L13" s="107"/>
      <c r="M13" s="108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109" t="s">
        <v>8</v>
      </c>
      <c r="AC13" s="109"/>
      <c r="AD13" s="109"/>
      <c r="AE13" s="109"/>
      <c r="AF13" s="110"/>
    </row>
    <row r="14" spans="1:32" ht="18.600000000000001" thickBot="1" x14ac:dyDescent="0.4">
      <c r="A14" s="7" t="s">
        <v>9</v>
      </c>
      <c r="B14" s="8"/>
      <c r="C14" s="9"/>
      <c r="D14" s="9"/>
      <c r="E14" s="10"/>
      <c r="F14" s="10"/>
      <c r="G14" s="10"/>
      <c r="H14" s="11"/>
      <c r="I14" s="10"/>
      <c r="J14" s="10"/>
      <c r="K14" s="10"/>
      <c r="L14" s="91"/>
      <c r="M14" s="92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93" t="s">
        <v>10</v>
      </c>
      <c r="AC14" s="93"/>
      <c r="AD14" s="93"/>
      <c r="AE14" s="93"/>
      <c r="AF14" s="94"/>
    </row>
    <row r="15" spans="1:32" ht="18.600000000000001" thickTop="1" x14ac:dyDescent="0.35">
      <c r="A15" s="12"/>
      <c r="B15" s="13"/>
      <c r="C15" s="13"/>
      <c r="D15" s="13" t="s">
        <v>11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1:32" ht="15.6" x14ac:dyDescent="0.3">
      <c r="A16" s="95" t="s">
        <v>12</v>
      </c>
      <c r="B16" s="96"/>
      <c r="C16" s="96"/>
      <c r="D16" s="96"/>
      <c r="E16" s="96"/>
      <c r="F16" s="96"/>
      <c r="G16" s="97"/>
      <c r="H16" s="98" t="s">
        <v>13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00"/>
    </row>
    <row r="17" spans="1:32" ht="18" x14ac:dyDescent="0.35">
      <c r="A17" s="15"/>
      <c r="B17" s="16"/>
      <c r="C17" s="17"/>
      <c r="D17" s="18"/>
      <c r="E17" s="18"/>
      <c r="F17" s="18"/>
      <c r="G17" s="18"/>
      <c r="H17" s="19" t="s">
        <v>14</v>
      </c>
      <c r="I17" s="20"/>
      <c r="J17" s="2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1" t="s">
        <v>15</v>
      </c>
    </row>
    <row r="18" spans="1:32" ht="18" x14ac:dyDescent="0.35">
      <c r="A18" s="15" t="s">
        <v>16</v>
      </c>
      <c r="B18" s="16"/>
      <c r="C18" s="17"/>
      <c r="D18" s="18"/>
      <c r="E18" s="18"/>
      <c r="F18" s="18"/>
      <c r="G18" s="22" t="s">
        <v>17</v>
      </c>
      <c r="H18" s="19"/>
      <c r="I18" s="20"/>
      <c r="J18" s="2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1" t="s">
        <v>18</v>
      </c>
    </row>
    <row r="19" spans="1:32" ht="18" x14ac:dyDescent="0.35">
      <c r="A19" s="15" t="s">
        <v>19</v>
      </c>
      <c r="B19" s="16"/>
      <c r="C19" s="17"/>
      <c r="D19" s="18"/>
      <c r="E19" s="18"/>
      <c r="F19" s="18"/>
      <c r="G19" s="22" t="s">
        <v>20</v>
      </c>
      <c r="H19" s="23" t="s">
        <v>21</v>
      </c>
      <c r="I19" s="20"/>
      <c r="J19" s="2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4">
        <v>48</v>
      </c>
    </row>
    <row r="20" spans="1:32" ht="18" x14ac:dyDescent="0.35">
      <c r="A20" s="15" t="s">
        <v>22</v>
      </c>
      <c r="B20" s="25"/>
      <c r="C20" s="26"/>
      <c r="D20" s="18"/>
      <c r="E20" s="18"/>
      <c r="F20" s="18"/>
      <c r="G20" s="22" t="s">
        <v>23</v>
      </c>
      <c r="H20" s="23" t="s">
        <v>24</v>
      </c>
      <c r="I20" s="20"/>
      <c r="J20" s="2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1" t="s">
        <v>25</v>
      </c>
    </row>
    <row r="21" spans="1:32" ht="22.8" x14ac:dyDescent="0.3">
      <c r="A21" s="101" t="s">
        <v>26</v>
      </c>
      <c r="B21" s="103" t="s">
        <v>27</v>
      </c>
      <c r="C21" s="103" t="s">
        <v>28</v>
      </c>
      <c r="D21" s="105" t="s">
        <v>29</v>
      </c>
      <c r="E21" s="105" t="s">
        <v>30</v>
      </c>
      <c r="F21" s="105" t="s">
        <v>31</v>
      </c>
      <c r="G21" s="74" t="s">
        <v>32</v>
      </c>
      <c r="H21" s="76" t="s">
        <v>33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8" t="s">
        <v>34</v>
      </c>
      <c r="AC21" s="80" t="s">
        <v>35</v>
      </c>
      <c r="AD21" s="81"/>
      <c r="AE21" s="88" t="s">
        <v>36</v>
      </c>
      <c r="AF21" s="89"/>
    </row>
    <row r="22" spans="1:32" ht="37.950000000000003" customHeight="1" x14ac:dyDescent="0.3">
      <c r="A22" s="102"/>
      <c r="B22" s="104"/>
      <c r="C22" s="104"/>
      <c r="D22" s="106"/>
      <c r="E22" s="106"/>
      <c r="F22" s="106"/>
      <c r="G22" s="75"/>
      <c r="H22" s="27">
        <v>1</v>
      </c>
      <c r="I22" s="27">
        <v>2</v>
      </c>
      <c r="J22" s="27">
        <v>3</v>
      </c>
      <c r="K22" s="27">
        <v>4</v>
      </c>
      <c r="L22" s="27">
        <v>5</v>
      </c>
      <c r="M22" s="27">
        <v>6</v>
      </c>
      <c r="N22" s="27">
        <v>7</v>
      </c>
      <c r="O22" s="27">
        <v>8</v>
      </c>
      <c r="P22" s="27">
        <v>9</v>
      </c>
      <c r="Q22" s="27">
        <v>10</v>
      </c>
      <c r="R22" s="27">
        <v>11</v>
      </c>
      <c r="S22" s="27">
        <v>12</v>
      </c>
      <c r="T22" s="27">
        <v>13</v>
      </c>
      <c r="U22" s="27">
        <v>14</v>
      </c>
      <c r="V22" s="27">
        <v>15</v>
      </c>
      <c r="W22" s="27">
        <v>16</v>
      </c>
      <c r="X22" s="27">
        <v>17</v>
      </c>
      <c r="Y22" s="27">
        <v>18</v>
      </c>
      <c r="Z22" s="27">
        <v>19</v>
      </c>
      <c r="AA22" s="27">
        <v>20</v>
      </c>
      <c r="AB22" s="79"/>
      <c r="AC22" s="28" t="s">
        <v>37</v>
      </c>
      <c r="AD22" s="29" t="s">
        <v>38</v>
      </c>
      <c r="AE22" s="88"/>
      <c r="AF22" s="90"/>
    </row>
    <row r="23" spans="1:32" ht="30" customHeight="1" x14ac:dyDescent="0.3">
      <c r="A23" s="30">
        <v>1</v>
      </c>
      <c r="B23" s="31">
        <v>121</v>
      </c>
      <c r="C23" s="31" t="s">
        <v>49</v>
      </c>
      <c r="D23" s="32" t="s">
        <v>50</v>
      </c>
      <c r="E23" s="32">
        <v>39871</v>
      </c>
      <c r="F23" s="31" t="s">
        <v>51</v>
      </c>
      <c r="G23" s="31" t="s">
        <v>52</v>
      </c>
      <c r="H23" s="31">
        <v>5</v>
      </c>
      <c r="I23" s="31">
        <v>3</v>
      </c>
      <c r="J23" s="31">
        <v>5</v>
      </c>
      <c r="K23" s="31">
        <v>3</v>
      </c>
      <c r="L23" s="31">
        <v>5</v>
      </c>
      <c r="M23" s="31">
        <v>5</v>
      </c>
      <c r="N23" s="31">
        <v>3</v>
      </c>
      <c r="O23" s="31">
        <v>5</v>
      </c>
      <c r="P23" s="31">
        <v>4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>
        <v>3</v>
      </c>
      <c r="AC23" s="34"/>
      <c r="AD23" s="34"/>
      <c r="AE23" s="35">
        <v>38</v>
      </c>
      <c r="AF23" s="36"/>
    </row>
    <row r="24" spans="1:32" ht="30" customHeight="1" x14ac:dyDescent="0.3">
      <c r="A24" s="30">
        <v>2</v>
      </c>
      <c r="B24" s="31">
        <v>136</v>
      </c>
      <c r="C24" s="31" t="s">
        <v>53</v>
      </c>
      <c r="D24" s="32" t="s">
        <v>54</v>
      </c>
      <c r="E24" s="32">
        <v>40101</v>
      </c>
      <c r="F24" s="31" t="s">
        <v>55</v>
      </c>
      <c r="G24" s="31" t="s">
        <v>56</v>
      </c>
      <c r="H24" s="31"/>
      <c r="I24" s="31">
        <v>5</v>
      </c>
      <c r="J24" s="31">
        <v>3</v>
      </c>
      <c r="K24" s="31">
        <v>5</v>
      </c>
      <c r="L24" s="31"/>
      <c r="M24" s="31">
        <v>1</v>
      </c>
      <c r="N24" s="31">
        <v>5</v>
      </c>
      <c r="O24" s="31">
        <v>2</v>
      </c>
      <c r="P24" s="31">
        <v>10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3">
        <v>1</v>
      </c>
      <c r="AC24" s="34"/>
      <c r="AD24" s="34"/>
      <c r="AE24" s="35">
        <v>31</v>
      </c>
      <c r="AF24" s="36"/>
    </row>
    <row r="25" spans="1:32" ht="30" customHeight="1" x14ac:dyDescent="0.3">
      <c r="A25" s="30">
        <v>3</v>
      </c>
      <c r="B25" s="31">
        <v>123</v>
      </c>
      <c r="C25" s="31" t="s">
        <v>57</v>
      </c>
      <c r="D25" s="32" t="s">
        <v>58</v>
      </c>
      <c r="E25" s="32">
        <v>40163</v>
      </c>
      <c r="F25" s="31" t="s">
        <v>55</v>
      </c>
      <c r="G25" s="31" t="s">
        <v>52</v>
      </c>
      <c r="H25" s="31">
        <v>3</v>
      </c>
      <c r="I25" s="31">
        <v>2</v>
      </c>
      <c r="J25" s="31">
        <v>2</v>
      </c>
      <c r="K25" s="31">
        <v>1</v>
      </c>
      <c r="L25" s="31">
        <v>3</v>
      </c>
      <c r="M25" s="31">
        <v>3</v>
      </c>
      <c r="N25" s="31">
        <v>2</v>
      </c>
      <c r="O25" s="31">
        <v>3</v>
      </c>
      <c r="P25" s="31">
        <v>6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3">
        <v>2</v>
      </c>
      <c r="AC25" s="34"/>
      <c r="AD25" s="34"/>
      <c r="AE25" s="35">
        <v>25</v>
      </c>
      <c r="AF25" s="36"/>
    </row>
    <row r="26" spans="1:32" ht="30" customHeight="1" x14ac:dyDescent="0.3">
      <c r="A26" s="30">
        <v>4</v>
      </c>
      <c r="B26" s="31">
        <v>141</v>
      </c>
      <c r="C26" s="31" t="s">
        <v>59</v>
      </c>
      <c r="D26" s="32" t="s">
        <v>60</v>
      </c>
      <c r="E26" s="32">
        <v>40417</v>
      </c>
      <c r="F26" s="31" t="s">
        <v>61</v>
      </c>
      <c r="G26" s="31" t="s">
        <v>56</v>
      </c>
      <c r="H26" s="31"/>
      <c r="I26" s="31">
        <v>1</v>
      </c>
      <c r="J26" s="31"/>
      <c r="K26" s="31">
        <v>2</v>
      </c>
      <c r="L26" s="31">
        <v>2</v>
      </c>
      <c r="M26" s="31"/>
      <c r="N26" s="31"/>
      <c r="O26" s="31">
        <v>1</v>
      </c>
      <c r="P26" s="31">
        <v>2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>
        <v>4</v>
      </c>
      <c r="AC26" s="34"/>
      <c r="AD26" s="34"/>
      <c r="AE26" s="35">
        <v>8</v>
      </c>
      <c r="AF26" s="36"/>
    </row>
    <row r="27" spans="1:32" ht="30" customHeight="1" x14ac:dyDescent="0.3">
      <c r="A27" s="30">
        <v>5</v>
      </c>
      <c r="B27" s="31">
        <v>170</v>
      </c>
      <c r="C27" s="31" t="s">
        <v>62</v>
      </c>
      <c r="D27" s="32" t="s">
        <v>63</v>
      </c>
      <c r="E27" s="32">
        <v>40357</v>
      </c>
      <c r="F27" s="31" t="s">
        <v>55</v>
      </c>
      <c r="G27" s="31" t="s">
        <v>64</v>
      </c>
      <c r="H27" s="31">
        <v>2</v>
      </c>
      <c r="I27" s="31"/>
      <c r="J27" s="31"/>
      <c r="K27" s="31"/>
      <c r="L27" s="31"/>
      <c r="M27" s="31"/>
      <c r="N27" s="31">
        <v>1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>
        <v>11</v>
      </c>
      <c r="AC27" s="34"/>
      <c r="AD27" s="34"/>
      <c r="AE27" s="35">
        <v>3</v>
      </c>
      <c r="AF27" s="36"/>
    </row>
    <row r="28" spans="1:32" ht="30" customHeight="1" x14ac:dyDescent="0.3">
      <c r="A28" s="30">
        <v>6</v>
      </c>
      <c r="B28" s="31">
        <v>161</v>
      </c>
      <c r="C28" s="31" t="s">
        <v>65</v>
      </c>
      <c r="D28" s="32" t="s">
        <v>66</v>
      </c>
      <c r="E28" s="32">
        <v>39839</v>
      </c>
      <c r="F28" s="31" t="s">
        <v>61</v>
      </c>
      <c r="G28" s="31" t="s">
        <v>67</v>
      </c>
      <c r="H28" s="31"/>
      <c r="I28" s="31"/>
      <c r="J28" s="31"/>
      <c r="K28" s="31"/>
      <c r="L28" s="31"/>
      <c r="M28" s="31">
        <v>2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>
        <v>10</v>
      </c>
      <c r="AC28" s="34"/>
      <c r="AD28" s="34"/>
      <c r="AE28" s="35">
        <v>2</v>
      </c>
      <c r="AF28" s="36"/>
    </row>
    <row r="29" spans="1:32" ht="30" customHeight="1" x14ac:dyDescent="0.3">
      <c r="A29" s="30">
        <v>7</v>
      </c>
      <c r="B29" s="31">
        <v>151</v>
      </c>
      <c r="C29" s="31" t="s">
        <v>68</v>
      </c>
      <c r="D29" s="32" t="s">
        <v>69</v>
      </c>
      <c r="E29" s="32">
        <v>40297</v>
      </c>
      <c r="F29" s="31" t="s">
        <v>55</v>
      </c>
      <c r="G29" s="31" t="s">
        <v>70</v>
      </c>
      <c r="H29" s="31"/>
      <c r="I29" s="31"/>
      <c r="J29" s="31"/>
      <c r="K29" s="31"/>
      <c r="L29" s="31">
        <v>1</v>
      </c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3">
        <v>12</v>
      </c>
      <c r="AC29" s="34"/>
      <c r="AD29" s="34"/>
      <c r="AE29" s="35">
        <v>1</v>
      </c>
      <c r="AF29" s="36"/>
    </row>
    <row r="30" spans="1:32" ht="30" customHeight="1" x14ac:dyDescent="0.3">
      <c r="A30" s="30">
        <v>8</v>
      </c>
      <c r="B30" s="31">
        <v>128</v>
      </c>
      <c r="C30" s="31" t="s">
        <v>71</v>
      </c>
      <c r="D30" s="32" t="s">
        <v>72</v>
      </c>
      <c r="E30" s="32">
        <v>40447</v>
      </c>
      <c r="F30" s="31" t="s">
        <v>55</v>
      </c>
      <c r="G30" s="31" t="s">
        <v>52</v>
      </c>
      <c r="H30" s="31"/>
      <c r="I30" s="31"/>
      <c r="J30" s="31">
        <v>1</v>
      </c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>
        <v>16</v>
      </c>
      <c r="AC30" s="34"/>
      <c r="AD30" s="34"/>
      <c r="AE30" s="35">
        <v>1</v>
      </c>
      <c r="AF30" s="36"/>
    </row>
    <row r="31" spans="1:32" ht="30" customHeight="1" x14ac:dyDescent="0.3">
      <c r="A31" s="30">
        <v>9</v>
      </c>
      <c r="B31" s="31">
        <v>137</v>
      </c>
      <c r="C31" s="31" t="s">
        <v>73</v>
      </c>
      <c r="D31" s="32" t="s">
        <v>74</v>
      </c>
      <c r="E31" s="32">
        <v>40472</v>
      </c>
      <c r="F31" s="31" t="s">
        <v>61</v>
      </c>
      <c r="G31" s="31" t="s">
        <v>56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3">
        <v>5</v>
      </c>
      <c r="AC31" s="34"/>
      <c r="AD31" s="34"/>
      <c r="AE31" s="35">
        <v>0</v>
      </c>
      <c r="AF31" s="36"/>
    </row>
    <row r="32" spans="1:32" ht="30" customHeight="1" x14ac:dyDescent="0.3">
      <c r="A32" s="30">
        <v>10</v>
      </c>
      <c r="B32" s="31">
        <v>139</v>
      </c>
      <c r="C32" s="31" t="s">
        <v>75</v>
      </c>
      <c r="D32" s="32" t="s">
        <v>76</v>
      </c>
      <c r="E32" s="32">
        <v>40264</v>
      </c>
      <c r="F32" s="31" t="s">
        <v>61</v>
      </c>
      <c r="G32" s="31" t="s">
        <v>56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>
        <v>6</v>
      </c>
      <c r="AC32" s="34"/>
      <c r="AD32" s="34"/>
      <c r="AE32" s="35">
        <v>0</v>
      </c>
      <c r="AF32" s="36"/>
    </row>
    <row r="33" spans="1:32" ht="30" customHeight="1" x14ac:dyDescent="0.3">
      <c r="A33" s="30">
        <v>11</v>
      </c>
      <c r="B33" s="31">
        <v>175</v>
      </c>
      <c r="C33" s="31" t="s">
        <v>77</v>
      </c>
      <c r="D33" s="32" t="s">
        <v>78</v>
      </c>
      <c r="E33" s="32">
        <v>40682</v>
      </c>
      <c r="F33" s="31" t="s">
        <v>79</v>
      </c>
      <c r="G33" s="31" t="s">
        <v>80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3">
        <v>7</v>
      </c>
      <c r="AC33" s="34"/>
      <c r="AD33" s="34"/>
      <c r="AE33" s="35">
        <v>0</v>
      </c>
      <c r="AF33" s="36"/>
    </row>
    <row r="34" spans="1:32" ht="30" customHeight="1" x14ac:dyDescent="0.3">
      <c r="A34" s="30">
        <v>12</v>
      </c>
      <c r="B34" s="31">
        <v>152</v>
      </c>
      <c r="C34" s="31" t="s">
        <v>81</v>
      </c>
      <c r="D34" s="32" t="s">
        <v>82</v>
      </c>
      <c r="E34" s="32">
        <v>40249</v>
      </c>
      <c r="F34" s="31" t="s">
        <v>55</v>
      </c>
      <c r="G34" s="31" t="s">
        <v>83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>
        <v>8</v>
      </c>
      <c r="AC34" s="34"/>
      <c r="AD34" s="34"/>
      <c r="AE34" s="35">
        <v>0</v>
      </c>
      <c r="AF34" s="36"/>
    </row>
    <row r="35" spans="1:32" ht="30" customHeight="1" x14ac:dyDescent="0.3">
      <c r="A35" s="30">
        <v>13</v>
      </c>
      <c r="B35" s="31">
        <v>179</v>
      </c>
      <c r="C35" s="31" t="s">
        <v>84</v>
      </c>
      <c r="D35" s="32" t="s">
        <v>85</v>
      </c>
      <c r="E35" s="32">
        <v>40714</v>
      </c>
      <c r="F35" s="31" t="s">
        <v>79</v>
      </c>
      <c r="G35" s="31" t="s">
        <v>86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>
        <v>9</v>
      </c>
      <c r="AC35" s="34"/>
      <c r="AD35" s="34"/>
      <c r="AE35" s="35">
        <v>0</v>
      </c>
      <c r="AF35" s="36"/>
    </row>
    <row r="36" spans="1:32" ht="30" customHeight="1" x14ac:dyDescent="0.3">
      <c r="A36" s="30">
        <v>14</v>
      </c>
      <c r="B36" s="31">
        <v>120</v>
      </c>
      <c r="C36" s="31" t="s">
        <v>87</v>
      </c>
      <c r="D36" s="32" t="s">
        <v>88</v>
      </c>
      <c r="E36" s="32">
        <v>39863</v>
      </c>
      <c r="F36" s="31" t="s">
        <v>55</v>
      </c>
      <c r="G36" s="31" t="s">
        <v>52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>
        <v>13</v>
      </c>
      <c r="AC36" s="34"/>
      <c r="AD36" s="34"/>
      <c r="AE36" s="35">
        <v>0</v>
      </c>
      <c r="AF36" s="36"/>
    </row>
    <row r="37" spans="1:32" ht="30" customHeight="1" x14ac:dyDescent="0.3">
      <c r="A37" s="30">
        <v>15</v>
      </c>
      <c r="B37" s="31">
        <v>160</v>
      </c>
      <c r="C37" s="31" t="s">
        <v>89</v>
      </c>
      <c r="D37" s="32" t="s">
        <v>90</v>
      </c>
      <c r="E37" s="32">
        <v>40348</v>
      </c>
      <c r="F37" s="31" t="s">
        <v>79</v>
      </c>
      <c r="G37" s="31" t="s">
        <v>67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>
        <v>14</v>
      </c>
      <c r="AC37" s="34"/>
      <c r="AD37" s="34"/>
      <c r="AE37" s="35">
        <v>0</v>
      </c>
      <c r="AF37" s="36"/>
    </row>
    <row r="38" spans="1:32" ht="30" customHeight="1" x14ac:dyDescent="0.3">
      <c r="A38" s="30">
        <v>16</v>
      </c>
      <c r="B38" s="31">
        <v>153</v>
      </c>
      <c r="C38" s="31" t="s">
        <v>91</v>
      </c>
      <c r="D38" s="32" t="s">
        <v>92</v>
      </c>
      <c r="E38" s="32">
        <v>40244</v>
      </c>
      <c r="F38" s="31" t="s">
        <v>55</v>
      </c>
      <c r="G38" s="31" t="s">
        <v>83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>
        <v>15</v>
      </c>
      <c r="AC38" s="34"/>
      <c r="AD38" s="34"/>
      <c r="AE38" s="35">
        <v>0</v>
      </c>
      <c r="AF38" s="36"/>
    </row>
    <row r="39" spans="1:32" ht="30" customHeight="1" x14ac:dyDescent="0.3">
      <c r="A39" s="30">
        <v>17</v>
      </c>
      <c r="B39" s="31">
        <v>110</v>
      </c>
      <c r="C39" s="31" t="s">
        <v>93</v>
      </c>
      <c r="D39" s="32" t="s">
        <v>94</v>
      </c>
      <c r="E39" s="32">
        <v>40065</v>
      </c>
      <c r="F39" s="31" t="s">
        <v>61</v>
      </c>
      <c r="G39" s="31" t="s">
        <v>95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>
        <v>19</v>
      </c>
      <c r="AC39" s="34"/>
      <c r="AD39" s="34"/>
      <c r="AE39" s="35">
        <v>0</v>
      </c>
      <c r="AF39" s="36"/>
    </row>
    <row r="40" spans="1:32" ht="30" customHeight="1" x14ac:dyDescent="0.3">
      <c r="A40" s="30">
        <v>18</v>
      </c>
      <c r="B40" s="31">
        <v>126</v>
      </c>
      <c r="C40" s="31" t="s">
        <v>96</v>
      </c>
      <c r="D40" s="32" t="s">
        <v>97</v>
      </c>
      <c r="E40" s="32">
        <v>40253</v>
      </c>
      <c r="F40" s="31" t="s">
        <v>55</v>
      </c>
      <c r="G40" s="31" t="s">
        <v>52</v>
      </c>
      <c r="H40" s="31">
        <v>1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>
        <v>17</v>
      </c>
      <c r="AC40" s="34"/>
      <c r="AD40" s="34">
        <v>20</v>
      </c>
      <c r="AE40" s="35">
        <v>-19</v>
      </c>
      <c r="AF40" s="36"/>
    </row>
    <row r="41" spans="1:32" ht="30" customHeight="1" x14ac:dyDescent="0.3">
      <c r="A41" s="30">
        <v>19</v>
      </c>
      <c r="B41" s="31">
        <v>122</v>
      </c>
      <c r="C41" s="31" t="s">
        <v>98</v>
      </c>
      <c r="D41" s="32" t="s">
        <v>99</v>
      </c>
      <c r="E41" s="32">
        <v>39895</v>
      </c>
      <c r="F41" s="31" t="s">
        <v>55</v>
      </c>
      <c r="G41" s="31" t="s">
        <v>52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3">
        <v>18</v>
      </c>
      <c r="AC41" s="34"/>
      <c r="AD41" s="34">
        <v>20</v>
      </c>
      <c r="AE41" s="35">
        <v>-20</v>
      </c>
      <c r="AF41" s="36"/>
    </row>
    <row r="42" spans="1:32" ht="30" customHeight="1" x14ac:dyDescent="0.3">
      <c r="A42" s="30">
        <v>20</v>
      </c>
      <c r="B42" s="31">
        <v>158</v>
      </c>
      <c r="C42" s="31" t="s">
        <v>100</v>
      </c>
      <c r="D42" s="32" t="s">
        <v>101</v>
      </c>
      <c r="E42" s="32">
        <v>40115</v>
      </c>
      <c r="F42" s="31" t="s">
        <v>55</v>
      </c>
      <c r="G42" s="31" t="s">
        <v>83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>
        <v>20</v>
      </c>
      <c r="AC42" s="34"/>
      <c r="AD42" s="34">
        <v>20</v>
      </c>
      <c r="AE42" s="35">
        <v>-20</v>
      </c>
      <c r="AF42" s="36"/>
    </row>
    <row r="43" spans="1:32" ht="30" customHeight="1" x14ac:dyDescent="0.3">
      <c r="A43" s="30">
        <v>21</v>
      </c>
      <c r="B43" s="31">
        <v>111</v>
      </c>
      <c r="C43" s="31" t="s">
        <v>102</v>
      </c>
      <c r="D43" s="32" t="s">
        <v>103</v>
      </c>
      <c r="E43" s="32">
        <v>40414</v>
      </c>
      <c r="F43" s="31" t="s">
        <v>79</v>
      </c>
      <c r="G43" s="31" t="s">
        <v>95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 t="s">
        <v>39</v>
      </c>
      <c r="AC43" s="34"/>
      <c r="AD43" s="34">
        <v>20</v>
      </c>
      <c r="AE43" s="35">
        <v>-20</v>
      </c>
      <c r="AF43" s="36"/>
    </row>
    <row r="44" spans="1:32" ht="30" customHeight="1" x14ac:dyDescent="0.3">
      <c r="A44" s="30">
        <v>21</v>
      </c>
      <c r="B44" s="31">
        <v>173</v>
      </c>
      <c r="C44" s="31" t="s">
        <v>104</v>
      </c>
      <c r="D44" s="32" t="s">
        <v>105</v>
      </c>
      <c r="E44" s="32">
        <v>39954</v>
      </c>
      <c r="F44" s="31" t="s">
        <v>61</v>
      </c>
      <c r="G44" s="31" t="s">
        <v>64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 t="s">
        <v>39</v>
      </c>
      <c r="AC44" s="34"/>
      <c r="AD44" s="34">
        <v>20</v>
      </c>
      <c r="AE44" s="35">
        <v>-20</v>
      </c>
      <c r="AF44" s="36"/>
    </row>
    <row r="45" spans="1:32" ht="30" customHeight="1" x14ac:dyDescent="0.3">
      <c r="A45" s="30">
        <v>21</v>
      </c>
      <c r="B45" s="31">
        <v>116</v>
      </c>
      <c r="C45" s="31" t="s">
        <v>106</v>
      </c>
      <c r="D45" s="32" t="s">
        <v>107</v>
      </c>
      <c r="E45" s="32">
        <v>40257</v>
      </c>
      <c r="F45" s="31" t="s">
        <v>79</v>
      </c>
      <c r="G45" s="31" t="s">
        <v>95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3" t="s">
        <v>39</v>
      </c>
      <c r="AC45" s="34"/>
      <c r="AD45" s="34">
        <v>20</v>
      </c>
      <c r="AE45" s="35">
        <v>-20</v>
      </c>
      <c r="AF45" s="36"/>
    </row>
    <row r="46" spans="1:32" ht="30" customHeight="1" x14ac:dyDescent="0.3">
      <c r="A46" s="30">
        <v>21</v>
      </c>
      <c r="B46" s="31">
        <v>181</v>
      </c>
      <c r="C46" s="31" t="s">
        <v>108</v>
      </c>
      <c r="D46" s="32" t="s">
        <v>109</v>
      </c>
      <c r="E46" s="32">
        <v>40069</v>
      </c>
      <c r="F46" s="31" t="s">
        <v>55</v>
      </c>
      <c r="G46" s="31" t="s">
        <v>95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3" t="s">
        <v>39</v>
      </c>
      <c r="AC46" s="34"/>
      <c r="AD46" s="34">
        <v>20</v>
      </c>
      <c r="AE46" s="35">
        <v>-20</v>
      </c>
      <c r="AF46" s="36"/>
    </row>
    <row r="47" spans="1:32" ht="30" customHeight="1" x14ac:dyDescent="0.3">
      <c r="A47" s="30">
        <v>21</v>
      </c>
      <c r="B47" s="31">
        <v>155</v>
      </c>
      <c r="C47" s="31" t="s">
        <v>110</v>
      </c>
      <c r="D47" s="32" t="s">
        <v>111</v>
      </c>
      <c r="E47" s="32">
        <v>40035</v>
      </c>
      <c r="F47" s="31" t="s">
        <v>79</v>
      </c>
      <c r="G47" s="31" t="s">
        <v>83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3" t="s">
        <v>39</v>
      </c>
      <c r="AC47" s="34"/>
      <c r="AD47" s="34">
        <v>20</v>
      </c>
      <c r="AE47" s="35">
        <v>-20</v>
      </c>
      <c r="AF47" s="36"/>
    </row>
    <row r="48" spans="1:32" ht="30" customHeight="1" x14ac:dyDescent="0.3">
      <c r="A48" s="30">
        <v>21</v>
      </c>
      <c r="B48" s="31">
        <v>156</v>
      </c>
      <c r="C48" s="31" t="s">
        <v>112</v>
      </c>
      <c r="D48" s="32" t="s">
        <v>113</v>
      </c>
      <c r="E48" s="32">
        <v>40283</v>
      </c>
      <c r="F48" s="31" t="s">
        <v>79</v>
      </c>
      <c r="G48" s="31" t="s">
        <v>83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 t="s">
        <v>39</v>
      </c>
      <c r="AC48" s="34"/>
      <c r="AD48" s="34">
        <v>20</v>
      </c>
      <c r="AE48" s="35">
        <v>-20</v>
      </c>
      <c r="AF48" s="36"/>
    </row>
    <row r="49" spans="1:32" ht="30" customHeight="1" x14ac:dyDescent="0.3">
      <c r="A49" s="30">
        <v>21</v>
      </c>
      <c r="B49" s="31">
        <v>112</v>
      </c>
      <c r="C49" s="31" t="s">
        <v>114</v>
      </c>
      <c r="D49" s="32" t="s">
        <v>115</v>
      </c>
      <c r="E49" s="32">
        <v>40414</v>
      </c>
      <c r="F49" s="31" t="s">
        <v>79</v>
      </c>
      <c r="G49" s="31" t="s">
        <v>95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3" t="s">
        <v>39</v>
      </c>
      <c r="AC49" s="34"/>
      <c r="AD49" s="34">
        <v>20</v>
      </c>
      <c r="AE49" s="35">
        <v>-20</v>
      </c>
      <c r="AF49" s="36"/>
    </row>
    <row r="50" spans="1:32" ht="30" customHeight="1" x14ac:dyDescent="0.3">
      <c r="A50" s="30">
        <v>21</v>
      </c>
      <c r="B50" s="31">
        <v>113</v>
      </c>
      <c r="C50" s="31" t="s">
        <v>116</v>
      </c>
      <c r="D50" s="32" t="s">
        <v>117</v>
      </c>
      <c r="E50" s="32">
        <v>40300</v>
      </c>
      <c r="F50" s="31" t="s">
        <v>61</v>
      </c>
      <c r="G50" s="31" t="s">
        <v>95</v>
      </c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3" t="s">
        <v>39</v>
      </c>
      <c r="AC50" s="34"/>
      <c r="AD50" s="34">
        <v>20</v>
      </c>
      <c r="AE50" s="35">
        <v>-20</v>
      </c>
      <c r="AF50" s="36"/>
    </row>
    <row r="51" spans="1:32" ht="30" customHeight="1" x14ac:dyDescent="0.3">
      <c r="A51" s="30">
        <v>21</v>
      </c>
      <c r="B51" s="31">
        <v>154</v>
      </c>
      <c r="C51" s="31" t="s">
        <v>118</v>
      </c>
      <c r="D51" s="32" t="s">
        <v>119</v>
      </c>
      <c r="E51" s="32">
        <v>40399</v>
      </c>
      <c r="F51" s="31" t="s">
        <v>79</v>
      </c>
      <c r="G51" s="31" t="s">
        <v>83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 t="s">
        <v>39</v>
      </c>
      <c r="AC51" s="34"/>
      <c r="AD51" s="34"/>
      <c r="AE51" s="35">
        <v>0</v>
      </c>
      <c r="AF51" s="36"/>
    </row>
    <row r="52" spans="1:32" ht="30" customHeight="1" x14ac:dyDescent="0.3">
      <c r="A52" s="30">
        <v>21</v>
      </c>
      <c r="B52" s="31">
        <v>157</v>
      </c>
      <c r="C52" s="31" t="s">
        <v>120</v>
      </c>
      <c r="D52" s="32" t="s">
        <v>121</v>
      </c>
      <c r="E52" s="32">
        <v>41150</v>
      </c>
      <c r="F52" s="31" t="s">
        <v>79</v>
      </c>
      <c r="G52" s="31" t="s">
        <v>83</v>
      </c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3" t="s">
        <v>39</v>
      </c>
      <c r="AC52" s="34"/>
      <c r="AD52" s="34"/>
      <c r="AE52" s="35">
        <v>0</v>
      </c>
      <c r="AF52" s="36"/>
    </row>
    <row r="53" spans="1:32" ht="30" customHeight="1" x14ac:dyDescent="0.3">
      <c r="AF53" s="36"/>
    </row>
    <row r="54" spans="1:32" ht="26.1" hidden="1" customHeight="1" x14ac:dyDescent="0.3">
      <c r="A54" s="37"/>
      <c r="B54" s="38"/>
      <c r="C54" s="39" t="e">
        <f>VLOOKUP(B54,[1]Список!$A$1:$F$571,2,0)</f>
        <v>#N/A</v>
      </c>
      <c r="D54" s="40" t="e">
        <f>VLOOKUP(B54,[1]Список!$A$1:$F$571,3,0)</f>
        <v>#N/A</v>
      </c>
      <c r="E54" s="40" t="e">
        <f>VLOOKUP(B54,[1]Список!$A$1:$F$571,4,0)</f>
        <v>#N/A</v>
      </c>
      <c r="F54" s="39" t="e">
        <f>VLOOKUP(B54,[1]Список!$A$1:$F$571,5,0)</f>
        <v>#N/A</v>
      </c>
      <c r="G54" s="39" t="e">
        <f>VLOOKUP(B54,[1]Список!$A$1:$F$571,6,0)</f>
        <v>#N/A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2"/>
      <c r="AC54" s="41"/>
      <c r="AD54" s="41"/>
      <c r="AE54" s="41">
        <f>H54+I54+J54+K54+L54+M54+N54+O54+P54+Q54+W54+X54+Y54+AA54+AC54-AD54+AH60+Z54+R54+S54+T54+U54+V54</f>
        <v>0</v>
      </c>
      <c r="AF54" s="43"/>
    </row>
    <row r="55" spans="1:32" ht="26.1" hidden="1" customHeight="1" x14ac:dyDescent="0.3">
      <c r="A55" s="37"/>
      <c r="B55" s="38"/>
      <c r="C55" s="39" t="e">
        <f>VLOOKUP(B55,[1]Список!$A$1:$F$571,2,0)</f>
        <v>#N/A</v>
      </c>
      <c r="D55" s="40" t="e">
        <f>VLOOKUP(B55,[1]Список!$A$1:$F$571,3,0)</f>
        <v>#N/A</v>
      </c>
      <c r="E55" s="40" t="e">
        <f>VLOOKUP(B55,[1]Список!$A$1:$F$571,4,0)</f>
        <v>#N/A</v>
      </c>
      <c r="F55" s="39" t="e">
        <f>VLOOKUP(B55,[1]Список!$A$1:$F$571,5,0)</f>
        <v>#N/A</v>
      </c>
      <c r="G55" s="39" t="e">
        <f>VLOOKUP(B55,[1]Список!$A$1:$F$571,6,0)</f>
        <v>#N/A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2"/>
      <c r="AC55" s="41"/>
      <c r="AD55" s="41"/>
      <c r="AE55" s="41">
        <f>H55+I55+J55+K55+L55+M55+N55+O55+P55+Q55+W55+X55+Y55+AA55+AC55-AD55+AH61+Z55+R55+S55+T55+U55+V55</f>
        <v>0</v>
      </c>
      <c r="AF55" s="43"/>
    </row>
    <row r="56" spans="1:32" ht="26.1" hidden="1" customHeight="1" x14ac:dyDescent="0.3">
      <c r="A56" s="37"/>
      <c r="B56" s="38"/>
      <c r="C56" s="39" t="e">
        <f>VLOOKUP(B56,[1]Список!$A$1:$F$571,2,0)</f>
        <v>#N/A</v>
      </c>
      <c r="D56" s="40" t="e">
        <f>VLOOKUP(B56,[1]Список!$A$1:$F$571,3,0)</f>
        <v>#N/A</v>
      </c>
      <c r="E56" s="40" t="e">
        <f>VLOOKUP(B56,[1]Список!$A$1:$F$571,4,0)</f>
        <v>#N/A</v>
      </c>
      <c r="F56" s="39" t="e">
        <f>VLOOKUP(B56,[1]Список!$A$1:$F$571,5,0)</f>
        <v>#N/A</v>
      </c>
      <c r="G56" s="39" t="e">
        <f>VLOOKUP(B56,[1]Список!$A$1:$F$571,6,0)</f>
        <v>#N/A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2"/>
      <c r="AC56" s="41"/>
      <c r="AD56" s="41"/>
      <c r="AE56" s="41">
        <f>H56+I56+J56+K56+L56+M56+N56+O56+P56+Q56+W56+X56+Y56+AA56+AC56-AD56+AH62+Z56+R56+S56+T56+U56+V56</f>
        <v>0</v>
      </c>
      <c r="AF56" s="43"/>
    </row>
    <row r="57" spans="1:32" ht="26.1" hidden="1" customHeight="1" x14ac:dyDescent="0.3">
      <c r="A57" s="37"/>
      <c r="B57" s="38"/>
      <c r="C57" s="39" t="e">
        <f>VLOOKUP(B57,[1]Список!$A$1:$F$571,2,0)</f>
        <v>#N/A</v>
      </c>
      <c r="D57" s="40" t="e">
        <f>VLOOKUP(B57,[1]Список!$A$1:$F$571,3,0)</f>
        <v>#N/A</v>
      </c>
      <c r="E57" s="40" t="e">
        <f>VLOOKUP(B57,[1]Список!$A$1:$F$571,4,0)</f>
        <v>#N/A</v>
      </c>
      <c r="F57" s="39" t="e">
        <f>VLOOKUP(B57,[1]Список!$A$1:$F$571,5,0)</f>
        <v>#N/A</v>
      </c>
      <c r="G57" s="39" t="e">
        <f>VLOOKUP(B57,[1]Список!$A$1:$F$571,6,0)</f>
        <v>#N/A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2"/>
      <c r="AC57" s="41"/>
      <c r="AD57" s="41"/>
      <c r="AE57" s="41">
        <f t="shared" ref="AE57:AE75" si="0">H57+I57+J57+K57+L57+M57+N57+O57+P57+Q57+W57+X57+Y57+AA57+AC57-AD57+AH92+Z57+R57+S57+T57+U57+V57</f>
        <v>0</v>
      </c>
      <c r="AF57" s="43"/>
    </row>
    <row r="58" spans="1:32" ht="26.1" hidden="1" customHeight="1" x14ac:dyDescent="0.3">
      <c r="A58" s="37"/>
      <c r="B58" s="38"/>
      <c r="C58" s="39" t="e">
        <f>VLOOKUP(B58,[1]Список!$A$1:$F$571,2,0)</f>
        <v>#N/A</v>
      </c>
      <c r="D58" s="40" t="e">
        <f>VLOOKUP(B58,[1]Список!$A$1:$F$571,3,0)</f>
        <v>#N/A</v>
      </c>
      <c r="E58" s="40" t="e">
        <f>VLOOKUP(B58,[1]Список!$A$1:$F$571,4,0)</f>
        <v>#N/A</v>
      </c>
      <c r="F58" s="39" t="e">
        <f>VLOOKUP(B58,[1]Список!$A$1:$F$571,5,0)</f>
        <v>#N/A</v>
      </c>
      <c r="G58" s="39" t="e">
        <f>VLOOKUP(B58,[1]Список!$A$1:$F$571,6,0)</f>
        <v>#N/A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2"/>
      <c r="AC58" s="41"/>
      <c r="AD58" s="41"/>
      <c r="AE58" s="41">
        <f t="shared" si="0"/>
        <v>0</v>
      </c>
      <c r="AF58" s="43"/>
    </row>
    <row r="59" spans="1:32" ht="26.1" hidden="1" customHeight="1" x14ac:dyDescent="0.3">
      <c r="A59" s="37"/>
      <c r="B59" s="38"/>
      <c r="C59" s="39" t="e">
        <f>VLOOKUP(B59,[1]Список!$A$1:$F$571,2,0)</f>
        <v>#N/A</v>
      </c>
      <c r="D59" s="40" t="e">
        <f>VLOOKUP(B59,[1]Список!$A$1:$F$571,3,0)</f>
        <v>#N/A</v>
      </c>
      <c r="E59" s="40" t="e">
        <f>VLOOKUP(B59,[1]Список!$A$1:$F$571,4,0)</f>
        <v>#N/A</v>
      </c>
      <c r="F59" s="39" t="e">
        <f>VLOOKUP(B59,[1]Список!$A$1:$F$571,5,0)</f>
        <v>#N/A</v>
      </c>
      <c r="G59" s="39" t="e">
        <f>VLOOKUP(B59,[1]Список!$A$1:$F$571,6,0)</f>
        <v>#N/A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2"/>
      <c r="AC59" s="41"/>
      <c r="AD59" s="41"/>
      <c r="AE59" s="41">
        <f t="shared" si="0"/>
        <v>0</v>
      </c>
      <c r="AF59" s="43"/>
    </row>
    <row r="60" spans="1:32" ht="26.1" hidden="1" customHeight="1" x14ac:dyDescent="0.3">
      <c r="A60" s="37"/>
      <c r="B60" s="38"/>
      <c r="C60" s="39" t="e">
        <f>VLOOKUP(B60,[1]Список!$A$1:$F$571,2,0)</f>
        <v>#N/A</v>
      </c>
      <c r="D60" s="40" t="e">
        <f>VLOOKUP(B60,[1]Список!$A$1:$F$571,3,0)</f>
        <v>#N/A</v>
      </c>
      <c r="E60" s="40" t="e">
        <f>VLOOKUP(B60,[1]Список!$A$1:$F$571,4,0)</f>
        <v>#N/A</v>
      </c>
      <c r="F60" s="39" t="e">
        <f>VLOOKUP(B60,[1]Список!$A$1:$F$571,5,0)</f>
        <v>#N/A</v>
      </c>
      <c r="G60" s="39" t="e">
        <f>VLOOKUP(B60,[1]Список!$A$1:$F$571,6,0)</f>
        <v>#N/A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  <c r="AC60" s="41"/>
      <c r="AD60" s="41"/>
      <c r="AE60" s="41">
        <f t="shared" si="0"/>
        <v>0</v>
      </c>
      <c r="AF60" s="43"/>
    </row>
    <row r="61" spans="1:32" ht="26.1" hidden="1" customHeight="1" x14ac:dyDescent="0.3">
      <c r="A61" s="37"/>
      <c r="B61" s="38"/>
      <c r="C61" s="39" t="e">
        <f>VLOOKUP(B61,[1]Список!$A$1:$F$571,2,0)</f>
        <v>#N/A</v>
      </c>
      <c r="D61" s="40" t="e">
        <f>VLOOKUP(B61,[1]Список!$A$1:$F$571,3,0)</f>
        <v>#N/A</v>
      </c>
      <c r="E61" s="40" t="e">
        <f>VLOOKUP(B61,[1]Список!$A$1:$F$571,4,0)</f>
        <v>#N/A</v>
      </c>
      <c r="F61" s="39" t="e">
        <f>VLOOKUP(B61,[1]Список!$A$1:$F$571,5,0)</f>
        <v>#N/A</v>
      </c>
      <c r="G61" s="39" t="e">
        <f>VLOOKUP(B61,[1]Список!$A$1:$F$571,6,0)</f>
        <v>#N/A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2"/>
      <c r="AC61" s="41"/>
      <c r="AD61" s="41"/>
      <c r="AE61" s="41">
        <f t="shared" si="0"/>
        <v>0</v>
      </c>
      <c r="AF61" s="43"/>
    </row>
    <row r="62" spans="1:32" ht="26.1" hidden="1" customHeight="1" x14ac:dyDescent="0.3">
      <c r="A62" s="37"/>
      <c r="B62" s="38"/>
      <c r="C62" s="39" t="e">
        <f>VLOOKUP(B62,[1]Список!$A$1:$F$571,2,0)</f>
        <v>#N/A</v>
      </c>
      <c r="D62" s="40" t="e">
        <f>VLOOKUP(B62,[1]Список!$A$1:$F$571,3,0)</f>
        <v>#N/A</v>
      </c>
      <c r="E62" s="40" t="e">
        <f>VLOOKUP(B62,[1]Список!$A$1:$F$571,4,0)</f>
        <v>#N/A</v>
      </c>
      <c r="F62" s="39" t="e">
        <f>VLOOKUP(B62,[1]Список!$A$1:$F$571,5,0)</f>
        <v>#N/A</v>
      </c>
      <c r="G62" s="39" t="e">
        <f>VLOOKUP(B62,[1]Список!$A$1:$F$571,6,0)</f>
        <v>#N/A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2"/>
      <c r="AC62" s="41"/>
      <c r="AD62" s="41"/>
      <c r="AE62" s="41">
        <f t="shared" si="0"/>
        <v>0</v>
      </c>
      <c r="AF62" s="43"/>
    </row>
    <row r="63" spans="1:32" ht="26.1" hidden="1" customHeight="1" x14ac:dyDescent="0.3">
      <c r="A63" s="37"/>
      <c r="B63" s="38"/>
      <c r="C63" s="39" t="e">
        <f>VLOOKUP(B63,[1]Список!$A$1:$F$571,2,0)</f>
        <v>#N/A</v>
      </c>
      <c r="D63" s="40" t="e">
        <f>VLOOKUP(B63,[1]Список!$A$1:$F$571,3,0)</f>
        <v>#N/A</v>
      </c>
      <c r="E63" s="40" t="e">
        <f>VLOOKUP(B63,[1]Список!$A$1:$F$571,4,0)</f>
        <v>#N/A</v>
      </c>
      <c r="F63" s="39" t="e">
        <f>VLOOKUP(B63,[1]Список!$A$1:$F$571,5,0)</f>
        <v>#N/A</v>
      </c>
      <c r="G63" s="39" t="e">
        <f>VLOOKUP(B63,[1]Список!$A$1:$F$571,6,0)</f>
        <v>#N/A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2"/>
      <c r="AC63" s="41"/>
      <c r="AD63" s="41"/>
      <c r="AE63" s="41">
        <f t="shared" si="0"/>
        <v>0</v>
      </c>
      <c r="AF63" s="43"/>
    </row>
    <row r="64" spans="1:32" ht="26.1" hidden="1" customHeight="1" x14ac:dyDescent="0.3">
      <c r="A64" s="37"/>
      <c r="B64" s="38"/>
      <c r="C64" s="39" t="e">
        <f>VLOOKUP(B64,[1]Список!$A$1:$F$571,2,0)</f>
        <v>#N/A</v>
      </c>
      <c r="D64" s="40" t="e">
        <f>VLOOKUP(B64,[1]Список!$A$1:$F$571,3,0)</f>
        <v>#N/A</v>
      </c>
      <c r="E64" s="40" t="e">
        <f>VLOOKUP(B64,[1]Список!$A$1:$F$571,4,0)</f>
        <v>#N/A</v>
      </c>
      <c r="F64" s="39" t="e">
        <f>VLOOKUP(B64,[1]Список!$A$1:$F$571,5,0)</f>
        <v>#N/A</v>
      </c>
      <c r="G64" s="39" t="e">
        <f>VLOOKUP(B64,[1]Список!$A$1:$F$571,6,0)</f>
        <v>#N/A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2"/>
      <c r="AC64" s="41"/>
      <c r="AD64" s="41"/>
      <c r="AE64" s="41">
        <f t="shared" si="0"/>
        <v>0</v>
      </c>
      <c r="AF64" s="43"/>
    </row>
    <row r="65" spans="1:32" ht="26.1" hidden="1" customHeight="1" x14ac:dyDescent="0.3">
      <c r="A65" s="37"/>
      <c r="B65" s="38"/>
      <c r="C65" s="39" t="e">
        <f>VLOOKUP(B65,[1]Список!$A$1:$F$571,2,0)</f>
        <v>#N/A</v>
      </c>
      <c r="D65" s="40" t="e">
        <f>VLOOKUP(B65,[1]Список!$A$1:$F$571,3,0)</f>
        <v>#N/A</v>
      </c>
      <c r="E65" s="40" t="e">
        <f>VLOOKUP(B65,[1]Список!$A$1:$F$571,4,0)</f>
        <v>#N/A</v>
      </c>
      <c r="F65" s="39" t="e">
        <f>VLOOKUP(B65,[1]Список!$A$1:$F$571,5,0)</f>
        <v>#N/A</v>
      </c>
      <c r="G65" s="39" t="e">
        <f>VLOOKUP(B65,[1]Список!$A$1:$F$571,6,0)</f>
        <v>#N/A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2"/>
      <c r="AC65" s="41"/>
      <c r="AD65" s="41"/>
      <c r="AE65" s="41">
        <f t="shared" si="0"/>
        <v>0</v>
      </c>
      <c r="AF65" s="43"/>
    </row>
    <row r="66" spans="1:32" ht="26.1" hidden="1" customHeight="1" x14ac:dyDescent="0.3">
      <c r="A66" s="37"/>
      <c r="B66" s="38"/>
      <c r="C66" s="39" t="e">
        <f>VLOOKUP(B66,[1]Список!$A$1:$F$571,2,0)</f>
        <v>#N/A</v>
      </c>
      <c r="D66" s="40" t="e">
        <f>VLOOKUP(B66,[1]Список!$A$1:$F$571,3,0)</f>
        <v>#N/A</v>
      </c>
      <c r="E66" s="40" t="e">
        <f>VLOOKUP(B66,[1]Список!$A$1:$F$571,4,0)</f>
        <v>#N/A</v>
      </c>
      <c r="F66" s="39" t="e">
        <f>VLOOKUP(B66,[1]Список!$A$1:$F$571,5,0)</f>
        <v>#N/A</v>
      </c>
      <c r="G66" s="39" t="e">
        <f>VLOOKUP(B66,[1]Список!$A$1:$F$571,6,0)</f>
        <v>#N/A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2"/>
      <c r="AC66" s="41"/>
      <c r="AD66" s="41"/>
      <c r="AE66" s="41">
        <f t="shared" si="0"/>
        <v>0</v>
      </c>
      <c r="AF66" s="43"/>
    </row>
    <row r="67" spans="1:32" ht="26.1" hidden="1" customHeight="1" x14ac:dyDescent="0.3">
      <c r="A67" s="37"/>
      <c r="B67" s="38"/>
      <c r="C67" s="39" t="e">
        <f>VLOOKUP(B67,[1]Список!$A$1:$F$571,2,0)</f>
        <v>#N/A</v>
      </c>
      <c r="D67" s="40" t="e">
        <f>VLOOKUP(B67,[1]Список!$A$1:$F$571,3,0)</f>
        <v>#N/A</v>
      </c>
      <c r="E67" s="40" t="e">
        <f>VLOOKUP(B67,[1]Список!$A$1:$F$571,4,0)</f>
        <v>#N/A</v>
      </c>
      <c r="F67" s="39" t="e">
        <f>VLOOKUP(B67,[1]Список!$A$1:$F$571,5,0)</f>
        <v>#N/A</v>
      </c>
      <c r="G67" s="39" t="e">
        <f>VLOOKUP(B67,[1]Список!$A$1:$F$571,6,0)</f>
        <v>#N/A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  <c r="AC67" s="41"/>
      <c r="AD67" s="41"/>
      <c r="AE67" s="41">
        <f t="shared" si="0"/>
        <v>0</v>
      </c>
      <c r="AF67" s="43"/>
    </row>
    <row r="68" spans="1:32" ht="26.1" hidden="1" customHeight="1" x14ac:dyDescent="0.3">
      <c r="A68" s="37"/>
      <c r="B68" s="38"/>
      <c r="C68" s="39" t="e">
        <f>VLOOKUP(B68,[1]Список!$A$1:$F$571,2,0)</f>
        <v>#N/A</v>
      </c>
      <c r="D68" s="40" t="e">
        <f>VLOOKUP(B68,[1]Список!$A$1:$F$571,3,0)</f>
        <v>#N/A</v>
      </c>
      <c r="E68" s="40" t="e">
        <f>VLOOKUP(B68,[1]Список!$A$1:$F$571,4,0)</f>
        <v>#N/A</v>
      </c>
      <c r="F68" s="39" t="e">
        <f>VLOOKUP(B68,[1]Список!$A$1:$F$571,5,0)</f>
        <v>#N/A</v>
      </c>
      <c r="G68" s="39" t="e">
        <f>VLOOKUP(B68,[1]Список!$A$1:$F$571,6,0)</f>
        <v>#N/A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  <c r="AC68" s="41"/>
      <c r="AD68" s="41"/>
      <c r="AE68" s="41">
        <f t="shared" si="0"/>
        <v>0</v>
      </c>
      <c r="AF68" s="43"/>
    </row>
    <row r="69" spans="1:32" ht="26.1" hidden="1" customHeight="1" x14ac:dyDescent="0.3">
      <c r="A69" s="37"/>
      <c r="B69" s="38"/>
      <c r="C69" s="39" t="e">
        <f>VLOOKUP(B69,[1]Список!$A$1:$F$571,2,0)</f>
        <v>#N/A</v>
      </c>
      <c r="D69" s="40" t="e">
        <f>VLOOKUP(B69,[1]Список!$A$1:$F$571,3,0)</f>
        <v>#N/A</v>
      </c>
      <c r="E69" s="40" t="e">
        <f>VLOOKUP(B69,[1]Список!$A$1:$F$571,4,0)</f>
        <v>#N/A</v>
      </c>
      <c r="F69" s="39" t="e">
        <f>VLOOKUP(B69,[1]Список!$A$1:$F$571,5,0)</f>
        <v>#N/A</v>
      </c>
      <c r="G69" s="39" t="e">
        <f>VLOOKUP(B69,[1]Список!$A$1:$F$571,6,0)</f>
        <v>#N/A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  <c r="AC69" s="41"/>
      <c r="AD69" s="41"/>
      <c r="AE69" s="41">
        <f t="shared" si="0"/>
        <v>0</v>
      </c>
      <c r="AF69" s="43"/>
    </row>
    <row r="70" spans="1:32" ht="26.1" hidden="1" customHeight="1" x14ac:dyDescent="0.3">
      <c r="A70" s="37"/>
      <c r="B70" s="38"/>
      <c r="C70" s="39" t="e">
        <f>VLOOKUP(B70,[1]Список!$A$1:$F$571,2,0)</f>
        <v>#N/A</v>
      </c>
      <c r="D70" s="40" t="e">
        <f>VLOOKUP(B70,[1]Список!$A$1:$F$571,3,0)</f>
        <v>#N/A</v>
      </c>
      <c r="E70" s="40" t="e">
        <f>VLOOKUP(B70,[1]Список!$A$1:$F$571,4,0)</f>
        <v>#N/A</v>
      </c>
      <c r="F70" s="39" t="e">
        <f>VLOOKUP(B70,[1]Список!$A$1:$F$571,5,0)</f>
        <v>#N/A</v>
      </c>
      <c r="G70" s="39" t="e">
        <f>VLOOKUP(B70,[1]Список!$A$1:$F$571,6,0)</f>
        <v>#N/A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2"/>
      <c r="AC70" s="41"/>
      <c r="AD70" s="41"/>
      <c r="AE70" s="41">
        <f t="shared" si="0"/>
        <v>0</v>
      </c>
      <c r="AF70" s="43"/>
    </row>
    <row r="71" spans="1:32" ht="26.1" hidden="1" customHeight="1" x14ac:dyDescent="0.3">
      <c r="A71" s="37"/>
      <c r="B71" s="38"/>
      <c r="C71" s="39" t="e">
        <f>VLOOKUP(B71,[1]Список!$A$1:$F$571,2,0)</f>
        <v>#N/A</v>
      </c>
      <c r="D71" s="40" t="e">
        <f>VLOOKUP(B71,[1]Список!$A$1:$F$571,3,0)</f>
        <v>#N/A</v>
      </c>
      <c r="E71" s="40" t="e">
        <f>VLOOKUP(B71,[1]Список!$A$1:$F$571,4,0)</f>
        <v>#N/A</v>
      </c>
      <c r="F71" s="39" t="e">
        <f>VLOOKUP(B71,[1]Список!$A$1:$F$571,5,0)</f>
        <v>#N/A</v>
      </c>
      <c r="G71" s="39" t="e">
        <f>VLOOKUP(B71,[1]Список!$A$1:$F$571,6,0)</f>
        <v>#N/A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2"/>
      <c r="AC71" s="41"/>
      <c r="AD71" s="41"/>
      <c r="AE71" s="41">
        <f t="shared" si="0"/>
        <v>0</v>
      </c>
      <c r="AF71" s="43"/>
    </row>
    <row r="72" spans="1:32" ht="26.1" hidden="1" customHeight="1" x14ac:dyDescent="0.3">
      <c r="A72" s="37"/>
      <c r="B72" s="38"/>
      <c r="C72" s="39" t="e">
        <f>VLOOKUP(B72,[1]Список!$A$1:$F$571,2,0)</f>
        <v>#N/A</v>
      </c>
      <c r="D72" s="40" t="e">
        <f>VLOOKUP(B72,[1]Список!$A$1:$F$571,3,0)</f>
        <v>#N/A</v>
      </c>
      <c r="E72" s="40" t="e">
        <f>VLOOKUP(B72,[1]Список!$A$1:$F$571,4,0)</f>
        <v>#N/A</v>
      </c>
      <c r="F72" s="39" t="e">
        <f>VLOOKUP(B72,[1]Список!$A$1:$F$571,5,0)</f>
        <v>#N/A</v>
      </c>
      <c r="G72" s="39" t="e">
        <f>VLOOKUP(B72,[1]Список!$A$1:$F$571,6,0)</f>
        <v>#N/A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2"/>
      <c r="AC72" s="41"/>
      <c r="AD72" s="41"/>
      <c r="AE72" s="41">
        <f t="shared" si="0"/>
        <v>0</v>
      </c>
      <c r="AF72" s="43"/>
    </row>
    <row r="73" spans="1:32" ht="26.1" hidden="1" customHeight="1" x14ac:dyDescent="0.3">
      <c r="A73" s="37"/>
      <c r="B73" s="38"/>
      <c r="C73" s="39" t="e">
        <f>VLOOKUP(B73,[1]Список!$A$1:$F$571,2,0)</f>
        <v>#N/A</v>
      </c>
      <c r="D73" s="40" t="e">
        <f>VLOOKUP(B73,[1]Список!$A$1:$F$571,3,0)</f>
        <v>#N/A</v>
      </c>
      <c r="E73" s="40" t="e">
        <f>VLOOKUP(B73,[1]Список!$A$1:$F$571,4,0)</f>
        <v>#N/A</v>
      </c>
      <c r="F73" s="39" t="e">
        <f>VLOOKUP(B73,[1]Список!$A$1:$F$571,5,0)</f>
        <v>#N/A</v>
      </c>
      <c r="G73" s="39" t="e">
        <f>VLOOKUP(B73,[1]Список!$A$1:$F$571,6,0)</f>
        <v>#N/A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2"/>
      <c r="AC73" s="41"/>
      <c r="AD73" s="41"/>
      <c r="AE73" s="41">
        <f t="shared" si="0"/>
        <v>0</v>
      </c>
      <c r="AF73" s="43"/>
    </row>
    <row r="74" spans="1:32" ht="26.1" hidden="1" customHeight="1" x14ac:dyDescent="0.3">
      <c r="A74" s="37"/>
      <c r="B74" s="38"/>
      <c r="C74" s="39" t="e">
        <f>VLOOKUP(B74,[1]Список!$A$1:$F$571,2,0)</f>
        <v>#N/A</v>
      </c>
      <c r="D74" s="40" t="e">
        <f>VLOOKUP(B74,[1]Список!$A$1:$F$571,3,0)</f>
        <v>#N/A</v>
      </c>
      <c r="E74" s="40" t="e">
        <f>VLOOKUP(B74,[1]Список!$A$1:$F$571,4,0)</f>
        <v>#N/A</v>
      </c>
      <c r="F74" s="39" t="e">
        <f>VLOOKUP(B74,[1]Список!$A$1:$F$571,5,0)</f>
        <v>#N/A</v>
      </c>
      <c r="G74" s="39" t="e">
        <f>VLOOKUP(B74,[1]Список!$A$1:$F$571,6,0)</f>
        <v>#N/A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2"/>
      <c r="AC74" s="41"/>
      <c r="AD74" s="41"/>
      <c r="AE74" s="41">
        <f t="shared" si="0"/>
        <v>0</v>
      </c>
      <c r="AF74" s="43"/>
    </row>
    <row r="75" spans="1:32" ht="26.1" hidden="1" customHeight="1" x14ac:dyDescent="0.3">
      <c r="A75" s="37"/>
      <c r="B75" s="38"/>
      <c r="C75" s="39" t="e">
        <f>VLOOKUP(B75,[1]Список!$A$1:$F$571,2,0)</f>
        <v>#N/A</v>
      </c>
      <c r="D75" s="40" t="e">
        <f>VLOOKUP(B75,[1]Список!$A$1:$F$571,3,0)</f>
        <v>#N/A</v>
      </c>
      <c r="E75" s="40" t="e">
        <f>VLOOKUP(B75,[1]Список!$A$1:$F$571,4,0)</f>
        <v>#N/A</v>
      </c>
      <c r="F75" s="39" t="e">
        <f>VLOOKUP(B75,[1]Список!$A$1:$F$571,5,0)</f>
        <v>#N/A</v>
      </c>
      <c r="G75" s="39" t="e">
        <f>VLOOKUP(B75,[1]Список!$A$1:$F$571,6,0)</f>
        <v>#N/A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2"/>
      <c r="AC75" s="41"/>
      <c r="AD75" s="41"/>
      <c r="AE75" s="41">
        <f t="shared" si="0"/>
        <v>0</v>
      </c>
      <c r="AF75" s="43"/>
    </row>
    <row r="76" spans="1:32" ht="26.1" hidden="1" customHeight="1" x14ac:dyDescent="0.3">
      <c r="A76" s="37"/>
      <c r="B76" s="38"/>
      <c r="C76" s="39" t="e">
        <f>VLOOKUP(B76,[1]Список!$A$1:$F$571,2,0)</f>
        <v>#N/A</v>
      </c>
      <c r="D76" s="40" t="e">
        <f>VLOOKUP(B76,[1]Список!$A$1:$F$571,3,0)</f>
        <v>#N/A</v>
      </c>
      <c r="E76" s="40" t="e">
        <f>VLOOKUP(B76,[1]Список!$A$1:$F$571,4,0)</f>
        <v>#N/A</v>
      </c>
      <c r="F76" s="39" t="e">
        <f>VLOOKUP(B76,[1]Список!$A$1:$F$571,5,0)</f>
        <v>#N/A</v>
      </c>
      <c r="G76" s="39" t="e">
        <f>VLOOKUP(B76,[1]Список!$A$1:$F$571,6,0)</f>
        <v>#N/A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2"/>
      <c r="AC76" s="41"/>
      <c r="AD76" s="41"/>
      <c r="AE76" s="41">
        <f t="shared" ref="AE76:AE83" si="1">H76+I76+J76+K76+L76+M76+N76+O76+P76+Q76+W76+X76+Y76+AA76+AC76-AD76+AH93+Z76+R76+S76+T76+U76+V76</f>
        <v>0</v>
      </c>
      <c r="AF76" s="43"/>
    </row>
    <row r="77" spans="1:32" ht="26.1" hidden="1" customHeight="1" x14ac:dyDescent="0.3">
      <c r="A77" s="37"/>
      <c r="B77" s="38"/>
      <c r="C77" s="39" t="e">
        <f>VLOOKUP(B77,[1]Список!$A$1:$F$571,2,0)</f>
        <v>#N/A</v>
      </c>
      <c r="D77" s="40" t="e">
        <f>VLOOKUP(B77,[1]Список!$A$1:$F$571,3,0)</f>
        <v>#N/A</v>
      </c>
      <c r="E77" s="40" t="e">
        <f>VLOOKUP(B77,[1]Список!$A$1:$F$571,4,0)</f>
        <v>#N/A</v>
      </c>
      <c r="F77" s="39" t="e">
        <f>VLOOKUP(B77,[1]Список!$A$1:$F$571,5,0)</f>
        <v>#N/A</v>
      </c>
      <c r="G77" s="39" t="e">
        <f>VLOOKUP(B77,[1]Список!$A$1:$F$571,6,0)</f>
        <v>#N/A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2"/>
      <c r="AC77" s="41"/>
      <c r="AD77" s="41"/>
      <c r="AE77" s="41">
        <f t="shared" si="1"/>
        <v>0</v>
      </c>
      <c r="AF77" s="43"/>
    </row>
    <row r="78" spans="1:32" ht="26.1" hidden="1" customHeight="1" x14ac:dyDescent="0.3">
      <c r="A78" s="37"/>
      <c r="B78" s="38"/>
      <c r="C78" s="39" t="e">
        <f>VLOOKUP(B78,[1]Список!$A$1:$F$571,2,0)</f>
        <v>#N/A</v>
      </c>
      <c r="D78" s="40" t="e">
        <f>VLOOKUP(B78,[1]Список!$A$1:$F$571,3,0)</f>
        <v>#N/A</v>
      </c>
      <c r="E78" s="40" t="e">
        <f>VLOOKUP(B78,[1]Список!$A$1:$F$571,4,0)</f>
        <v>#N/A</v>
      </c>
      <c r="F78" s="39" t="e">
        <f>VLOOKUP(B78,[1]Список!$A$1:$F$571,5,0)</f>
        <v>#N/A</v>
      </c>
      <c r="G78" s="39" t="e">
        <f>VLOOKUP(B78,[1]Список!$A$1:$F$571,6,0)</f>
        <v>#N/A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2"/>
      <c r="AC78" s="41"/>
      <c r="AD78" s="41"/>
      <c r="AE78" s="41">
        <f t="shared" si="1"/>
        <v>0</v>
      </c>
      <c r="AF78" s="43"/>
    </row>
    <row r="79" spans="1:32" ht="26.1" hidden="1" customHeight="1" x14ac:dyDescent="0.3">
      <c r="A79" s="37"/>
      <c r="B79" s="38"/>
      <c r="C79" s="39" t="e">
        <f>VLOOKUP(B79,[1]Список!$A$1:$F$571,2,0)</f>
        <v>#N/A</v>
      </c>
      <c r="D79" s="40" t="e">
        <f>VLOOKUP(B79,[1]Список!$A$1:$F$571,3,0)</f>
        <v>#N/A</v>
      </c>
      <c r="E79" s="40" t="e">
        <f>VLOOKUP(B79,[1]Список!$A$1:$F$571,4,0)</f>
        <v>#N/A</v>
      </c>
      <c r="F79" s="39" t="e">
        <f>VLOOKUP(B79,[1]Список!$A$1:$F$571,5,0)</f>
        <v>#N/A</v>
      </c>
      <c r="G79" s="39" t="e">
        <f>VLOOKUP(B79,[1]Список!$A$1:$F$571,6,0)</f>
        <v>#N/A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2"/>
      <c r="AC79" s="41"/>
      <c r="AD79" s="41"/>
      <c r="AE79" s="41">
        <f t="shared" si="1"/>
        <v>0</v>
      </c>
      <c r="AF79" s="43"/>
    </row>
    <row r="80" spans="1:32" ht="26.1" hidden="1" customHeight="1" x14ac:dyDescent="0.3">
      <c r="A80" s="37"/>
      <c r="B80" s="38"/>
      <c r="C80" s="39" t="e">
        <f>VLOOKUP(B80,[1]Список!$A$1:$F$571,2,0)</f>
        <v>#N/A</v>
      </c>
      <c r="D80" s="40" t="e">
        <f>VLOOKUP(B80,[1]Список!$A$1:$F$571,3,0)</f>
        <v>#N/A</v>
      </c>
      <c r="E80" s="40" t="e">
        <f>VLOOKUP(B80,[1]Список!$A$1:$F$571,4,0)</f>
        <v>#N/A</v>
      </c>
      <c r="F80" s="39" t="e">
        <f>VLOOKUP(B80,[1]Список!$A$1:$F$571,5,0)</f>
        <v>#N/A</v>
      </c>
      <c r="G80" s="39" t="e">
        <f>VLOOKUP(B80,[1]Список!$A$1:$F$571,6,0)</f>
        <v>#N/A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2"/>
      <c r="AC80" s="41"/>
      <c r="AD80" s="41"/>
      <c r="AE80" s="41">
        <f t="shared" si="1"/>
        <v>0</v>
      </c>
      <c r="AF80" s="43"/>
    </row>
    <row r="81" spans="1:32" ht="26.1" hidden="1" customHeight="1" x14ac:dyDescent="0.3">
      <c r="A81" s="37"/>
      <c r="B81" s="38"/>
      <c r="C81" s="39" t="e">
        <f>VLOOKUP(B81,[1]Список!$A$1:$F$571,2,0)</f>
        <v>#N/A</v>
      </c>
      <c r="D81" s="40" t="e">
        <f>VLOOKUP(B81,[1]Список!$A$1:$F$571,3,0)</f>
        <v>#N/A</v>
      </c>
      <c r="E81" s="40" t="e">
        <f>VLOOKUP(B81,[1]Список!$A$1:$F$571,4,0)</f>
        <v>#N/A</v>
      </c>
      <c r="F81" s="39" t="e">
        <f>VLOOKUP(B81,[1]Список!$A$1:$F$571,5,0)</f>
        <v>#N/A</v>
      </c>
      <c r="G81" s="39" t="e">
        <f>VLOOKUP(B81,[1]Список!$A$1:$F$571,6,0)</f>
        <v>#N/A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2"/>
      <c r="AC81" s="41"/>
      <c r="AD81" s="41"/>
      <c r="AE81" s="41">
        <f t="shared" si="1"/>
        <v>0</v>
      </c>
      <c r="AF81" s="43"/>
    </row>
    <row r="82" spans="1:32" ht="26.1" hidden="1" customHeight="1" x14ac:dyDescent="0.3">
      <c r="A82" s="37"/>
      <c r="B82" s="38"/>
      <c r="C82" s="39" t="e">
        <f>VLOOKUP(B82,[1]Список!$A$1:$F$571,2,0)</f>
        <v>#N/A</v>
      </c>
      <c r="D82" s="40" t="e">
        <f>VLOOKUP(B82,[1]Список!$A$1:$F$571,3,0)</f>
        <v>#N/A</v>
      </c>
      <c r="E82" s="40" t="e">
        <f>VLOOKUP(B82,[1]Список!$A$1:$F$571,4,0)</f>
        <v>#N/A</v>
      </c>
      <c r="F82" s="39" t="e">
        <f>VLOOKUP(B82,[1]Список!$A$1:$F$571,5,0)</f>
        <v>#N/A</v>
      </c>
      <c r="G82" s="39" t="e">
        <f>VLOOKUP(B82,[1]Список!$A$1:$F$571,6,0)</f>
        <v>#N/A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2"/>
      <c r="AC82" s="41"/>
      <c r="AD82" s="41"/>
      <c r="AE82" s="41">
        <f t="shared" si="1"/>
        <v>0</v>
      </c>
      <c r="AF82" s="43"/>
    </row>
    <row r="83" spans="1:32" ht="26.1" hidden="1" customHeight="1" x14ac:dyDescent="0.3">
      <c r="A83" s="37"/>
      <c r="B83" s="38"/>
      <c r="C83" s="39" t="e">
        <f>VLOOKUP(B83,[1]Список!$A$1:$F$571,2,0)</f>
        <v>#N/A</v>
      </c>
      <c r="D83" s="40" t="e">
        <f>VLOOKUP(B83,[1]Список!$A$1:$F$571,3,0)</f>
        <v>#N/A</v>
      </c>
      <c r="E83" s="40" t="e">
        <f>VLOOKUP(B83,[1]Список!$A$1:$F$571,4,0)</f>
        <v>#N/A</v>
      </c>
      <c r="F83" s="39" t="e">
        <f>VLOOKUP(B83,[1]Список!$A$1:$F$571,5,0)</f>
        <v>#N/A</v>
      </c>
      <c r="G83" s="39" t="e">
        <f>VLOOKUP(B83,[1]Список!$A$1:$F$571,6,0)</f>
        <v>#N/A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2"/>
      <c r="AC83" s="41"/>
      <c r="AD83" s="41"/>
      <c r="AE83" s="41">
        <f t="shared" si="1"/>
        <v>0</v>
      </c>
      <c r="AF83" s="43"/>
    </row>
    <row r="84" spans="1:32" ht="26.1" hidden="1" customHeight="1" x14ac:dyDescent="0.3">
      <c r="A84" s="37">
        <v>16</v>
      </c>
      <c r="B84" s="38"/>
      <c r="C84" s="39" t="e">
        <f>VLOOKUP(B84,[1]Список!$A$1:$F$571,2,0)</f>
        <v>#N/A</v>
      </c>
      <c r="D84" s="40" t="e">
        <f>VLOOKUP(B84,[1]Список!$A$1:$F$571,3,0)</f>
        <v>#N/A</v>
      </c>
      <c r="E84" s="40" t="e">
        <f>VLOOKUP(B84,[1]Список!$A$1:$F$571,4,0)</f>
        <v>#N/A</v>
      </c>
      <c r="F84" s="39" t="e">
        <f>VLOOKUP(B84,[1]Список!$A$1:$F$571,5,0)</f>
        <v>#N/A</v>
      </c>
      <c r="G84" s="39" t="e">
        <f>VLOOKUP(B84,[1]Список!$A$1:$F$571,6,0)</f>
        <v>#N/A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2"/>
      <c r="AC84" s="41"/>
      <c r="AD84" s="41"/>
      <c r="AE84" s="41">
        <f t="shared" ref="AE84:AE90" si="2">H84+I84+J84+K84+L84+M84+N84+O84+P84+Q84+W84+X84+Y84+AA84+AC84-AD84+AH100+Z84+R84+S84+T84+U84+V84</f>
        <v>0</v>
      </c>
      <c r="AF84" s="43"/>
    </row>
    <row r="85" spans="1:32" ht="26.1" hidden="1" customHeight="1" x14ac:dyDescent="0.3">
      <c r="A85" s="37"/>
      <c r="B85" s="38"/>
      <c r="C85" s="39" t="e">
        <f>VLOOKUP(B85,[1]Список!$A$1:$F$571,2,0)</f>
        <v>#N/A</v>
      </c>
      <c r="D85" s="40" t="e">
        <f>VLOOKUP(B85,[1]Список!$A$1:$F$571,3,0)</f>
        <v>#N/A</v>
      </c>
      <c r="E85" s="40" t="e">
        <f>VLOOKUP(B85,[1]Список!$A$1:$F$571,4,0)</f>
        <v>#N/A</v>
      </c>
      <c r="F85" s="39" t="e">
        <f>VLOOKUP(B85,[1]Список!$A$1:$F$571,5,0)</f>
        <v>#N/A</v>
      </c>
      <c r="G85" s="39" t="e">
        <f>VLOOKUP(B85,[1]Список!$A$1:$F$571,6,0)</f>
        <v>#N/A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2"/>
      <c r="AC85" s="41"/>
      <c r="AD85" s="41"/>
      <c r="AE85" s="41">
        <f t="shared" si="2"/>
        <v>0</v>
      </c>
      <c r="AF85" s="43"/>
    </row>
    <row r="86" spans="1:32" ht="26.1" hidden="1" customHeight="1" x14ac:dyDescent="0.3">
      <c r="A86" s="37"/>
      <c r="B86" s="38"/>
      <c r="C86" s="39" t="e">
        <f>VLOOKUP(B86,[1]Список!$A$1:$F$571,2,0)</f>
        <v>#N/A</v>
      </c>
      <c r="D86" s="40" t="e">
        <f>VLOOKUP(B86,[1]Список!$A$1:$F$571,3,0)</f>
        <v>#N/A</v>
      </c>
      <c r="E86" s="40" t="e">
        <f>VLOOKUP(B86,[1]Список!$A$1:$F$571,4,0)</f>
        <v>#N/A</v>
      </c>
      <c r="F86" s="39" t="e">
        <f>VLOOKUP(B86,[1]Список!$A$1:$F$571,5,0)</f>
        <v>#N/A</v>
      </c>
      <c r="G86" s="39" t="e">
        <f>VLOOKUP(B86,[1]Список!$A$1:$F$571,6,0)</f>
        <v>#N/A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2"/>
      <c r="AC86" s="41"/>
      <c r="AD86" s="41"/>
      <c r="AE86" s="41">
        <f t="shared" si="2"/>
        <v>0</v>
      </c>
      <c r="AF86" s="43"/>
    </row>
    <row r="87" spans="1:32" ht="26.1" hidden="1" customHeight="1" x14ac:dyDescent="0.3">
      <c r="A87" s="37"/>
      <c r="B87" s="38"/>
      <c r="C87" s="39" t="e">
        <f>VLOOKUP(B87,[1]Список!$A$1:$F$571,2,0)</f>
        <v>#N/A</v>
      </c>
      <c r="D87" s="40" t="e">
        <f>VLOOKUP(B87,[1]Список!$A$1:$F$571,3,0)</f>
        <v>#N/A</v>
      </c>
      <c r="E87" s="40" t="e">
        <f>VLOOKUP(B87,[1]Список!$A$1:$F$571,4,0)</f>
        <v>#N/A</v>
      </c>
      <c r="F87" s="39" t="e">
        <f>VLOOKUP(B87,[1]Список!$A$1:$F$571,5,0)</f>
        <v>#N/A</v>
      </c>
      <c r="G87" s="39" t="e">
        <f>VLOOKUP(B87,[1]Список!$A$1:$F$571,6,0)</f>
        <v>#N/A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2"/>
      <c r="AC87" s="41"/>
      <c r="AD87" s="41"/>
      <c r="AE87" s="41">
        <f t="shared" si="2"/>
        <v>0</v>
      </c>
      <c r="AF87" s="43"/>
    </row>
    <row r="88" spans="1:32" ht="26.1" hidden="1" customHeight="1" x14ac:dyDescent="0.3">
      <c r="A88" s="37">
        <v>17</v>
      </c>
      <c r="B88" s="38"/>
      <c r="C88" s="39" t="e">
        <f>VLOOKUP(B88,[1]Список!$A$1:$F$571,2,0)</f>
        <v>#N/A</v>
      </c>
      <c r="D88" s="40" t="e">
        <f>VLOOKUP(B88,[1]Список!$A$1:$F$571,3,0)</f>
        <v>#N/A</v>
      </c>
      <c r="E88" s="40" t="e">
        <f>VLOOKUP(B88,[1]Список!$A$1:$F$571,4,0)</f>
        <v>#N/A</v>
      </c>
      <c r="F88" s="39" t="e">
        <f>VLOOKUP(B88,[1]Список!$A$1:$F$571,5,0)</f>
        <v>#N/A</v>
      </c>
      <c r="G88" s="39" t="e">
        <f>VLOOKUP(B88,[1]Список!$A$1:$F$571,6,0)</f>
        <v>#N/A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  <c r="AC88" s="41"/>
      <c r="AD88" s="41"/>
      <c r="AE88" s="41">
        <f t="shared" si="2"/>
        <v>0</v>
      </c>
      <c r="AF88" s="43"/>
    </row>
    <row r="89" spans="1:32" ht="26.1" hidden="1" customHeight="1" x14ac:dyDescent="0.3">
      <c r="A89" s="37"/>
      <c r="B89" s="38"/>
      <c r="C89" s="39" t="e">
        <f>VLOOKUP(B89,[1]Список!$A$1:$F$571,2,0)</f>
        <v>#N/A</v>
      </c>
      <c r="D89" s="40" t="e">
        <f>VLOOKUP(B89,[1]Список!$A$1:$F$571,3,0)</f>
        <v>#N/A</v>
      </c>
      <c r="E89" s="40" t="e">
        <f>VLOOKUP(B89,[1]Список!$A$1:$F$571,4,0)</f>
        <v>#N/A</v>
      </c>
      <c r="F89" s="39" t="e">
        <f>VLOOKUP(B89,[1]Список!$A$1:$F$571,5,0)</f>
        <v>#N/A</v>
      </c>
      <c r="G89" s="39" t="e">
        <f>VLOOKUP(B89,[1]Список!$A$1:$F$571,6,0)</f>
        <v>#N/A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2"/>
      <c r="AC89" s="41"/>
      <c r="AD89" s="41"/>
      <c r="AE89" s="41">
        <f t="shared" si="2"/>
        <v>0</v>
      </c>
      <c r="AF89" s="43"/>
    </row>
    <row r="90" spans="1:32" ht="26.1" hidden="1" customHeight="1" x14ac:dyDescent="0.3">
      <c r="A90" s="37"/>
      <c r="B90" s="38"/>
      <c r="C90" s="39" t="e">
        <f>VLOOKUP(B90,[1]Список!$A$1:$F$571,2,0)</f>
        <v>#N/A</v>
      </c>
      <c r="D90" s="40" t="e">
        <f>VLOOKUP(B90,[1]Список!$A$1:$F$571,3,0)</f>
        <v>#N/A</v>
      </c>
      <c r="E90" s="40" t="e">
        <f>VLOOKUP(B90,[1]Список!$A$1:$F$571,4,0)</f>
        <v>#N/A</v>
      </c>
      <c r="F90" s="39" t="e">
        <f>VLOOKUP(B90,[1]Список!$A$1:$F$571,5,0)</f>
        <v>#N/A</v>
      </c>
      <c r="G90" s="39" t="e">
        <f>VLOOKUP(B90,[1]Список!$A$1:$F$571,6,0)</f>
        <v>#N/A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2"/>
      <c r="AC90" s="41"/>
      <c r="AD90" s="41"/>
      <c r="AE90" s="41">
        <f t="shared" si="2"/>
        <v>0</v>
      </c>
      <c r="AF90" s="43"/>
    </row>
    <row r="91" spans="1:32" ht="26.1" hidden="1" customHeight="1" x14ac:dyDescent="0.3">
      <c r="A91" s="37"/>
      <c r="B91" s="38"/>
      <c r="C91" s="39" t="e">
        <f>VLOOKUP(B91,[1]Список!$A$1:$F$571,2,0)</f>
        <v>#N/A</v>
      </c>
      <c r="D91" s="40" t="e">
        <f>VLOOKUP(B91,[1]Список!$A$1:$F$571,3,0)</f>
        <v>#N/A</v>
      </c>
      <c r="E91" s="40" t="e">
        <f>VLOOKUP(B91,[1]Список!$A$1:$F$571,4,0)</f>
        <v>#N/A</v>
      </c>
      <c r="F91" s="39" t="e">
        <f>VLOOKUP(B91,[1]Список!$A$1:$F$571,5,0)</f>
        <v>#N/A</v>
      </c>
      <c r="G91" s="39" t="e">
        <f>VLOOKUP(B91,[1]Список!$A$1:$F$571,6,0)</f>
        <v>#N/A</v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2"/>
      <c r="AC91" s="41"/>
      <c r="AD91" s="41"/>
      <c r="AE91" s="41">
        <f>H91+I91+J91+K91+L91+M91+N91+O91+P91+Q91+W91+X91+Y91+AA91+AC91-AD91+AH97+Z91+R91+S91+T91+U91+V91</f>
        <v>0</v>
      </c>
      <c r="AF91" s="43"/>
    </row>
    <row r="92" spans="1:32" ht="26.1" hidden="1" customHeight="1" thickBot="1" x14ac:dyDescent="0.35">
      <c r="A92" s="37">
        <v>18</v>
      </c>
      <c r="B92" s="38"/>
      <c r="C92" s="39" t="e">
        <f>VLOOKUP(B92,[1]Список!$A$1:$F$571,2,0)</f>
        <v>#N/A</v>
      </c>
      <c r="D92" s="40" t="e">
        <f>VLOOKUP(B92,[1]Список!$A$1:$F$571,3,0)</f>
        <v>#N/A</v>
      </c>
      <c r="E92" s="40" t="e">
        <f>VLOOKUP(B92,[1]Список!$A$1:$F$571,4,0)</f>
        <v>#N/A</v>
      </c>
      <c r="F92" s="39" t="e">
        <f>VLOOKUP(B92,[1]Список!$A$1:$F$571,5,0)</f>
        <v>#N/A</v>
      </c>
      <c r="G92" s="39" t="e">
        <f>VLOOKUP(B92,[1]Список!$A$1:$F$571,6,0)</f>
        <v>#N/A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2"/>
      <c r="AC92" s="41"/>
      <c r="AD92" s="41"/>
      <c r="AE92" s="41">
        <f>H92+I92+J92+K92+L92+M92+N92+O92+P92+Q92+W92+X92+Y92+AA92+AC92-AD92+AH98+Z92+R92+S92+T92+U92+V92</f>
        <v>0</v>
      </c>
      <c r="AF92" s="43"/>
    </row>
    <row r="93" spans="1:32" ht="16.2" hidden="1" thickTop="1" x14ac:dyDescent="0.3">
      <c r="A93" s="82" t="s">
        <v>40</v>
      </c>
      <c r="B93" s="83"/>
      <c r="C93" s="83"/>
      <c r="D93" s="83"/>
      <c r="E93" s="83"/>
      <c r="F93" s="83"/>
      <c r="G93" s="82" t="s">
        <v>41</v>
      </c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4"/>
      <c r="AE93" s="84"/>
      <c r="AF93" s="85"/>
    </row>
    <row r="94" spans="1:32" ht="15.6" hidden="1" x14ac:dyDescent="0.3">
      <c r="A94" s="60" t="s">
        <v>42</v>
      </c>
      <c r="B94" s="61"/>
      <c r="C94" s="61"/>
      <c r="D94" s="61"/>
      <c r="E94" s="61"/>
      <c r="F94" s="61"/>
      <c r="G94" s="60" t="s">
        <v>43</v>
      </c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86"/>
      <c r="AE94" s="86"/>
      <c r="AF94" s="87"/>
    </row>
    <row r="95" spans="1:32" ht="15.6" hidden="1" x14ac:dyDescent="0.3">
      <c r="A95" s="64" t="s">
        <v>44</v>
      </c>
      <c r="B95" s="65"/>
      <c r="C95" s="65"/>
      <c r="D95" s="65"/>
      <c r="E95" s="65"/>
      <c r="F95" s="65"/>
      <c r="G95" s="64" t="s">
        <v>45</v>
      </c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44"/>
      <c r="AE95" s="44"/>
      <c r="AF95" s="45"/>
    </row>
    <row r="96" spans="1:32" ht="15.6" hidden="1" x14ac:dyDescent="0.3">
      <c r="A96" s="46"/>
      <c r="B96" s="47"/>
      <c r="C96" s="47"/>
      <c r="D96" s="48"/>
      <c r="E96" s="48"/>
      <c r="F96" s="48"/>
      <c r="G96" s="60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2"/>
      <c r="AE96" s="62"/>
      <c r="AF96" s="63"/>
    </row>
    <row r="97" spans="1:32" ht="15.6" hidden="1" x14ac:dyDescent="0.3">
      <c r="A97" s="46"/>
      <c r="B97" s="47"/>
      <c r="C97" s="47"/>
      <c r="D97" s="47"/>
      <c r="E97" s="47"/>
      <c r="F97" s="47"/>
      <c r="G97" s="64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44"/>
      <c r="AE97" s="44"/>
      <c r="AF97" s="45"/>
    </row>
    <row r="98" spans="1:32" ht="34.5" customHeight="1" x14ac:dyDescent="0.4">
      <c r="A98" s="66" t="s">
        <v>46</v>
      </c>
      <c r="B98" s="67"/>
      <c r="C98" s="67"/>
      <c r="D98" s="67"/>
      <c r="E98" s="67"/>
      <c r="F98" s="67"/>
      <c r="G98" s="68" t="s">
        <v>47</v>
      </c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70"/>
      <c r="AE98" s="70"/>
      <c r="AF98" s="71"/>
    </row>
    <row r="99" spans="1:32" ht="21" x14ac:dyDescent="0.4">
      <c r="A99" s="49"/>
      <c r="B99" s="50"/>
      <c r="C99" s="50"/>
      <c r="D99" s="50"/>
      <c r="E99" s="50"/>
      <c r="F99" s="50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2"/>
    </row>
    <row r="100" spans="1:32" ht="21" x14ac:dyDescent="0.4">
      <c r="A100" s="53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4"/>
      <c r="AD100" s="54"/>
      <c r="AE100" s="54"/>
      <c r="AF100" s="52"/>
    </row>
    <row r="101" spans="1:32" ht="21" x14ac:dyDescent="0.4">
      <c r="A101" s="72" t="s">
        <v>48</v>
      </c>
      <c r="B101" s="73"/>
      <c r="C101" s="73"/>
      <c r="D101" s="73"/>
      <c r="E101" s="73"/>
      <c r="F101" s="73"/>
      <c r="G101" s="73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 t="s">
        <v>20</v>
      </c>
      <c r="AD101" s="54"/>
      <c r="AE101" s="54"/>
      <c r="AF101" s="55"/>
    </row>
    <row r="102" spans="1:32" ht="15.6" x14ac:dyDescent="0.3">
      <c r="A102" s="46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4"/>
      <c r="AE102" s="44"/>
      <c r="AF102" s="45"/>
    </row>
    <row r="103" spans="1:32" ht="16.2" thickBot="1" x14ac:dyDescent="0.35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8"/>
      <c r="AE103" s="58"/>
      <c r="AF103" s="59"/>
    </row>
    <row r="104" spans="1:32" ht="15" thickTop="1" x14ac:dyDescent="0.3"/>
  </sheetData>
  <mergeCells count="40">
    <mergeCell ref="L13:M13"/>
    <mergeCell ref="AB13:AF13"/>
    <mergeCell ref="A1:AF1"/>
    <mergeCell ref="A2:AF2"/>
    <mergeCell ref="A3:AF3"/>
    <mergeCell ref="A4:AF4"/>
    <mergeCell ref="A5:AF5"/>
    <mergeCell ref="A6:AF6"/>
    <mergeCell ref="A7:AF7"/>
    <mergeCell ref="A10:AF10"/>
    <mergeCell ref="A9:AF9"/>
    <mergeCell ref="A11:AF11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A95:F95"/>
    <mergeCell ref="G95:AC95"/>
    <mergeCell ref="G21:G22"/>
    <mergeCell ref="H21:AA21"/>
    <mergeCell ref="AB21:AB22"/>
    <mergeCell ref="AC21:AD21"/>
    <mergeCell ref="A93:F93"/>
    <mergeCell ref="G93:AF93"/>
    <mergeCell ref="A94:F94"/>
    <mergeCell ref="G94:AC94"/>
    <mergeCell ref="AD94:AF94"/>
    <mergeCell ref="AE21:AE22"/>
    <mergeCell ref="AF21:AF22"/>
    <mergeCell ref="G96:AF96"/>
    <mergeCell ref="G97:AC97"/>
    <mergeCell ref="A98:F98"/>
    <mergeCell ref="G98:AF98"/>
    <mergeCell ref="A101:G101"/>
  </mergeCells>
  <conditionalFormatting sqref="D23:D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ГР.гонка ДЕВ</vt:lpstr>
      <vt:lpstr>'ПР ГР.гонка ДЕВ'!Область_печати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Арсен</cp:lastModifiedBy>
  <dcterms:created xsi:type="dcterms:W3CDTF">2025-05-27T10:57:13Z</dcterms:created>
  <dcterms:modified xsi:type="dcterms:W3CDTF">2025-05-27T12:18:56Z</dcterms:modified>
</cp:coreProperties>
</file>