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13_ncr:1_{F2A46CCC-2AFE-4121-AD7B-B604CE66F913}" xr6:coauthVersionLast="47" xr6:coauthVersionMax="47" xr10:uidLastSave="{00000000-0000-0000-0000-000000000000}"/>
  <bookViews>
    <workbookView xWindow="-108" yWindow="-108" windowWidth="23256" windowHeight="12456" xr2:uid="{F1763E55-567E-4BDC-A328-3CE7A6F86B48}"/>
  </bookViews>
  <sheets>
    <sheet name="жен медисон " sheetId="1" r:id="rId1"/>
  </sheets>
  <definedNames>
    <definedName name="_xlnm.Print_Area" localSheetId="0">'жен медисон '!$A$1:$Z$55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5" i="1" l="1"/>
  <c r="L55" i="1"/>
  <c r="F55" i="1"/>
  <c r="A55" i="1"/>
  <c r="K47" i="1"/>
  <c r="K46" i="1"/>
  <c r="K45" i="1"/>
  <c r="K44" i="1"/>
  <c r="K43" i="1"/>
  <c r="K42" i="1"/>
  <c r="K41" i="1"/>
  <c r="A38" i="1"/>
  <c r="W37" i="1"/>
  <c r="A36" i="1"/>
  <c r="W35" i="1"/>
  <c r="A34" i="1"/>
  <c r="W33" i="1"/>
  <c r="A32" i="1"/>
  <c r="W31" i="1"/>
  <c r="A30" i="1"/>
  <c r="W29" i="1"/>
  <c r="A28" i="1"/>
  <c r="H44" i="1" s="1"/>
  <c r="W27" i="1"/>
  <c r="A26" i="1"/>
  <c r="W25" i="1"/>
  <c r="A24" i="1"/>
  <c r="W23" i="1"/>
  <c r="H14" i="1"/>
  <c r="H46" i="1" l="1"/>
  <c r="H47" i="1"/>
  <c r="H45" i="1"/>
  <c r="H43" i="1" s="1"/>
  <c r="H42" i="1" s="1"/>
</calcChain>
</file>

<file path=xl/sharedStrings.xml><?xml version="1.0" encoding="utf-8"?>
<sst xmlns="http://schemas.openxmlformats.org/spreadsheetml/2006/main" count="119" uniqueCount="92">
  <si>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</si>
  <si>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</si>
  <si>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</si>
  <si>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</si>
  <si>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</si>
  <si>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</si>
  <si>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</si>
  <si>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мэдисон</t>
  </si>
  <si>
    <t>Женщины</t>
  </si>
  <si>
    <t>МЕСТО ПРОВЕДЕНИЯ: г. Тула</t>
  </si>
  <si>
    <t>Время гонки:</t>
  </si>
  <si>
    <t>№ ВРВС: 0080461611Я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</si>
  <si>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</si>
  <si>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</si>
  <si>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</si>
  <si>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</si>
  <si>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</si>
  <si>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</si>
  <si>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</si>
  <si>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</si>
  <si>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</si>
  <si>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</si>
  <si>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</si>
  <si>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</si>
  <si>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</si>
  <si>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</si>
  <si>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</si>
  <si>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</si>
  <si>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</si>
  <si>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 км/60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</si>
  <si>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</si>
  <si>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</si>
  <si>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</si>
  <si>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</si>
  <si>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</si>
  <si>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</si>
  <si>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</si>
  <si>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</si>
  <si>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</si>
  <si>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</si>
  <si>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</si>
  <si>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Доп. Инфо</t>
  </si>
  <si>
    <t>ВЫПОЛНЕНИЕ НТУ ЕВСК</t>
  </si>
  <si>
    <t>ПРИМЕЧАНИЕ</t>
  </si>
  <si>
    <t>+ ЗА КРУГ</t>
  </si>
  <si>
    <t>- ЗА КРУГ</t>
  </si>
  <si>
    <t>Ростовцева Мария</t>
  </si>
  <si>
    <t>МС</t>
  </si>
  <si>
    <t>Тульская область</t>
  </si>
  <si>
    <t>Аверина Мария</t>
  </si>
  <si>
    <t>МСМК</t>
  </si>
  <si>
    <t>Степанова Дарья</t>
  </si>
  <si>
    <t>Омская область, Новосибирская область</t>
  </si>
  <si>
    <t>Иванцова Мария</t>
  </si>
  <si>
    <t>Климова Диана</t>
  </si>
  <si>
    <t>Тульская область, Тюменская область</t>
  </si>
  <si>
    <t>Изотова Анна</t>
  </si>
  <si>
    <t>Хатунцева Гульназ</t>
  </si>
  <si>
    <t>ЗМС</t>
  </si>
  <si>
    <t>Тульская область, Воронежская область</t>
  </si>
  <si>
    <t>Фролова Наталья</t>
  </si>
  <si>
    <t>Малькова Татьяна</t>
  </si>
  <si>
    <t>Москва</t>
  </si>
  <si>
    <t>Мурзина Ирина</t>
  </si>
  <si>
    <t>Юрченко Александра</t>
  </si>
  <si>
    <t>Голяева Валерия</t>
  </si>
  <si>
    <t>Краюшникова Дарья</t>
  </si>
  <si>
    <t>КМС</t>
  </si>
  <si>
    <t>Свердловская область</t>
  </si>
  <si>
    <t>сняты</t>
  </si>
  <si>
    <t>Карпова Ксения</t>
  </si>
  <si>
    <t>1 СР</t>
  </si>
  <si>
    <t>Вальковская Татьяна</t>
  </si>
  <si>
    <t>Гергель Анастасия</t>
  </si>
  <si>
    <t>Омская область</t>
  </si>
  <si>
    <t>ПОГОДНЫЕ УСЛОВИЯ</t>
  </si>
  <si>
    <t>СТАТИСТИКА ГОНКИ</t>
  </si>
  <si>
    <t>Температура: +20</t>
  </si>
  <si>
    <t>Субъектов РФ</t>
  </si>
  <si>
    <t>Влажность: 53 %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</si>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</sst>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0"/>
    <numFmt numFmtId="165" formatCode="h:mm:ss.00"/>
    <numFmt numFmtId="166" formatCode="0.0"/>
    <numFmt numFmtId="167" formatCode="dd&quot;.&quot;mm&quot;.&quot;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8" fillId="0" borderId="0"/>
    <xf numFmtId="0" fontId="14" fillId="0" borderId="0"/>
  </cellStyleXfs>
  <cellXfs count="155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left" vertical="center"/>
    </xf>
    <xf numFmtId="1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65" fontId="11" fillId="0" borderId="13" xfId="0" applyNumberFormat="1" applyFont="1" applyBorder="1" applyAlignment="1">
      <alignment vertical="center"/>
    </xf>
    <xf numFmtId="166" fontId="11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2" fillId="2" borderId="21" xfId="1" applyFont="1" applyFill="1" applyBorder="1" applyAlignment="1">
      <alignment horizontal="center" vertical="center" wrapText="1"/>
    </xf>
    <xf numFmtId="49" fontId="12" fillId="2" borderId="21" xfId="1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14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1" fontId="16" fillId="0" borderId="16" xfId="2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9" fillId="0" borderId="25" xfId="3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14" fontId="14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1" fontId="16" fillId="0" borderId="26" xfId="2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left" vertical="center"/>
    </xf>
    <xf numFmtId="167" fontId="0" fillId="3" borderId="17" xfId="0" applyNumberFormat="1" applyFill="1" applyBorder="1" applyAlignment="1">
      <alignment horizontal="center" vertical="center"/>
    </xf>
    <xf numFmtId="14" fontId="19" fillId="0" borderId="17" xfId="0" applyNumberFormat="1" applyFont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left" vertical="center"/>
    </xf>
    <xf numFmtId="167" fontId="0" fillId="3" borderId="25" xfId="0" applyNumberForma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4" fontId="19" fillId="0" borderId="25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/>
    </xf>
    <xf numFmtId="0" fontId="19" fillId="0" borderId="17" xfId="3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4" fontId="14" fillId="0" borderId="17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14" fontId="14" fillId="0" borderId="2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vertical="center"/>
    </xf>
    <xf numFmtId="0" fontId="8" fillId="0" borderId="31" xfId="0" applyFont="1" applyBorder="1" applyAlignment="1">
      <alignment vertical="center"/>
    </xf>
    <xf numFmtId="49" fontId="8" fillId="0" borderId="3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49" fontId="8" fillId="0" borderId="32" xfId="4" applyNumberFormat="1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49" fontId="8" fillId="0" borderId="32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9" fontId="8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left" vertical="center"/>
    </xf>
    <xf numFmtId="165" fontId="11" fillId="0" borderId="13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4" fontId="12" fillId="2" borderId="16" xfId="1" applyNumberFormat="1" applyFont="1" applyFill="1" applyBorder="1" applyAlignment="1">
      <alignment horizontal="center" vertical="center" wrapText="1"/>
    </xf>
    <xf numFmtId="14" fontId="12" fillId="2" borderId="20" xfId="1" applyNumberFormat="1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left" vertical="center"/>
    </xf>
    <xf numFmtId="2" fontId="9" fillId="0" borderId="7" xfId="0" applyNumberFormat="1" applyFont="1" applyBorder="1" applyAlignment="1">
      <alignment horizontal="left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">
    <cellStyle name="Обычный" xfId="0" builtinId="0"/>
    <cellStyle name="Обычный 2 4" xfId="4" xr:uid="{15D08CAC-57B9-41AF-94EE-0E136BE061B1}"/>
    <cellStyle name="Обычный 3" xfId="3" xr:uid="{ADE1EDBF-24B3-4F58-A12C-0B7D89BE84AF}"/>
    <cellStyle name="Обычный_ID4938_RS_1" xfId="2" xr:uid="{8FDA0955-1684-4F51-9F8A-4F130CB8AD9C}"/>
    <cellStyle name="Обычный_Стартовый протокол Смирнов_20101106_Results" xfId="1" xr:uid="{D96839FF-D9A8-4E77-B351-7750D9E57BEA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160020</xdr:colOff>
      <xdr:row>0</xdr:row>
      <xdr:rowOff>129540</xdr:rowOff>
    </xdr:from>
    <xdr:to>
      <xdr:col>25</xdr:col>
      <xdr:colOff>137161</xdr:colOff>
      <xdr:row>3</xdr:row>
      <xdr:rowOff>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418F8D0-63B4-45F8-B675-CFF6770D0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20460" y="129540"/>
          <a:ext cx="9144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137160</xdr:rowOff>
    </xdr:from>
    <xdr:to>
      <xdr:col>3</xdr:col>
      <xdr:colOff>622663</xdr:colOff>
      <xdr:row>4</xdr:row>
      <xdr:rowOff>99060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9D7AF1-F9AA-43CB-93F1-5A894837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37160"/>
          <a:ext cx="279654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883920</xdr:colOff>
      <xdr:row>49</xdr:row>
      <xdr:rowOff>76200</xdr:rowOff>
    </xdr:from>
    <xdr:to>
      <xdr:col>6</xdr:col>
      <xdr:colOff>1744980</xdr:colOff>
      <xdr:row>53</xdr:row>
      <xdr:rowOff>99060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9E3DAAD-7488-4D66-86E1-21F35051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3020" y="14409420"/>
          <a:ext cx="86106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</xdr:colOff>
      <xdr:row>49</xdr:row>
      <xdr:rowOff>76200</xdr:rowOff>
    </xdr:from>
    <xdr:to>
      <xdr:col>16</xdr:col>
      <xdr:colOff>320040</xdr:colOff>
      <xdr:row>52</xdr:row>
      <xdr:rowOff>137160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17625965-E1B5-46C0-85B4-3B2EB0C0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7020" y="14409420"/>
          <a:ext cx="8001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480060</xdr:colOff>
      <xdr:row>49</xdr:row>
      <xdr:rowOff>106680</xdr:rowOff>
    </xdr:from>
    <xdr:to>
      <xdr:col>24</xdr:col>
      <xdr:colOff>60960</xdr:colOff>
      <xdr:row>53</xdr:row>
      <xdr:rowOff>68580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D0D25D4-659E-4550-A046-633E0B0E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1280" y="14439900"/>
          <a:ext cx="9601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1303020</xdr:colOff>
      <xdr:row>49</xdr:row>
      <xdr:rowOff>137160</xdr:rowOff>
    </xdr:from>
    <xdr:to>
      <xdr:col>3</xdr:col>
      <xdr:colOff>822960</xdr:colOff>
      <xdr:row>53</xdr:row>
      <xdr:rowOff>60960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D50DF8BD-0808-4CAA-A5B7-1BAE8849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760" y="14470380"/>
          <a:ext cx="9144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6224-AFC3-4F61-BBB5-A92EA69873DA}">
  <sheetPr>
    <tabColor rgb="FF7030A0"/>
    <pageSetUpPr fitToPage="1"/>
  </sheetPr>
  <dimension ref="A1:AD56"/>
  <sheetViews>
    <sheetView tabSelected="1" topLeftCell="A20" zoomScale="70" zoomScaleNormal="70" zoomScaleSheetLayoutView="50" workbookViewId="0">
      <selection activeCell="G33" sqref="G33"/>
    </sheetView>
  </sheetViews>
  <sheetFormatPr defaultRowHeight="13.2" x14ac:dyDescent="0.25"/>
  <cols>
    <col min="1" max="1" width="11" customWidth="1"/>
    <col min="2" max="2" width="11.33203125" customWidth="1"/>
    <col min="3" max="3" width="20.33203125" customWidth="1"/>
    <col min="4" max="4" width="31.5546875" customWidth="1"/>
    <col min="5" max="5" width="17.21875" customWidth="1"/>
    <col min="6" max="6" width="22.88671875" customWidth="1"/>
    <col min="7" max="7" width="33.6640625" customWidth="1"/>
    <col min="8" max="19" width="7.109375" customWidth="1"/>
    <col min="20" max="20" width="8.44140625" customWidth="1"/>
    <col min="21" max="22" width="8.77734375" customWidth="1"/>
    <col min="23" max="23" width="11.33203125" customWidth="1"/>
    <col min="24" max="24" width="0" hidden="1" customWidth="1"/>
    <col min="25" max="25" width="13.6640625" customWidth="1"/>
    <col min="26" max="26" width="15" customWidth="1"/>
    <col min="32" max="46" width="1.33203125" customWidth="1"/>
    <col min="47" max="50" width="1.88671875" customWidth="1"/>
    <col min="51" max="51" width="7" customWidth="1"/>
    <col min="52" max="52" width="1.88671875" customWidth="1"/>
    <col min="256" max="256" width="11" customWidth="1"/>
    <col min="257" max="257" width="2.88671875" customWidth="1"/>
    <col min="258" max="258" width="11.33203125" customWidth="1"/>
    <col min="259" max="259" width="20.33203125" customWidth="1"/>
    <col min="260" max="260" width="31.5546875" customWidth="1"/>
    <col min="261" max="261" width="17.21875" customWidth="1"/>
    <col min="262" max="262" width="22.88671875" customWidth="1"/>
    <col min="263" max="263" width="33.6640625" customWidth="1"/>
    <col min="264" max="275" width="7.109375" customWidth="1"/>
    <col min="276" max="276" width="8.44140625" customWidth="1"/>
    <col min="277" max="278" width="8.77734375" customWidth="1"/>
    <col min="279" max="279" width="11.33203125" customWidth="1"/>
    <col min="280" max="280" width="0" hidden="1" customWidth="1"/>
    <col min="281" max="281" width="13.6640625" customWidth="1"/>
    <col min="282" max="282" width="15" customWidth="1"/>
    <col min="288" max="302" width="1.33203125" customWidth="1"/>
    <col min="303" max="306" width="1.88671875" customWidth="1"/>
    <col min="307" max="307" width="7" customWidth="1"/>
    <col min="308" max="308" width="1.88671875" customWidth="1"/>
    <col min="512" max="512" width="11" customWidth="1"/>
    <col min="513" max="513" width="2.88671875" customWidth="1"/>
    <col min="514" max="514" width="11.33203125" customWidth="1"/>
    <col min="515" max="515" width="20.33203125" customWidth="1"/>
    <col min="516" max="516" width="31.5546875" customWidth="1"/>
    <col min="517" max="517" width="17.21875" customWidth="1"/>
    <col min="518" max="518" width="22.88671875" customWidth="1"/>
    <col min="519" max="519" width="33.6640625" customWidth="1"/>
    <col min="520" max="531" width="7.109375" customWidth="1"/>
    <col min="532" max="532" width="8.44140625" customWidth="1"/>
    <col min="533" max="534" width="8.77734375" customWidth="1"/>
    <col min="535" max="535" width="11.33203125" customWidth="1"/>
    <col min="536" max="536" width="0" hidden="1" customWidth="1"/>
    <col min="537" max="537" width="13.6640625" customWidth="1"/>
    <col min="538" max="538" width="15" customWidth="1"/>
    <col min="544" max="558" width="1.33203125" customWidth="1"/>
    <col min="559" max="562" width="1.88671875" customWidth="1"/>
    <col min="563" max="563" width="7" customWidth="1"/>
    <col min="564" max="564" width="1.88671875" customWidth="1"/>
    <col min="768" max="768" width="11" customWidth="1"/>
    <col min="769" max="769" width="2.88671875" customWidth="1"/>
    <col min="770" max="770" width="11.33203125" customWidth="1"/>
    <col min="771" max="771" width="20.33203125" customWidth="1"/>
    <col min="772" max="772" width="31.5546875" customWidth="1"/>
    <col min="773" max="773" width="17.21875" customWidth="1"/>
    <col min="774" max="774" width="22.88671875" customWidth="1"/>
    <col min="775" max="775" width="33.6640625" customWidth="1"/>
    <col min="776" max="787" width="7.109375" customWidth="1"/>
    <col min="788" max="788" width="8.44140625" customWidth="1"/>
    <col min="789" max="790" width="8.77734375" customWidth="1"/>
    <col min="791" max="791" width="11.33203125" customWidth="1"/>
    <col min="792" max="792" width="0" hidden="1" customWidth="1"/>
    <col min="793" max="793" width="13.6640625" customWidth="1"/>
    <col min="794" max="794" width="15" customWidth="1"/>
    <col min="800" max="814" width="1.33203125" customWidth="1"/>
    <col min="815" max="818" width="1.88671875" customWidth="1"/>
    <col min="819" max="819" width="7" customWidth="1"/>
    <col min="820" max="820" width="1.88671875" customWidth="1"/>
    <col min="1024" max="1024" width="11" customWidth="1"/>
    <col min="1025" max="1025" width="2.88671875" customWidth="1"/>
    <col min="1026" max="1026" width="11.33203125" customWidth="1"/>
    <col min="1027" max="1027" width="20.33203125" customWidth="1"/>
    <col min="1028" max="1028" width="31.5546875" customWidth="1"/>
    <col min="1029" max="1029" width="17.21875" customWidth="1"/>
    <col min="1030" max="1030" width="22.88671875" customWidth="1"/>
    <col min="1031" max="1031" width="33.6640625" customWidth="1"/>
    <col min="1032" max="1043" width="7.109375" customWidth="1"/>
    <col min="1044" max="1044" width="8.44140625" customWidth="1"/>
    <col min="1045" max="1046" width="8.77734375" customWidth="1"/>
    <col min="1047" max="1047" width="11.33203125" customWidth="1"/>
    <col min="1048" max="1048" width="0" hidden="1" customWidth="1"/>
    <col min="1049" max="1049" width="13.6640625" customWidth="1"/>
    <col min="1050" max="1050" width="15" customWidth="1"/>
    <col min="1056" max="1070" width="1.33203125" customWidth="1"/>
    <col min="1071" max="1074" width="1.88671875" customWidth="1"/>
    <col min="1075" max="1075" width="7" customWidth="1"/>
    <col min="1076" max="1076" width="1.88671875" customWidth="1"/>
    <col min="1280" max="1280" width="11" customWidth="1"/>
    <col min="1281" max="1281" width="2.88671875" customWidth="1"/>
    <col min="1282" max="1282" width="11.33203125" customWidth="1"/>
    <col min="1283" max="1283" width="20.33203125" customWidth="1"/>
    <col min="1284" max="1284" width="31.5546875" customWidth="1"/>
    <col min="1285" max="1285" width="17.21875" customWidth="1"/>
    <col min="1286" max="1286" width="22.88671875" customWidth="1"/>
    <col min="1287" max="1287" width="33.6640625" customWidth="1"/>
    <col min="1288" max="1299" width="7.109375" customWidth="1"/>
    <col min="1300" max="1300" width="8.44140625" customWidth="1"/>
    <col min="1301" max="1302" width="8.77734375" customWidth="1"/>
    <col min="1303" max="1303" width="11.33203125" customWidth="1"/>
    <col min="1304" max="1304" width="0" hidden="1" customWidth="1"/>
    <col min="1305" max="1305" width="13.6640625" customWidth="1"/>
    <col min="1306" max="1306" width="15" customWidth="1"/>
    <col min="1312" max="1326" width="1.33203125" customWidth="1"/>
    <col min="1327" max="1330" width="1.88671875" customWidth="1"/>
    <col min="1331" max="1331" width="7" customWidth="1"/>
    <col min="1332" max="1332" width="1.88671875" customWidth="1"/>
    <col min="1536" max="1536" width="11" customWidth="1"/>
    <col min="1537" max="1537" width="2.88671875" customWidth="1"/>
    <col min="1538" max="1538" width="11.33203125" customWidth="1"/>
    <col min="1539" max="1539" width="20.33203125" customWidth="1"/>
    <col min="1540" max="1540" width="31.5546875" customWidth="1"/>
    <col min="1541" max="1541" width="17.21875" customWidth="1"/>
    <col min="1542" max="1542" width="22.88671875" customWidth="1"/>
    <col min="1543" max="1543" width="33.6640625" customWidth="1"/>
    <col min="1544" max="1555" width="7.109375" customWidth="1"/>
    <col min="1556" max="1556" width="8.44140625" customWidth="1"/>
    <col min="1557" max="1558" width="8.77734375" customWidth="1"/>
    <col min="1559" max="1559" width="11.33203125" customWidth="1"/>
    <col min="1560" max="1560" width="0" hidden="1" customWidth="1"/>
    <col min="1561" max="1561" width="13.6640625" customWidth="1"/>
    <col min="1562" max="1562" width="15" customWidth="1"/>
    <col min="1568" max="1582" width="1.33203125" customWidth="1"/>
    <col min="1583" max="1586" width="1.88671875" customWidth="1"/>
    <col min="1587" max="1587" width="7" customWidth="1"/>
    <col min="1588" max="1588" width="1.88671875" customWidth="1"/>
    <col min="1792" max="1792" width="11" customWidth="1"/>
    <col min="1793" max="1793" width="2.88671875" customWidth="1"/>
    <col min="1794" max="1794" width="11.33203125" customWidth="1"/>
    <col min="1795" max="1795" width="20.33203125" customWidth="1"/>
    <col min="1796" max="1796" width="31.5546875" customWidth="1"/>
    <col min="1797" max="1797" width="17.21875" customWidth="1"/>
    <col min="1798" max="1798" width="22.88671875" customWidth="1"/>
    <col min="1799" max="1799" width="33.6640625" customWidth="1"/>
    <col min="1800" max="1811" width="7.109375" customWidth="1"/>
    <col min="1812" max="1812" width="8.44140625" customWidth="1"/>
    <col min="1813" max="1814" width="8.77734375" customWidth="1"/>
    <col min="1815" max="1815" width="11.33203125" customWidth="1"/>
    <col min="1816" max="1816" width="0" hidden="1" customWidth="1"/>
    <col min="1817" max="1817" width="13.6640625" customWidth="1"/>
    <col min="1818" max="1818" width="15" customWidth="1"/>
    <col min="1824" max="1838" width="1.33203125" customWidth="1"/>
    <col min="1839" max="1842" width="1.88671875" customWidth="1"/>
    <col min="1843" max="1843" width="7" customWidth="1"/>
    <col min="1844" max="1844" width="1.88671875" customWidth="1"/>
    <col min="2048" max="2048" width="11" customWidth="1"/>
    <col min="2049" max="2049" width="2.88671875" customWidth="1"/>
    <col min="2050" max="2050" width="11.33203125" customWidth="1"/>
    <col min="2051" max="2051" width="20.33203125" customWidth="1"/>
    <col min="2052" max="2052" width="31.5546875" customWidth="1"/>
    <col min="2053" max="2053" width="17.21875" customWidth="1"/>
    <col min="2054" max="2054" width="22.88671875" customWidth="1"/>
    <col min="2055" max="2055" width="33.6640625" customWidth="1"/>
    <col min="2056" max="2067" width="7.109375" customWidth="1"/>
    <col min="2068" max="2068" width="8.44140625" customWidth="1"/>
    <col min="2069" max="2070" width="8.77734375" customWidth="1"/>
    <col min="2071" max="2071" width="11.33203125" customWidth="1"/>
    <col min="2072" max="2072" width="0" hidden="1" customWidth="1"/>
    <col min="2073" max="2073" width="13.6640625" customWidth="1"/>
    <col min="2074" max="2074" width="15" customWidth="1"/>
    <col min="2080" max="2094" width="1.33203125" customWidth="1"/>
    <col min="2095" max="2098" width="1.88671875" customWidth="1"/>
    <col min="2099" max="2099" width="7" customWidth="1"/>
    <col min="2100" max="2100" width="1.88671875" customWidth="1"/>
    <col min="2304" max="2304" width="11" customWidth="1"/>
    <col min="2305" max="2305" width="2.88671875" customWidth="1"/>
    <col min="2306" max="2306" width="11.33203125" customWidth="1"/>
    <col min="2307" max="2307" width="20.33203125" customWidth="1"/>
    <col min="2308" max="2308" width="31.5546875" customWidth="1"/>
    <col min="2309" max="2309" width="17.21875" customWidth="1"/>
    <col min="2310" max="2310" width="22.88671875" customWidth="1"/>
    <col min="2311" max="2311" width="33.6640625" customWidth="1"/>
    <col min="2312" max="2323" width="7.109375" customWidth="1"/>
    <col min="2324" max="2324" width="8.44140625" customWidth="1"/>
    <col min="2325" max="2326" width="8.77734375" customWidth="1"/>
    <col min="2327" max="2327" width="11.33203125" customWidth="1"/>
    <col min="2328" max="2328" width="0" hidden="1" customWidth="1"/>
    <col min="2329" max="2329" width="13.6640625" customWidth="1"/>
    <col min="2330" max="2330" width="15" customWidth="1"/>
    <col min="2336" max="2350" width="1.33203125" customWidth="1"/>
    <col min="2351" max="2354" width="1.88671875" customWidth="1"/>
    <col min="2355" max="2355" width="7" customWidth="1"/>
    <col min="2356" max="2356" width="1.88671875" customWidth="1"/>
    <col min="2560" max="2560" width="11" customWidth="1"/>
    <col min="2561" max="2561" width="2.88671875" customWidth="1"/>
    <col min="2562" max="2562" width="11.33203125" customWidth="1"/>
    <col min="2563" max="2563" width="20.33203125" customWidth="1"/>
    <col min="2564" max="2564" width="31.5546875" customWidth="1"/>
    <col min="2565" max="2565" width="17.21875" customWidth="1"/>
    <col min="2566" max="2566" width="22.88671875" customWidth="1"/>
    <col min="2567" max="2567" width="33.6640625" customWidth="1"/>
    <col min="2568" max="2579" width="7.109375" customWidth="1"/>
    <col min="2580" max="2580" width="8.44140625" customWidth="1"/>
    <col min="2581" max="2582" width="8.77734375" customWidth="1"/>
    <col min="2583" max="2583" width="11.33203125" customWidth="1"/>
    <col min="2584" max="2584" width="0" hidden="1" customWidth="1"/>
    <col min="2585" max="2585" width="13.6640625" customWidth="1"/>
    <col min="2586" max="2586" width="15" customWidth="1"/>
    <col min="2592" max="2606" width="1.33203125" customWidth="1"/>
    <col min="2607" max="2610" width="1.88671875" customWidth="1"/>
    <col min="2611" max="2611" width="7" customWidth="1"/>
    <col min="2612" max="2612" width="1.88671875" customWidth="1"/>
    <col min="2816" max="2816" width="11" customWidth="1"/>
    <col min="2817" max="2817" width="2.88671875" customWidth="1"/>
    <col min="2818" max="2818" width="11.33203125" customWidth="1"/>
    <col min="2819" max="2819" width="20.33203125" customWidth="1"/>
    <col min="2820" max="2820" width="31.5546875" customWidth="1"/>
    <col min="2821" max="2821" width="17.21875" customWidth="1"/>
    <col min="2822" max="2822" width="22.88671875" customWidth="1"/>
    <col min="2823" max="2823" width="33.6640625" customWidth="1"/>
    <col min="2824" max="2835" width="7.109375" customWidth="1"/>
    <col min="2836" max="2836" width="8.44140625" customWidth="1"/>
    <col min="2837" max="2838" width="8.77734375" customWidth="1"/>
    <col min="2839" max="2839" width="11.33203125" customWidth="1"/>
    <col min="2840" max="2840" width="0" hidden="1" customWidth="1"/>
    <col min="2841" max="2841" width="13.6640625" customWidth="1"/>
    <col min="2842" max="2842" width="15" customWidth="1"/>
    <col min="2848" max="2862" width="1.33203125" customWidth="1"/>
    <col min="2863" max="2866" width="1.88671875" customWidth="1"/>
    <col min="2867" max="2867" width="7" customWidth="1"/>
    <col min="2868" max="2868" width="1.88671875" customWidth="1"/>
    <col min="3072" max="3072" width="11" customWidth="1"/>
    <col min="3073" max="3073" width="2.88671875" customWidth="1"/>
    <col min="3074" max="3074" width="11.33203125" customWidth="1"/>
    <col min="3075" max="3075" width="20.33203125" customWidth="1"/>
    <col min="3076" max="3076" width="31.5546875" customWidth="1"/>
    <col min="3077" max="3077" width="17.21875" customWidth="1"/>
    <col min="3078" max="3078" width="22.88671875" customWidth="1"/>
    <col min="3079" max="3079" width="33.6640625" customWidth="1"/>
    <col min="3080" max="3091" width="7.109375" customWidth="1"/>
    <col min="3092" max="3092" width="8.44140625" customWidth="1"/>
    <col min="3093" max="3094" width="8.77734375" customWidth="1"/>
    <col min="3095" max="3095" width="11.33203125" customWidth="1"/>
    <col min="3096" max="3096" width="0" hidden="1" customWidth="1"/>
    <col min="3097" max="3097" width="13.6640625" customWidth="1"/>
    <col min="3098" max="3098" width="15" customWidth="1"/>
    <col min="3104" max="3118" width="1.33203125" customWidth="1"/>
    <col min="3119" max="3122" width="1.88671875" customWidth="1"/>
    <col min="3123" max="3123" width="7" customWidth="1"/>
    <col min="3124" max="3124" width="1.88671875" customWidth="1"/>
    <col min="3328" max="3328" width="11" customWidth="1"/>
    <col min="3329" max="3329" width="2.88671875" customWidth="1"/>
    <col min="3330" max="3330" width="11.33203125" customWidth="1"/>
    <col min="3331" max="3331" width="20.33203125" customWidth="1"/>
    <col min="3332" max="3332" width="31.5546875" customWidth="1"/>
    <col min="3333" max="3333" width="17.21875" customWidth="1"/>
    <col min="3334" max="3334" width="22.88671875" customWidth="1"/>
    <col min="3335" max="3335" width="33.6640625" customWidth="1"/>
    <col min="3336" max="3347" width="7.109375" customWidth="1"/>
    <col min="3348" max="3348" width="8.44140625" customWidth="1"/>
    <col min="3349" max="3350" width="8.77734375" customWidth="1"/>
    <col min="3351" max="3351" width="11.33203125" customWidth="1"/>
    <col min="3352" max="3352" width="0" hidden="1" customWidth="1"/>
    <col min="3353" max="3353" width="13.6640625" customWidth="1"/>
    <col min="3354" max="3354" width="15" customWidth="1"/>
    <col min="3360" max="3374" width="1.33203125" customWidth="1"/>
    <col min="3375" max="3378" width="1.88671875" customWidth="1"/>
    <col min="3379" max="3379" width="7" customWidth="1"/>
    <col min="3380" max="3380" width="1.88671875" customWidth="1"/>
    <col min="3584" max="3584" width="11" customWidth="1"/>
    <col min="3585" max="3585" width="2.88671875" customWidth="1"/>
    <col min="3586" max="3586" width="11.33203125" customWidth="1"/>
    <col min="3587" max="3587" width="20.33203125" customWidth="1"/>
    <col min="3588" max="3588" width="31.5546875" customWidth="1"/>
    <col min="3589" max="3589" width="17.21875" customWidth="1"/>
    <col min="3590" max="3590" width="22.88671875" customWidth="1"/>
    <col min="3591" max="3591" width="33.6640625" customWidth="1"/>
    <col min="3592" max="3603" width="7.109375" customWidth="1"/>
    <col min="3604" max="3604" width="8.44140625" customWidth="1"/>
    <col min="3605" max="3606" width="8.77734375" customWidth="1"/>
    <col min="3607" max="3607" width="11.33203125" customWidth="1"/>
    <col min="3608" max="3608" width="0" hidden="1" customWidth="1"/>
    <col min="3609" max="3609" width="13.6640625" customWidth="1"/>
    <col min="3610" max="3610" width="15" customWidth="1"/>
    <col min="3616" max="3630" width="1.33203125" customWidth="1"/>
    <col min="3631" max="3634" width="1.88671875" customWidth="1"/>
    <col min="3635" max="3635" width="7" customWidth="1"/>
    <col min="3636" max="3636" width="1.88671875" customWidth="1"/>
    <col min="3840" max="3840" width="11" customWidth="1"/>
    <col min="3841" max="3841" width="2.88671875" customWidth="1"/>
    <col min="3842" max="3842" width="11.33203125" customWidth="1"/>
    <col min="3843" max="3843" width="20.33203125" customWidth="1"/>
    <col min="3844" max="3844" width="31.5546875" customWidth="1"/>
    <col min="3845" max="3845" width="17.21875" customWidth="1"/>
    <col min="3846" max="3846" width="22.88671875" customWidth="1"/>
    <col min="3847" max="3847" width="33.6640625" customWidth="1"/>
    <col min="3848" max="3859" width="7.109375" customWidth="1"/>
    <col min="3860" max="3860" width="8.44140625" customWidth="1"/>
    <col min="3861" max="3862" width="8.77734375" customWidth="1"/>
    <col min="3863" max="3863" width="11.33203125" customWidth="1"/>
    <col min="3864" max="3864" width="0" hidden="1" customWidth="1"/>
    <col min="3865" max="3865" width="13.6640625" customWidth="1"/>
    <col min="3866" max="3866" width="15" customWidth="1"/>
    <col min="3872" max="3886" width="1.33203125" customWidth="1"/>
    <col min="3887" max="3890" width="1.88671875" customWidth="1"/>
    <col min="3891" max="3891" width="7" customWidth="1"/>
    <col min="3892" max="3892" width="1.88671875" customWidth="1"/>
    <col min="4096" max="4096" width="11" customWidth="1"/>
    <col min="4097" max="4097" width="2.88671875" customWidth="1"/>
    <col min="4098" max="4098" width="11.33203125" customWidth="1"/>
    <col min="4099" max="4099" width="20.33203125" customWidth="1"/>
    <col min="4100" max="4100" width="31.5546875" customWidth="1"/>
    <col min="4101" max="4101" width="17.21875" customWidth="1"/>
    <col min="4102" max="4102" width="22.88671875" customWidth="1"/>
    <col min="4103" max="4103" width="33.6640625" customWidth="1"/>
    <col min="4104" max="4115" width="7.109375" customWidth="1"/>
    <col min="4116" max="4116" width="8.44140625" customWidth="1"/>
    <col min="4117" max="4118" width="8.77734375" customWidth="1"/>
    <col min="4119" max="4119" width="11.33203125" customWidth="1"/>
    <col min="4120" max="4120" width="0" hidden="1" customWidth="1"/>
    <col min="4121" max="4121" width="13.6640625" customWidth="1"/>
    <col min="4122" max="4122" width="15" customWidth="1"/>
    <col min="4128" max="4142" width="1.33203125" customWidth="1"/>
    <col min="4143" max="4146" width="1.88671875" customWidth="1"/>
    <col min="4147" max="4147" width="7" customWidth="1"/>
    <col min="4148" max="4148" width="1.88671875" customWidth="1"/>
    <col min="4352" max="4352" width="11" customWidth="1"/>
    <col min="4353" max="4353" width="2.88671875" customWidth="1"/>
    <col min="4354" max="4354" width="11.33203125" customWidth="1"/>
    <col min="4355" max="4355" width="20.33203125" customWidth="1"/>
    <col min="4356" max="4356" width="31.5546875" customWidth="1"/>
    <col min="4357" max="4357" width="17.21875" customWidth="1"/>
    <col min="4358" max="4358" width="22.88671875" customWidth="1"/>
    <col min="4359" max="4359" width="33.6640625" customWidth="1"/>
    <col min="4360" max="4371" width="7.109375" customWidth="1"/>
    <col min="4372" max="4372" width="8.44140625" customWidth="1"/>
    <col min="4373" max="4374" width="8.77734375" customWidth="1"/>
    <col min="4375" max="4375" width="11.33203125" customWidth="1"/>
    <col min="4376" max="4376" width="0" hidden="1" customWidth="1"/>
    <col min="4377" max="4377" width="13.6640625" customWidth="1"/>
    <col min="4378" max="4378" width="15" customWidth="1"/>
    <col min="4384" max="4398" width="1.33203125" customWidth="1"/>
    <col min="4399" max="4402" width="1.88671875" customWidth="1"/>
    <col min="4403" max="4403" width="7" customWidth="1"/>
    <col min="4404" max="4404" width="1.88671875" customWidth="1"/>
    <col min="4608" max="4608" width="11" customWidth="1"/>
    <col min="4609" max="4609" width="2.88671875" customWidth="1"/>
    <col min="4610" max="4610" width="11.33203125" customWidth="1"/>
    <col min="4611" max="4611" width="20.33203125" customWidth="1"/>
    <col min="4612" max="4612" width="31.5546875" customWidth="1"/>
    <col min="4613" max="4613" width="17.21875" customWidth="1"/>
    <col min="4614" max="4614" width="22.88671875" customWidth="1"/>
    <col min="4615" max="4615" width="33.6640625" customWidth="1"/>
    <col min="4616" max="4627" width="7.109375" customWidth="1"/>
    <col min="4628" max="4628" width="8.44140625" customWidth="1"/>
    <col min="4629" max="4630" width="8.77734375" customWidth="1"/>
    <col min="4631" max="4631" width="11.33203125" customWidth="1"/>
    <col min="4632" max="4632" width="0" hidden="1" customWidth="1"/>
    <col min="4633" max="4633" width="13.6640625" customWidth="1"/>
    <col min="4634" max="4634" width="15" customWidth="1"/>
    <col min="4640" max="4654" width="1.33203125" customWidth="1"/>
    <col min="4655" max="4658" width="1.88671875" customWidth="1"/>
    <col min="4659" max="4659" width="7" customWidth="1"/>
    <col min="4660" max="4660" width="1.88671875" customWidth="1"/>
    <col min="4864" max="4864" width="11" customWidth="1"/>
    <col min="4865" max="4865" width="2.88671875" customWidth="1"/>
    <col min="4866" max="4866" width="11.33203125" customWidth="1"/>
    <col min="4867" max="4867" width="20.33203125" customWidth="1"/>
    <col min="4868" max="4868" width="31.5546875" customWidth="1"/>
    <col min="4869" max="4869" width="17.21875" customWidth="1"/>
    <col min="4870" max="4870" width="22.88671875" customWidth="1"/>
    <col min="4871" max="4871" width="33.6640625" customWidth="1"/>
    <col min="4872" max="4883" width="7.109375" customWidth="1"/>
    <col min="4884" max="4884" width="8.44140625" customWidth="1"/>
    <col min="4885" max="4886" width="8.77734375" customWidth="1"/>
    <col min="4887" max="4887" width="11.33203125" customWidth="1"/>
    <col min="4888" max="4888" width="0" hidden="1" customWidth="1"/>
    <col min="4889" max="4889" width="13.6640625" customWidth="1"/>
    <col min="4890" max="4890" width="15" customWidth="1"/>
    <col min="4896" max="4910" width="1.33203125" customWidth="1"/>
    <col min="4911" max="4914" width="1.88671875" customWidth="1"/>
    <col min="4915" max="4915" width="7" customWidth="1"/>
    <col min="4916" max="4916" width="1.88671875" customWidth="1"/>
    <col min="5120" max="5120" width="11" customWidth="1"/>
    <col min="5121" max="5121" width="2.88671875" customWidth="1"/>
    <col min="5122" max="5122" width="11.33203125" customWidth="1"/>
    <col min="5123" max="5123" width="20.33203125" customWidth="1"/>
    <col min="5124" max="5124" width="31.5546875" customWidth="1"/>
    <col min="5125" max="5125" width="17.21875" customWidth="1"/>
    <col min="5126" max="5126" width="22.88671875" customWidth="1"/>
    <col min="5127" max="5127" width="33.6640625" customWidth="1"/>
    <col min="5128" max="5139" width="7.109375" customWidth="1"/>
    <col min="5140" max="5140" width="8.44140625" customWidth="1"/>
    <col min="5141" max="5142" width="8.77734375" customWidth="1"/>
    <col min="5143" max="5143" width="11.33203125" customWidth="1"/>
    <col min="5144" max="5144" width="0" hidden="1" customWidth="1"/>
    <col min="5145" max="5145" width="13.6640625" customWidth="1"/>
    <col min="5146" max="5146" width="15" customWidth="1"/>
    <col min="5152" max="5166" width="1.33203125" customWidth="1"/>
    <col min="5167" max="5170" width="1.88671875" customWidth="1"/>
    <col min="5171" max="5171" width="7" customWidth="1"/>
    <col min="5172" max="5172" width="1.88671875" customWidth="1"/>
    <col min="5376" max="5376" width="11" customWidth="1"/>
    <col min="5377" max="5377" width="2.88671875" customWidth="1"/>
    <col min="5378" max="5378" width="11.33203125" customWidth="1"/>
    <col min="5379" max="5379" width="20.33203125" customWidth="1"/>
    <col min="5380" max="5380" width="31.5546875" customWidth="1"/>
    <col min="5381" max="5381" width="17.21875" customWidth="1"/>
    <col min="5382" max="5382" width="22.88671875" customWidth="1"/>
    <col min="5383" max="5383" width="33.6640625" customWidth="1"/>
    <col min="5384" max="5395" width="7.109375" customWidth="1"/>
    <col min="5396" max="5396" width="8.44140625" customWidth="1"/>
    <col min="5397" max="5398" width="8.77734375" customWidth="1"/>
    <col min="5399" max="5399" width="11.33203125" customWidth="1"/>
    <col min="5400" max="5400" width="0" hidden="1" customWidth="1"/>
    <col min="5401" max="5401" width="13.6640625" customWidth="1"/>
    <col min="5402" max="5402" width="15" customWidth="1"/>
    <col min="5408" max="5422" width="1.33203125" customWidth="1"/>
    <col min="5423" max="5426" width="1.88671875" customWidth="1"/>
    <col min="5427" max="5427" width="7" customWidth="1"/>
    <col min="5428" max="5428" width="1.88671875" customWidth="1"/>
    <col min="5632" max="5632" width="11" customWidth="1"/>
    <col min="5633" max="5633" width="2.88671875" customWidth="1"/>
    <col min="5634" max="5634" width="11.33203125" customWidth="1"/>
    <col min="5635" max="5635" width="20.33203125" customWidth="1"/>
    <col min="5636" max="5636" width="31.5546875" customWidth="1"/>
    <col min="5637" max="5637" width="17.21875" customWidth="1"/>
    <col min="5638" max="5638" width="22.88671875" customWidth="1"/>
    <col min="5639" max="5639" width="33.6640625" customWidth="1"/>
    <col min="5640" max="5651" width="7.109375" customWidth="1"/>
    <col min="5652" max="5652" width="8.44140625" customWidth="1"/>
    <col min="5653" max="5654" width="8.77734375" customWidth="1"/>
    <col min="5655" max="5655" width="11.33203125" customWidth="1"/>
    <col min="5656" max="5656" width="0" hidden="1" customWidth="1"/>
    <col min="5657" max="5657" width="13.6640625" customWidth="1"/>
    <col min="5658" max="5658" width="15" customWidth="1"/>
    <col min="5664" max="5678" width="1.33203125" customWidth="1"/>
    <col min="5679" max="5682" width="1.88671875" customWidth="1"/>
    <col min="5683" max="5683" width="7" customWidth="1"/>
    <col min="5684" max="5684" width="1.88671875" customWidth="1"/>
    <col min="5888" max="5888" width="11" customWidth="1"/>
    <col min="5889" max="5889" width="2.88671875" customWidth="1"/>
    <col min="5890" max="5890" width="11.33203125" customWidth="1"/>
    <col min="5891" max="5891" width="20.33203125" customWidth="1"/>
    <col min="5892" max="5892" width="31.5546875" customWidth="1"/>
    <col min="5893" max="5893" width="17.21875" customWidth="1"/>
    <col min="5894" max="5894" width="22.88671875" customWidth="1"/>
    <col min="5895" max="5895" width="33.6640625" customWidth="1"/>
    <col min="5896" max="5907" width="7.109375" customWidth="1"/>
    <col min="5908" max="5908" width="8.44140625" customWidth="1"/>
    <col min="5909" max="5910" width="8.77734375" customWidth="1"/>
    <col min="5911" max="5911" width="11.33203125" customWidth="1"/>
    <col min="5912" max="5912" width="0" hidden="1" customWidth="1"/>
    <col min="5913" max="5913" width="13.6640625" customWidth="1"/>
    <col min="5914" max="5914" width="15" customWidth="1"/>
    <col min="5920" max="5934" width="1.33203125" customWidth="1"/>
    <col min="5935" max="5938" width="1.88671875" customWidth="1"/>
    <col min="5939" max="5939" width="7" customWidth="1"/>
    <col min="5940" max="5940" width="1.88671875" customWidth="1"/>
    <col min="6144" max="6144" width="11" customWidth="1"/>
    <col min="6145" max="6145" width="2.88671875" customWidth="1"/>
    <col min="6146" max="6146" width="11.33203125" customWidth="1"/>
    <col min="6147" max="6147" width="20.33203125" customWidth="1"/>
    <col min="6148" max="6148" width="31.5546875" customWidth="1"/>
    <col min="6149" max="6149" width="17.21875" customWidth="1"/>
    <col min="6150" max="6150" width="22.88671875" customWidth="1"/>
    <col min="6151" max="6151" width="33.6640625" customWidth="1"/>
    <col min="6152" max="6163" width="7.109375" customWidth="1"/>
    <col min="6164" max="6164" width="8.44140625" customWidth="1"/>
    <col min="6165" max="6166" width="8.77734375" customWidth="1"/>
    <col min="6167" max="6167" width="11.33203125" customWidth="1"/>
    <col min="6168" max="6168" width="0" hidden="1" customWidth="1"/>
    <col min="6169" max="6169" width="13.6640625" customWidth="1"/>
    <col min="6170" max="6170" width="15" customWidth="1"/>
    <col min="6176" max="6190" width="1.33203125" customWidth="1"/>
    <col min="6191" max="6194" width="1.88671875" customWidth="1"/>
    <col min="6195" max="6195" width="7" customWidth="1"/>
    <col min="6196" max="6196" width="1.88671875" customWidth="1"/>
    <col min="6400" max="6400" width="11" customWidth="1"/>
    <col min="6401" max="6401" width="2.88671875" customWidth="1"/>
    <col min="6402" max="6402" width="11.33203125" customWidth="1"/>
    <col min="6403" max="6403" width="20.33203125" customWidth="1"/>
    <col min="6404" max="6404" width="31.5546875" customWidth="1"/>
    <col min="6405" max="6405" width="17.21875" customWidth="1"/>
    <col min="6406" max="6406" width="22.88671875" customWidth="1"/>
    <col min="6407" max="6407" width="33.6640625" customWidth="1"/>
    <col min="6408" max="6419" width="7.109375" customWidth="1"/>
    <col min="6420" max="6420" width="8.44140625" customWidth="1"/>
    <col min="6421" max="6422" width="8.77734375" customWidth="1"/>
    <col min="6423" max="6423" width="11.33203125" customWidth="1"/>
    <col min="6424" max="6424" width="0" hidden="1" customWidth="1"/>
    <col min="6425" max="6425" width="13.6640625" customWidth="1"/>
    <col min="6426" max="6426" width="15" customWidth="1"/>
    <col min="6432" max="6446" width="1.33203125" customWidth="1"/>
    <col min="6447" max="6450" width="1.88671875" customWidth="1"/>
    <col min="6451" max="6451" width="7" customWidth="1"/>
    <col min="6452" max="6452" width="1.88671875" customWidth="1"/>
    <col min="6656" max="6656" width="11" customWidth="1"/>
    <col min="6657" max="6657" width="2.88671875" customWidth="1"/>
    <col min="6658" max="6658" width="11.33203125" customWidth="1"/>
    <col min="6659" max="6659" width="20.33203125" customWidth="1"/>
    <col min="6660" max="6660" width="31.5546875" customWidth="1"/>
    <col min="6661" max="6661" width="17.21875" customWidth="1"/>
    <col min="6662" max="6662" width="22.88671875" customWidth="1"/>
    <col min="6663" max="6663" width="33.6640625" customWidth="1"/>
    <col min="6664" max="6675" width="7.109375" customWidth="1"/>
    <col min="6676" max="6676" width="8.44140625" customWidth="1"/>
    <col min="6677" max="6678" width="8.77734375" customWidth="1"/>
    <col min="6679" max="6679" width="11.33203125" customWidth="1"/>
    <col min="6680" max="6680" width="0" hidden="1" customWidth="1"/>
    <col min="6681" max="6681" width="13.6640625" customWidth="1"/>
    <col min="6682" max="6682" width="15" customWidth="1"/>
    <col min="6688" max="6702" width="1.33203125" customWidth="1"/>
    <col min="6703" max="6706" width="1.88671875" customWidth="1"/>
    <col min="6707" max="6707" width="7" customWidth="1"/>
    <col min="6708" max="6708" width="1.88671875" customWidth="1"/>
    <col min="6912" max="6912" width="11" customWidth="1"/>
    <col min="6913" max="6913" width="2.88671875" customWidth="1"/>
    <col min="6914" max="6914" width="11.33203125" customWidth="1"/>
    <col min="6915" max="6915" width="20.33203125" customWidth="1"/>
    <col min="6916" max="6916" width="31.5546875" customWidth="1"/>
    <col min="6917" max="6917" width="17.21875" customWidth="1"/>
    <col min="6918" max="6918" width="22.88671875" customWidth="1"/>
    <col min="6919" max="6919" width="33.6640625" customWidth="1"/>
    <col min="6920" max="6931" width="7.109375" customWidth="1"/>
    <col min="6932" max="6932" width="8.44140625" customWidth="1"/>
    <col min="6933" max="6934" width="8.77734375" customWidth="1"/>
    <col min="6935" max="6935" width="11.33203125" customWidth="1"/>
    <col min="6936" max="6936" width="0" hidden="1" customWidth="1"/>
    <col min="6937" max="6937" width="13.6640625" customWidth="1"/>
    <col min="6938" max="6938" width="15" customWidth="1"/>
    <col min="6944" max="6958" width="1.33203125" customWidth="1"/>
    <col min="6959" max="6962" width="1.88671875" customWidth="1"/>
    <col min="6963" max="6963" width="7" customWidth="1"/>
    <col min="6964" max="6964" width="1.88671875" customWidth="1"/>
    <col min="7168" max="7168" width="11" customWidth="1"/>
    <col min="7169" max="7169" width="2.88671875" customWidth="1"/>
    <col min="7170" max="7170" width="11.33203125" customWidth="1"/>
    <col min="7171" max="7171" width="20.33203125" customWidth="1"/>
    <col min="7172" max="7172" width="31.5546875" customWidth="1"/>
    <col min="7173" max="7173" width="17.21875" customWidth="1"/>
    <col min="7174" max="7174" width="22.88671875" customWidth="1"/>
    <col min="7175" max="7175" width="33.6640625" customWidth="1"/>
    <col min="7176" max="7187" width="7.109375" customWidth="1"/>
    <col min="7188" max="7188" width="8.44140625" customWidth="1"/>
    <col min="7189" max="7190" width="8.77734375" customWidth="1"/>
    <col min="7191" max="7191" width="11.33203125" customWidth="1"/>
    <col min="7192" max="7192" width="0" hidden="1" customWidth="1"/>
    <col min="7193" max="7193" width="13.6640625" customWidth="1"/>
    <col min="7194" max="7194" width="15" customWidth="1"/>
    <col min="7200" max="7214" width="1.33203125" customWidth="1"/>
    <col min="7215" max="7218" width="1.88671875" customWidth="1"/>
    <col min="7219" max="7219" width="7" customWidth="1"/>
    <col min="7220" max="7220" width="1.88671875" customWidth="1"/>
    <col min="7424" max="7424" width="11" customWidth="1"/>
    <col min="7425" max="7425" width="2.88671875" customWidth="1"/>
    <col min="7426" max="7426" width="11.33203125" customWidth="1"/>
    <col min="7427" max="7427" width="20.33203125" customWidth="1"/>
    <col min="7428" max="7428" width="31.5546875" customWidth="1"/>
    <col min="7429" max="7429" width="17.21875" customWidth="1"/>
    <col min="7430" max="7430" width="22.88671875" customWidth="1"/>
    <col min="7431" max="7431" width="33.6640625" customWidth="1"/>
    <col min="7432" max="7443" width="7.109375" customWidth="1"/>
    <col min="7444" max="7444" width="8.44140625" customWidth="1"/>
    <col min="7445" max="7446" width="8.77734375" customWidth="1"/>
    <col min="7447" max="7447" width="11.33203125" customWidth="1"/>
    <col min="7448" max="7448" width="0" hidden="1" customWidth="1"/>
    <col min="7449" max="7449" width="13.6640625" customWidth="1"/>
    <col min="7450" max="7450" width="15" customWidth="1"/>
    <col min="7456" max="7470" width="1.33203125" customWidth="1"/>
    <col min="7471" max="7474" width="1.88671875" customWidth="1"/>
    <col min="7475" max="7475" width="7" customWidth="1"/>
    <col min="7476" max="7476" width="1.88671875" customWidth="1"/>
    <col min="7680" max="7680" width="11" customWidth="1"/>
    <col min="7681" max="7681" width="2.88671875" customWidth="1"/>
    <col min="7682" max="7682" width="11.33203125" customWidth="1"/>
    <col min="7683" max="7683" width="20.33203125" customWidth="1"/>
    <col min="7684" max="7684" width="31.5546875" customWidth="1"/>
    <col min="7685" max="7685" width="17.21875" customWidth="1"/>
    <col min="7686" max="7686" width="22.88671875" customWidth="1"/>
    <col min="7687" max="7687" width="33.6640625" customWidth="1"/>
    <col min="7688" max="7699" width="7.109375" customWidth="1"/>
    <col min="7700" max="7700" width="8.44140625" customWidth="1"/>
    <col min="7701" max="7702" width="8.77734375" customWidth="1"/>
    <col min="7703" max="7703" width="11.33203125" customWidth="1"/>
    <col min="7704" max="7704" width="0" hidden="1" customWidth="1"/>
    <col min="7705" max="7705" width="13.6640625" customWidth="1"/>
    <col min="7706" max="7706" width="15" customWidth="1"/>
    <col min="7712" max="7726" width="1.33203125" customWidth="1"/>
    <col min="7727" max="7730" width="1.88671875" customWidth="1"/>
    <col min="7731" max="7731" width="7" customWidth="1"/>
    <col min="7732" max="7732" width="1.88671875" customWidth="1"/>
    <col min="7936" max="7936" width="11" customWidth="1"/>
    <col min="7937" max="7937" width="2.88671875" customWidth="1"/>
    <col min="7938" max="7938" width="11.33203125" customWidth="1"/>
    <col min="7939" max="7939" width="20.33203125" customWidth="1"/>
    <col min="7940" max="7940" width="31.5546875" customWidth="1"/>
    <col min="7941" max="7941" width="17.21875" customWidth="1"/>
    <col min="7942" max="7942" width="22.88671875" customWidth="1"/>
    <col min="7943" max="7943" width="33.6640625" customWidth="1"/>
    <col min="7944" max="7955" width="7.109375" customWidth="1"/>
    <col min="7956" max="7956" width="8.44140625" customWidth="1"/>
    <col min="7957" max="7958" width="8.77734375" customWidth="1"/>
    <col min="7959" max="7959" width="11.33203125" customWidth="1"/>
    <col min="7960" max="7960" width="0" hidden="1" customWidth="1"/>
    <col min="7961" max="7961" width="13.6640625" customWidth="1"/>
    <col min="7962" max="7962" width="15" customWidth="1"/>
    <col min="7968" max="7982" width="1.33203125" customWidth="1"/>
    <col min="7983" max="7986" width="1.88671875" customWidth="1"/>
    <col min="7987" max="7987" width="7" customWidth="1"/>
    <col min="7988" max="7988" width="1.88671875" customWidth="1"/>
    <col min="8192" max="8192" width="11" customWidth="1"/>
    <col min="8193" max="8193" width="2.88671875" customWidth="1"/>
    <col min="8194" max="8194" width="11.33203125" customWidth="1"/>
    <col min="8195" max="8195" width="20.33203125" customWidth="1"/>
    <col min="8196" max="8196" width="31.5546875" customWidth="1"/>
    <col min="8197" max="8197" width="17.21875" customWidth="1"/>
    <col min="8198" max="8198" width="22.88671875" customWidth="1"/>
    <col min="8199" max="8199" width="33.6640625" customWidth="1"/>
    <col min="8200" max="8211" width="7.109375" customWidth="1"/>
    <col min="8212" max="8212" width="8.44140625" customWidth="1"/>
    <col min="8213" max="8214" width="8.77734375" customWidth="1"/>
    <col min="8215" max="8215" width="11.33203125" customWidth="1"/>
    <col min="8216" max="8216" width="0" hidden="1" customWidth="1"/>
    <col min="8217" max="8217" width="13.6640625" customWidth="1"/>
    <col min="8218" max="8218" width="15" customWidth="1"/>
    <col min="8224" max="8238" width="1.33203125" customWidth="1"/>
    <col min="8239" max="8242" width="1.88671875" customWidth="1"/>
    <col min="8243" max="8243" width="7" customWidth="1"/>
    <col min="8244" max="8244" width="1.88671875" customWidth="1"/>
    <col min="8448" max="8448" width="11" customWidth="1"/>
    <col min="8449" max="8449" width="2.88671875" customWidth="1"/>
    <col min="8450" max="8450" width="11.33203125" customWidth="1"/>
    <col min="8451" max="8451" width="20.33203125" customWidth="1"/>
    <col min="8452" max="8452" width="31.5546875" customWidth="1"/>
    <col min="8453" max="8453" width="17.21875" customWidth="1"/>
    <col min="8454" max="8454" width="22.88671875" customWidth="1"/>
    <col min="8455" max="8455" width="33.6640625" customWidth="1"/>
    <col min="8456" max="8467" width="7.109375" customWidth="1"/>
    <col min="8468" max="8468" width="8.44140625" customWidth="1"/>
    <col min="8469" max="8470" width="8.77734375" customWidth="1"/>
    <col min="8471" max="8471" width="11.33203125" customWidth="1"/>
    <col min="8472" max="8472" width="0" hidden="1" customWidth="1"/>
    <col min="8473" max="8473" width="13.6640625" customWidth="1"/>
    <col min="8474" max="8474" width="15" customWidth="1"/>
    <col min="8480" max="8494" width="1.33203125" customWidth="1"/>
    <col min="8495" max="8498" width="1.88671875" customWidth="1"/>
    <col min="8499" max="8499" width="7" customWidth="1"/>
    <col min="8500" max="8500" width="1.88671875" customWidth="1"/>
    <col min="8704" max="8704" width="11" customWidth="1"/>
    <col min="8705" max="8705" width="2.88671875" customWidth="1"/>
    <col min="8706" max="8706" width="11.33203125" customWidth="1"/>
    <col min="8707" max="8707" width="20.33203125" customWidth="1"/>
    <col min="8708" max="8708" width="31.5546875" customWidth="1"/>
    <col min="8709" max="8709" width="17.21875" customWidth="1"/>
    <col min="8710" max="8710" width="22.88671875" customWidth="1"/>
    <col min="8711" max="8711" width="33.6640625" customWidth="1"/>
    <col min="8712" max="8723" width="7.109375" customWidth="1"/>
    <col min="8724" max="8724" width="8.44140625" customWidth="1"/>
    <col min="8725" max="8726" width="8.77734375" customWidth="1"/>
    <col min="8727" max="8727" width="11.33203125" customWidth="1"/>
    <col min="8728" max="8728" width="0" hidden="1" customWidth="1"/>
    <col min="8729" max="8729" width="13.6640625" customWidth="1"/>
    <col min="8730" max="8730" width="15" customWidth="1"/>
    <col min="8736" max="8750" width="1.33203125" customWidth="1"/>
    <col min="8751" max="8754" width="1.88671875" customWidth="1"/>
    <col min="8755" max="8755" width="7" customWidth="1"/>
    <col min="8756" max="8756" width="1.88671875" customWidth="1"/>
    <col min="8960" max="8960" width="11" customWidth="1"/>
    <col min="8961" max="8961" width="2.88671875" customWidth="1"/>
    <col min="8962" max="8962" width="11.33203125" customWidth="1"/>
    <col min="8963" max="8963" width="20.33203125" customWidth="1"/>
    <col min="8964" max="8964" width="31.5546875" customWidth="1"/>
    <col min="8965" max="8965" width="17.21875" customWidth="1"/>
    <col min="8966" max="8966" width="22.88671875" customWidth="1"/>
    <col min="8967" max="8967" width="33.6640625" customWidth="1"/>
    <col min="8968" max="8979" width="7.109375" customWidth="1"/>
    <col min="8980" max="8980" width="8.44140625" customWidth="1"/>
    <col min="8981" max="8982" width="8.77734375" customWidth="1"/>
    <col min="8983" max="8983" width="11.33203125" customWidth="1"/>
    <col min="8984" max="8984" width="0" hidden="1" customWidth="1"/>
    <col min="8985" max="8985" width="13.6640625" customWidth="1"/>
    <col min="8986" max="8986" width="15" customWidth="1"/>
    <col min="8992" max="9006" width="1.33203125" customWidth="1"/>
    <col min="9007" max="9010" width="1.88671875" customWidth="1"/>
    <col min="9011" max="9011" width="7" customWidth="1"/>
    <col min="9012" max="9012" width="1.88671875" customWidth="1"/>
    <col min="9216" max="9216" width="11" customWidth="1"/>
    <col min="9217" max="9217" width="2.88671875" customWidth="1"/>
    <col min="9218" max="9218" width="11.33203125" customWidth="1"/>
    <col min="9219" max="9219" width="20.33203125" customWidth="1"/>
    <col min="9220" max="9220" width="31.5546875" customWidth="1"/>
    <col min="9221" max="9221" width="17.21875" customWidth="1"/>
    <col min="9222" max="9222" width="22.88671875" customWidth="1"/>
    <col min="9223" max="9223" width="33.6640625" customWidth="1"/>
    <col min="9224" max="9235" width="7.109375" customWidth="1"/>
    <col min="9236" max="9236" width="8.44140625" customWidth="1"/>
    <col min="9237" max="9238" width="8.77734375" customWidth="1"/>
    <col min="9239" max="9239" width="11.33203125" customWidth="1"/>
    <col min="9240" max="9240" width="0" hidden="1" customWidth="1"/>
    <col min="9241" max="9241" width="13.6640625" customWidth="1"/>
    <col min="9242" max="9242" width="15" customWidth="1"/>
    <col min="9248" max="9262" width="1.33203125" customWidth="1"/>
    <col min="9263" max="9266" width="1.88671875" customWidth="1"/>
    <col min="9267" max="9267" width="7" customWidth="1"/>
    <col min="9268" max="9268" width="1.88671875" customWidth="1"/>
    <col min="9472" max="9472" width="11" customWidth="1"/>
    <col min="9473" max="9473" width="2.88671875" customWidth="1"/>
    <col min="9474" max="9474" width="11.33203125" customWidth="1"/>
    <col min="9475" max="9475" width="20.33203125" customWidth="1"/>
    <col min="9476" max="9476" width="31.5546875" customWidth="1"/>
    <col min="9477" max="9477" width="17.21875" customWidth="1"/>
    <col min="9478" max="9478" width="22.88671875" customWidth="1"/>
    <col min="9479" max="9479" width="33.6640625" customWidth="1"/>
    <col min="9480" max="9491" width="7.109375" customWidth="1"/>
    <col min="9492" max="9492" width="8.44140625" customWidth="1"/>
    <col min="9493" max="9494" width="8.77734375" customWidth="1"/>
    <col min="9495" max="9495" width="11.33203125" customWidth="1"/>
    <col min="9496" max="9496" width="0" hidden="1" customWidth="1"/>
    <col min="9497" max="9497" width="13.6640625" customWidth="1"/>
    <col min="9498" max="9498" width="15" customWidth="1"/>
    <col min="9504" max="9518" width="1.33203125" customWidth="1"/>
    <col min="9519" max="9522" width="1.88671875" customWidth="1"/>
    <col min="9523" max="9523" width="7" customWidth="1"/>
    <col min="9524" max="9524" width="1.88671875" customWidth="1"/>
    <col min="9728" max="9728" width="11" customWidth="1"/>
    <col min="9729" max="9729" width="2.88671875" customWidth="1"/>
    <col min="9730" max="9730" width="11.33203125" customWidth="1"/>
    <col min="9731" max="9731" width="20.33203125" customWidth="1"/>
    <col min="9732" max="9732" width="31.5546875" customWidth="1"/>
    <col min="9733" max="9733" width="17.21875" customWidth="1"/>
    <col min="9734" max="9734" width="22.88671875" customWidth="1"/>
    <col min="9735" max="9735" width="33.6640625" customWidth="1"/>
    <col min="9736" max="9747" width="7.109375" customWidth="1"/>
    <col min="9748" max="9748" width="8.44140625" customWidth="1"/>
    <col min="9749" max="9750" width="8.77734375" customWidth="1"/>
    <col min="9751" max="9751" width="11.33203125" customWidth="1"/>
    <col min="9752" max="9752" width="0" hidden="1" customWidth="1"/>
    <col min="9753" max="9753" width="13.6640625" customWidth="1"/>
    <col min="9754" max="9754" width="15" customWidth="1"/>
    <col min="9760" max="9774" width="1.33203125" customWidth="1"/>
    <col min="9775" max="9778" width="1.88671875" customWidth="1"/>
    <col min="9779" max="9779" width="7" customWidth="1"/>
    <col min="9780" max="9780" width="1.88671875" customWidth="1"/>
    <col min="9984" max="9984" width="11" customWidth="1"/>
    <col min="9985" max="9985" width="2.88671875" customWidth="1"/>
    <col min="9986" max="9986" width="11.33203125" customWidth="1"/>
    <col min="9987" max="9987" width="20.33203125" customWidth="1"/>
    <col min="9988" max="9988" width="31.5546875" customWidth="1"/>
    <col min="9989" max="9989" width="17.21875" customWidth="1"/>
    <col min="9990" max="9990" width="22.88671875" customWidth="1"/>
    <col min="9991" max="9991" width="33.6640625" customWidth="1"/>
    <col min="9992" max="10003" width="7.109375" customWidth="1"/>
    <col min="10004" max="10004" width="8.44140625" customWidth="1"/>
    <col min="10005" max="10006" width="8.77734375" customWidth="1"/>
    <col min="10007" max="10007" width="11.33203125" customWidth="1"/>
    <col min="10008" max="10008" width="0" hidden="1" customWidth="1"/>
    <col min="10009" max="10009" width="13.6640625" customWidth="1"/>
    <col min="10010" max="10010" width="15" customWidth="1"/>
    <col min="10016" max="10030" width="1.33203125" customWidth="1"/>
    <col min="10031" max="10034" width="1.88671875" customWidth="1"/>
    <col min="10035" max="10035" width="7" customWidth="1"/>
    <col min="10036" max="10036" width="1.88671875" customWidth="1"/>
    <col min="10240" max="10240" width="11" customWidth="1"/>
    <col min="10241" max="10241" width="2.88671875" customWidth="1"/>
    <col min="10242" max="10242" width="11.33203125" customWidth="1"/>
    <col min="10243" max="10243" width="20.33203125" customWidth="1"/>
    <col min="10244" max="10244" width="31.5546875" customWidth="1"/>
    <col min="10245" max="10245" width="17.21875" customWidth="1"/>
    <col min="10246" max="10246" width="22.88671875" customWidth="1"/>
    <col min="10247" max="10247" width="33.6640625" customWidth="1"/>
    <col min="10248" max="10259" width="7.109375" customWidth="1"/>
    <col min="10260" max="10260" width="8.44140625" customWidth="1"/>
    <col min="10261" max="10262" width="8.77734375" customWidth="1"/>
    <col min="10263" max="10263" width="11.33203125" customWidth="1"/>
    <col min="10264" max="10264" width="0" hidden="1" customWidth="1"/>
    <col min="10265" max="10265" width="13.6640625" customWidth="1"/>
    <col min="10266" max="10266" width="15" customWidth="1"/>
    <col min="10272" max="10286" width="1.33203125" customWidth="1"/>
    <col min="10287" max="10290" width="1.88671875" customWidth="1"/>
    <col min="10291" max="10291" width="7" customWidth="1"/>
    <col min="10292" max="10292" width="1.88671875" customWidth="1"/>
    <col min="10496" max="10496" width="11" customWidth="1"/>
    <col min="10497" max="10497" width="2.88671875" customWidth="1"/>
    <col min="10498" max="10498" width="11.33203125" customWidth="1"/>
    <col min="10499" max="10499" width="20.33203125" customWidth="1"/>
    <col min="10500" max="10500" width="31.5546875" customWidth="1"/>
    <col min="10501" max="10501" width="17.21875" customWidth="1"/>
    <col min="10502" max="10502" width="22.88671875" customWidth="1"/>
    <col min="10503" max="10503" width="33.6640625" customWidth="1"/>
    <col min="10504" max="10515" width="7.109375" customWidth="1"/>
    <col min="10516" max="10516" width="8.44140625" customWidth="1"/>
    <col min="10517" max="10518" width="8.77734375" customWidth="1"/>
    <col min="10519" max="10519" width="11.33203125" customWidth="1"/>
    <col min="10520" max="10520" width="0" hidden="1" customWidth="1"/>
    <col min="10521" max="10521" width="13.6640625" customWidth="1"/>
    <col min="10522" max="10522" width="15" customWidth="1"/>
    <col min="10528" max="10542" width="1.33203125" customWidth="1"/>
    <col min="10543" max="10546" width="1.88671875" customWidth="1"/>
    <col min="10547" max="10547" width="7" customWidth="1"/>
    <col min="10548" max="10548" width="1.88671875" customWidth="1"/>
    <col min="10752" max="10752" width="11" customWidth="1"/>
    <col min="10753" max="10753" width="2.88671875" customWidth="1"/>
    <col min="10754" max="10754" width="11.33203125" customWidth="1"/>
    <col min="10755" max="10755" width="20.33203125" customWidth="1"/>
    <col min="10756" max="10756" width="31.5546875" customWidth="1"/>
    <col min="10757" max="10757" width="17.21875" customWidth="1"/>
    <col min="10758" max="10758" width="22.88671875" customWidth="1"/>
    <col min="10759" max="10759" width="33.6640625" customWidth="1"/>
    <col min="10760" max="10771" width="7.109375" customWidth="1"/>
    <col min="10772" max="10772" width="8.44140625" customWidth="1"/>
    <col min="10773" max="10774" width="8.77734375" customWidth="1"/>
    <col min="10775" max="10775" width="11.33203125" customWidth="1"/>
    <col min="10776" max="10776" width="0" hidden="1" customWidth="1"/>
    <col min="10777" max="10777" width="13.6640625" customWidth="1"/>
    <col min="10778" max="10778" width="15" customWidth="1"/>
    <col min="10784" max="10798" width="1.33203125" customWidth="1"/>
    <col min="10799" max="10802" width="1.88671875" customWidth="1"/>
    <col min="10803" max="10803" width="7" customWidth="1"/>
    <col min="10804" max="10804" width="1.88671875" customWidth="1"/>
    <col min="11008" max="11008" width="11" customWidth="1"/>
    <col min="11009" max="11009" width="2.88671875" customWidth="1"/>
    <col min="11010" max="11010" width="11.33203125" customWidth="1"/>
    <col min="11011" max="11011" width="20.33203125" customWidth="1"/>
    <col min="11012" max="11012" width="31.5546875" customWidth="1"/>
    <col min="11013" max="11013" width="17.21875" customWidth="1"/>
    <col min="11014" max="11014" width="22.88671875" customWidth="1"/>
    <col min="11015" max="11015" width="33.6640625" customWidth="1"/>
    <col min="11016" max="11027" width="7.109375" customWidth="1"/>
    <col min="11028" max="11028" width="8.44140625" customWidth="1"/>
    <col min="11029" max="11030" width="8.77734375" customWidth="1"/>
    <col min="11031" max="11031" width="11.33203125" customWidth="1"/>
    <col min="11032" max="11032" width="0" hidden="1" customWidth="1"/>
    <col min="11033" max="11033" width="13.6640625" customWidth="1"/>
    <col min="11034" max="11034" width="15" customWidth="1"/>
    <col min="11040" max="11054" width="1.33203125" customWidth="1"/>
    <col min="11055" max="11058" width="1.88671875" customWidth="1"/>
    <col min="11059" max="11059" width="7" customWidth="1"/>
    <col min="11060" max="11060" width="1.88671875" customWidth="1"/>
    <col min="11264" max="11264" width="11" customWidth="1"/>
    <col min="11265" max="11265" width="2.88671875" customWidth="1"/>
    <col min="11266" max="11266" width="11.33203125" customWidth="1"/>
    <col min="11267" max="11267" width="20.33203125" customWidth="1"/>
    <col min="11268" max="11268" width="31.5546875" customWidth="1"/>
    <col min="11269" max="11269" width="17.21875" customWidth="1"/>
    <col min="11270" max="11270" width="22.88671875" customWidth="1"/>
    <col min="11271" max="11271" width="33.6640625" customWidth="1"/>
    <col min="11272" max="11283" width="7.109375" customWidth="1"/>
    <col min="11284" max="11284" width="8.44140625" customWidth="1"/>
    <col min="11285" max="11286" width="8.77734375" customWidth="1"/>
    <col min="11287" max="11287" width="11.33203125" customWidth="1"/>
    <col min="11288" max="11288" width="0" hidden="1" customWidth="1"/>
    <col min="11289" max="11289" width="13.6640625" customWidth="1"/>
    <col min="11290" max="11290" width="15" customWidth="1"/>
    <col min="11296" max="11310" width="1.33203125" customWidth="1"/>
    <col min="11311" max="11314" width="1.88671875" customWidth="1"/>
    <col min="11315" max="11315" width="7" customWidth="1"/>
    <col min="11316" max="11316" width="1.88671875" customWidth="1"/>
    <col min="11520" max="11520" width="11" customWidth="1"/>
    <col min="11521" max="11521" width="2.88671875" customWidth="1"/>
    <col min="11522" max="11522" width="11.33203125" customWidth="1"/>
    <col min="11523" max="11523" width="20.33203125" customWidth="1"/>
    <col min="11524" max="11524" width="31.5546875" customWidth="1"/>
    <col min="11525" max="11525" width="17.21875" customWidth="1"/>
    <col min="11526" max="11526" width="22.88671875" customWidth="1"/>
    <col min="11527" max="11527" width="33.6640625" customWidth="1"/>
    <col min="11528" max="11539" width="7.109375" customWidth="1"/>
    <col min="11540" max="11540" width="8.44140625" customWidth="1"/>
    <col min="11541" max="11542" width="8.77734375" customWidth="1"/>
    <col min="11543" max="11543" width="11.33203125" customWidth="1"/>
    <col min="11544" max="11544" width="0" hidden="1" customWidth="1"/>
    <col min="11545" max="11545" width="13.6640625" customWidth="1"/>
    <col min="11546" max="11546" width="15" customWidth="1"/>
    <col min="11552" max="11566" width="1.33203125" customWidth="1"/>
    <col min="11567" max="11570" width="1.88671875" customWidth="1"/>
    <col min="11571" max="11571" width="7" customWidth="1"/>
    <col min="11572" max="11572" width="1.88671875" customWidth="1"/>
    <col min="11776" max="11776" width="11" customWidth="1"/>
    <col min="11777" max="11777" width="2.88671875" customWidth="1"/>
    <col min="11778" max="11778" width="11.33203125" customWidth="1"/>
    <col min="11779" max="11779" width="20.33203125" customWidth="1"/>
    <col min="11780" max="11780" width="31.5546875" customWidth="1"/>
    <col min="11781" max="11781" width="17.21875" customWidth="1"/>
    <col min="11782" max="11782" width="22.88671875" customWidth="1"/>
    <col min="11783" max="11783" width="33.6640625" customWidth="1"/>
    <col min="11784" max="11795" width="7.109375" customWidth="1"/>
    <col min="11796" max="11796" width="8.44140625" customWidth="1"/>
    <col min="11797" max="11798" width="8.77734375" customWidth="1"/>
    <col min="11799" max="11799" width="11.33203125" customWidth="1"/>
    <col min="11800" max="11800" width="0" hidden="1" customWidth="1"/>
    <col min="11801" max="11801" width="13.6640625" customWidth="1"/>
    <col min="11802" max="11802" width="15" customWidth="1"/>
    <col min="11808" max="11822" width="1.33203125" customWidth="1"/>
    <col min="11823" max="11826" width="1.88671875" customWidth="1"/>
    <col min="11827" max="11827" width="7" customWidth="1"/>
    <col min="11828" max="11828" width="1.88671875" customWidth="1"/>
    <col min="12032" max="12032" width="11" customWidth="1"/>
    <col min="12033" max="12033" width="2.88671875" customWidth="1"/>
    <col min="12034" max="12034" width="11.33203125" customWidth="1"/>
    <col min="12035" max="12035" width="20.33203125" customWidth="1"/>
    <col min="12036" max="12036" width="31.5546875" customWidth="1"/>
    <col min="12037" max="12037" width="17.21875" customWidth="1"/>
    <col min="12038" max="12038" width="22.88671875" customWidth="1"/>
    <col min="12039" max="12039" width="33.6640625" customWidth="1"/>
    <col min="12040" max="12051" width="7.109375" customWidth="1"/>
    <col min="12052" max="12052" width="8.44140625" customWidth="1"/>
    <col min="12053" max="12054" width="8.77734375" customWidth="1"/>
    <col min="12055" max="12055" width="11.33203125" customWidth="1"/>
    <col min="12056" max="12056" width="0" hidden="1" customWidth="1"/>
    <col min="12057" max="12057" width="13.6640625" customWidth="1"/>
    <col min="12058" max="12058" width="15" customWidth="1"/>
    <col min="12064" max="12078" width="1.33203125" customWidth="1"/>
    <col min="12079" max="12082" width="1.88671875" customWidth="1"/>
    <col min="12083" max="12083" width="7" customWidth="1"/>
    <col min="12084" max="12084" width="1.88671875" customWidth="1"/>
    <col min="12288" max="12288" width="11" customWidth="1"/>
    <col min="12289" max="12289" width="2.88671875" customWidth="1"/>
    <col min="12290" max="12290" width="11.33203125" customWidth="1"/>
    <col min="12291" max="12291" width="20.33203125" customWidth="1"/>
    <col min="12292" max="12292" width="31.5546875" customWidth="1"/>
    <col min="12293" max="12293" width="17.21875" customWidth="1"/>
    <col min="12294" max="12294" width="22.88671875" customWidth="1"/>
    <col min="12295" max="12295" width="33.6640625" customWidth="1"/>
    <col min="12296" max="12307" width="7.109375" customWidth="1"/>
    <col min="12308" max="12308" width="8.44140625" customWidth="1"/>
    <col min="12309" max="12310" width="8.77734375" customWidth="1"/>
    <col min="12311" max="12311" width="11.33203125" customWidth="1"/>
    <col min="12312" max="12312" width="0" hidden="1" customWidth="1"/>
    <col min="12313" max="12313" width="13.6640625" customWidth="1"/>
    <col min="12314" max="12314" width="15" customWidth="1"/>
    <col min="12320" max="12334" width="1.33203125" customWidth="1"/>
    <col min="12335" max="12338" width="1.88671875" customWidth="1"/>
    <col min="12339" max="12339" width="7" customWidth="1"/>
    <col min="12340" max="12340" width="1.88671875" customWidth="1"/>
    <col min="12544" max="12544" width="11" customWidth="1"/>
    <col min="12545" max="12545" width="2.88671875" customWidth="1"/>
    <col min="12546" max="12546" width="11.33203125" customWidth="1"/>
    <col min="12547" max="12547" width="20.33203125" customWidth="1"/>
    <col min="12548" max="12548" width="31.5546875" customWidth="1"/>
    <col min="12549" max="12549" width="17.21875" customWidth="1"/>
    <col min="12550" max="12550" width="22.88671875" customWidth="1"/>
    <col min="12551" max="12551" width="33.6640625" customWidth="1"/>
    <col min="12552" max="12563" width="7.109375" customWidth="1"/>
    <col min="12564" max="12564" width="8.44140625" customWidth="1"/>
    <col min="12565" max="12566" width="8.77734375" customWidth="1"/>
    <col min="12567" max="12567" width="11.33203125" customWidth="1"/>
    <col min="12568" max="12568" width="0" hidden="1" customWidth="1"/>
    <col min="12569" max="12569" width="13.6640625" customWidth="1"/>
    <col min="12570" max="12570" width="15" customWidth="1"/>
    <col min="12576" max="12590" width="1.33203125" customWidth="1"/>
    <col min="12591" max="12594" width="1.88671875" customWidth="1"/>
    <col min="12595" max="12595" width="7" customWidth="1"/>
    <col min="12596" max="12596" width="1.88671875" customWidth="1"/>
    <col min="12800" max="12800" width="11" customWidth="1"/>
    <col min="12801" max="12801" width="2.88671875" customWidth="1"/>
    <col min="12802" max="12802" width="11.33203125" customWidth="1"/>
    <col min="12803" max="12803" width="20.33203125" customWidth="1"/>
    <col min="12804" max="12804" width="31.5546875" customWidth="1"/>
    <col min="12805" max="12805" width="17.21875" customWidth="1"/>
    <col min="12806" max="12806" width="22.88671875" customWidth="1"/>
    <col min="12807" max="12807" width="33.6640625" customWidth="1"/>
    <col min="12808" max="12819" width="7.109375" customWidth="1"/>
    <col min="12820" max="12820" width="8.44140625" customWidth="1"/>
    <col min="12821" max="12822" width="8.77734375" customWidth="1"/>
    <col min="12823" max="12823" width="11.33203125" customWidth="1"/>
    <col min="12824" max="12824" width="0" hidden="1" customWidth="1"/>
    <col min="12825" max="12825" width="13.6640625" customWidth="1"/>
    <col min="12826" max="12826" width="15" customWidth="1"/>
    <col min="12832" max="12846" width="1.33203125" customWidth="1"/>
    <col min="12847" max="12850" width="1.88671875" customWidth="1"/>
    <col min="12851" max="12851" width="7" customWidth="1"/>
    <col min="12852" max="12852" width="1.88671875" customWidth="1"/>
    <col min="13056" max="13056" width="11" customWidth="1"/>
    <col min="13057" max="13057" width="2.88671875" customWidth="1"/>
    <col min="13058" max="13058" width="11.33203125" customWidth="1"/>
    <col min="13059" max="13059" width="20.33203125" customWidth="1"/>
    <col min="13060" max="13060" width="31.5546875" customWidth="1"/>
    <col min="13061" max="13061" width="17.21875" customWidth="1"/>
    <col min="13062" max="13062" width="22.88671875" customWidth="1"/>
    <col min="13063" max="13063" width="33.6640625" customWidth="1"/>
    <col min="13064" max="13075" width="7.109375" customWidth="1"/>
    <col min="13076" max="13076" width="8.44140625" customWidth="1"/>
    <col min="13077" max="13078" width="8.77734375" customWidth="1"/>
    <col min="13079" max="13079" width="11.33203125" customWidth="1"/>
    <col min="13080" max="13080" width="0" hidden="1" customWidth="1"/>
    <col min="13081" max="13081" width="13.6640625" customWidth="1"/>
    <col min="13082" max="13082" width="15" customWidth="1"/>
    <col min="13088" max="13102" width="1.33203125" customWidth="1"/>
    <col min="13103" max="13106" width="1.88671875" customWidth="1"/>
    <col min="13107" max="13107" width="7" customWidth="1"/>
    <col min="13108" max="13108" width="1.88671875" customWidth="1"/>
    <col min="13312" max="13312" width="11" customWidth="1"/>
    <col min="13313" max="13313" width="2.88671875" customWidth="1"/>
    <col min="13314" max="13314" width="11.33203125" customWidth="1"/>
    <col min="13315" max="13315" width="20.33203125" customWidth="1"/>
    <col min="13316" max="13316" width="31.5546875" customWidth="1"/>
    <col min="13317" max="13317" width="17.21875" customWidth="1"/>
    <col min="13318" max="13318" width="22.88671875" customWidth="1"/>
    <col min="13319" max="13319" width="33.6640625" customWidth="1"/>
    <col min="13320" max="13331" width="7.109375" customWidth="1"/>
    <col min="13332" max="13332" width="8.44140625" customWidth="1"/>
    <col min="13333" max="13334" width="8.77734375" customWidth="1"/>
    <col min="13335" max="13335" width="11.33203125" customWidth="1"/>
    <col min="13336" max="13336" width="0" hidden="1" customWidth="1"/>
    <col min="13337" max="13337" width="13.6640625" customWidth="1"/>
    <col min="13338" max="13338" width="15" customWidth="1"/>
    <col min="13344" max="13358" width="1.33203125" customWidth="1"/>
    <col min="13359" max="13362" width="1.88671875" customWidth="1"/>
    <col min="13363" max="13363" width="7" customWidth="1"/>
    <col min="13364" max="13364" width="1.88671875" customWidth="1"/>
    <col min="13568" max="13568" width="11" customWidth="1"/>
    <col min="13569" max="13569" width="2.88671875" customWidth="1"/>
    <col min="13570" max="13570" width="11.33203125" customWidth="1"/>
    <col min="13571" max="13571" width="20.33203125" customWidth="1"/>
    <col min="13572" max="13572" width="31.5546875" customWidth="1"/>
    <col min="13573" max="13573" width="17.21875" customWidth="1"/>
    <col min="13574" max="13574" width="22.88671875" customWidth="1"/>
    <col min="13575" max="13575" width="33.6640625" customWidth="1"/>
    <col min="13576" max="13587" width="7.109375" customWidth="1"/>
    <col min="13588" max="13588" width="8.44140625" customWidth="1"/>
    <col min="13589" max="13590" width="8.77734375" customWidth="1"/>
    <col min="13591" max="13591" width="11.33203125" customWidth="1"/>
    <col min="13592" max="13592" width="0" hidden="1" customWidth="1"/>
    <col min="13593" max="13593" width="13.6640625" customWidth="1"/>
    <col min="13594" max="13594" width="15" customWidth="1"/>
    <col min="13600" max="13614" width="1.33203125" customWidth="1"/>
    <col min="13615" max="13618" width="1.88671875" customWidth="1"/>
    <col min="13619" max="13619" width="7" customWidth="1"/>
    <col min="13620" max="13620" width="1.88671875" customWidth="1"/>
    <col min="13824" max="13824" width="11" customWidth="1"/>
    <col min="13825" max="13825" width="2.88671875" customWidth="1"/>
    <col min="13826" max="13826" width="11.33203125" customWidth="1"/>
    <col min="13827" max="13827" width="20.33203125" customWidth="1"/>
    <col min="13828" max="13828" width="31.5546875" customWidth="1"/>
    <col min="13829" max="13829" width="17.21875" customWidth="1"/>
    <col min="13830" max="13830" width="22.88671875" customWidth="1"/>
    <col min="13831" max="13831" width="33.6640625" customWidth="1"/>
    <col min="13832" max="13843" width="7.109375" customWidth="1"/>
    <col min="13844" max="13844" width="8.44140625" customWidth="1"/>
    <col min="13845" max="13846" width="8.77734375" customWidth="1"/>
    <col min="13847" max="13847" width="11.33203125" customWidth="1"/>
    <col min="13848" max="13848" width="0" hidden="1" customWidth="1"/>
    <col min="13849" max="13849" width="13.6640625" customWidth="1"/>
    <col min="13850" max="13850" width="15" customWidth="1"/>
    <col min="13856" max="13870" width="1.33203125" customWidth="1"/>
    <col min="13871" max="13874" width="1.88671875" customWidth="1"/>
    <col min="13875" max="13875" width="7" customWidth="1"/>
    <col min="13876" max="13876" width="1.88671875" customWidth="1"/>
    <col min="14080" max="14080" width="11" customWidth="1"/>
    <col min="14081" max="14081" width="2.88671875" customWidth="1"/>
    <col min="14082" max="14082" width="11.33203125" customWidth="1"/>
    <col min="14083" max="14083" width="20.33203125" customWidth="1"/>
    <col min="14084" max="14084" width="31.5546875" customWidth="1"/>
    <col min="14085" max="14085" width="17.21875" customWidth="1"/>
    <col min="14086" max="14086" width="22.88671875" customWidth="1"/>
    <col min="14087" max="14087" width="33.6640625" customWidth="1"/>
    <col min="14088" max="14099" width="7.109375" customWidth="1"/>
    <col min="14100" max="14100" width="8.44140625" customWidth="1"/>
    <col min="14101" max="14102" width="8.77734375" customWidth="1"/>
    <col min="14103" max="14103" width="11.33203125" customWidth="1"/>
    <col min="14104" max="14104" width="0" hidden="1" customWidth="1"/>
    <col min="14105" max="14105" width="13.6640625" customWidth="1"/>
    <col min="14106" max="14106" width="15" customWidth="1"/>
    <col min="14112" max="14126" width="1.33203125" customWidth="1"/>
    <col min="14127" max="14130" width="1.88671875" customWidth="1"/>
    <col min="14131" max="14131" width="7" customWidth="1"/>
    <col min="14132" max="14132" width="1.88671875" customWidth="1"/>
    <col min="14336" max="14336" width="11" customWidth="1"/>
    <col min="14337" max="14337" width="2.88671875" customWidth="1"/>
    <col min="14338" max="14338" width="11.33203125" customWidth="1"/>
    <col min="14339" max="14339" width="20.33203125" customWidth="1"/>
    <col min="14340" max="14340" width="31.5546875" customWidth="1"/>
    <col min="14341" max="14341" width="17.21875" customWidth="1"/>
    <col min="14342" max="14342" width="22.88671875" customWidth="1"/>
    <col min="14343" max="14343" width="33.6640625" customWidth="1"/>
    <col min="14344" max="14355" width="7.109375" customWidth="1"/>
    <col min="14356" max="14356" width="8.44140625" customWidth="1"/>
    <col min="14357" max="14358" width="8.77734375" customWidth="1"/>
    <col min="14359" max="14359" width="11.33203125" customWidth="1"/>
    <col min="14360" max="14360" width="0" hidden="1" customWidth="1"/>
    <col min="14361" max="14361" width="13.6640625" customWidth="1"/>
    <col min="14362" max="14362" width="15" customWidth="1"/>
    <col min="14368" max="14382" width="1.33203125" customWidth="1"/>
    <col min="14383" max="14386" width="1.88671875" customWidth="1"/>
    <col min="14387" max="14387" width="7" customWidth="1"/>
    <col min="14388" max="14388" width="1.88671875" customWidth="1"/>
    <col min="14592" max="14592" width="11" customWidth="1"/>
    <col min="14593" max="14593" width="2.88671875" customWidth="1"/>
    <col min="14594" max="14594" width="11.33203125" customWidth="1"/>
    <col min="14595" max="14595" width="20.33203125" customWidth="1"/>
    <col min="14596" max="14596" width="31.5546875" customWidth="1"/>
    <col min="14597" max="14597" width="17.21875" customWidth="1"/>
    <col min="14598" max="14598" width="22.88671875" customWidth="1"/>
    <col min="14599" max="14599" width="33.6640625" customWidth="1"/>
    <col min="14600" max="14611" width="7.109375" customWidth="1"/>
    <col min="14612" max="14612" width="8.44140625" customWidth="1"/>
    <col min="14613" max="14614" width="8.77734375" customWidth="1"/>
    <col min="14615" max="14615" width="11.33203125" customWidth="1"/>
    <col min="14616" max="14616" width="0" hidden="1" customWidth="1"/>
    <col min="14617" max="14617" width="13.6640625" customWidth="1"/>
    <col min="14618" max="14618" width="15" customWidth="1"/>
    <col min="14624" max="14638" width="1.33203125" customWidth="1"/>
    <col min="14639" max="14642" width="1.88671875" customWidth="1"/>
    <col min="14643" max="14643" width="7" customWidth="1"/>
    <col min="14644" max="14644" width="1.88671875" customWidth="1"/>
    <col min="14848" max="14848" width="11" customWidth="1"/>
    <col min="14849" max="14849" width="2.88671875" customWidth="1"/>
    <col min="14850" max="14850" width="11.33203125" customWidth="1"/>
    <col min="14851" max="14851" width="20.33203125" customWidth="1"/>
    <col min="14852" max="14852" width="31.5546875" customWidth="1"/>
    <col min="14853" max="14853" width="17.21875" customWidth="1"/>
    <col min="14854" max="14854" width="22.88671875" customWidth="1"/>
    <col min="14855" max="14855" width="33.6640625" customWidth="1"/>
    <col min="14856" max="14867" width="7.109375" customWidth="1"/>
    <col min="14868" max="14868" width="8.44140625" customWidth="1"/>
    <col min="14869" max="14870" width="8.77734375" customWidth="1"/>
    <col min="14871" max="14871" width="11.33203125" customWidth="1"/>
    <col min="14872" max="14872" width="0" hidden="1" customWidth="1"/>
    <col min="14873" max="14873" width="13.6640625" customWidth="1"/>
    <col min="14874" max="14874" width="15" customWidth="1"/>
    <col min="14880" max="14894" width="1.33203125" customWidth="1"/>
    <col min="14895" max="14898" width="1.88671875" customWidth="1"/>
    <col min="14899" max="14899" width="7" customWidth="1"/>
    <col min="14900" max="14900" width="1.88671875" customWidth="1"/>
    <col min="15104" max="15104" width="11" customWidth="1"/>
    <col min="15105" max="15105" width="2.88671875" customWidth="1"/>
    <col min="15106" max="15106" width="11.33203125" customWidth="1"/>
    <col min="15107" max="15107" width="20.33203125" customWidth="1"/>
    <col min="15108" max="15108" width="31.5546875" customWidth="1"/>
    <col min="15109" max="15109" width="17.21875" customWidth="1"/>
    <col min="15110" max="15110" width="22.88671875" customWidth="1"/>
    <col min="15111" max="15111" width="33.6640625" customWidth="1"/>
    <col min="15112" max="15123" width="7.109375" customWidth="1"/>
    <col min="15124" max="15124" width="8.44140625" customWidth="1"/>
    <col min="15125" max="15126" width="8.77734375" customWidth="1"/>
    <col min="15127" max="15127" width="11.33203125" customWidth="1"/>
    <col min="15128" max="15128" width="0" hidden="1" customWidth="1"/>
    <col min="15129" max="15129" width="13.6640625" customWidth="1"/>
    <col min="15130" max="15130" width="15" customWidth="1"/>
    <col min="15136" max="15150" width="1.33203125" customWidth="1"/>
    <col min="15151" max="15154" width="1.88671875" customWidth="1"/>
    <col min="15155" max="15155" width="7" customWidth="1"/>
    <col min="15156" max="15156" width="1.88671875" customWidth="1"/>
    <col min="15360" max="15360" width="11" customWidth="1"/>
    <col min="15361" max="15361" width="2.88671875" customWidth="1"/>
    <col min="15362" max="15362" width="11.33203125" customWidth="1"/>
    <col min="15363" max="15363" width="20.33203125" customWidth="1"/>
    <col min="15364" max="15364" width="31.5546875" customWidth="1"/>
    <col min="15365" max="15365" width="17.21875" customWidth="1"/>
    <col min="15366" max="15366" width="22.88671875" customWidth="1"/>
    <col min="15367" max="15367" width="33.6640625" customWidth="1"/>
    <col min="15368" max="15379" width="7.109375" customWidth="1"/>
    <col min="15380" max="15380" width="8.44140625" customWidth="1"/>
    <col min="15381" max="15382" width="8.77734375" customWidth="1"/>
    <col min="15383" max="15383" width="11.33203125" customWidth="1"/>
    <col min="15384" max="15384" width="0" hidden="1" customWidth="1"/>
    <col min="15385" max="15385" width="13.6640625" customWidth="1"/>
    <col min="15386" max="15386" width="15" customWidth="1"/>
    <col min="15392" max="15406" width="1.33203125" customWidth="1"/>
    <col min="15407" max="15410" width="1.88671875" customWidth="1"/>
    <col min="15411" max="15411" width="7" customWidth="1"/>
    <col min="15412" max="15412" width="1.88671875" customWidth="1"/>
    <col min="15616" max="15616" width="11" customWidth="1"/>
    <col min="15617" max="15617" width="2.88671875" customWidth="1"/>
    <col min="15618" max="15618" width="11.33203125" customWidth="1"/>
    <col min="15619" max="15619" width="20.33203125" customWidth="1"/>
    <col min="15620" max="15620" width="31.5546875" customWidth="1"/>
    <col min="15621" max="15621" width="17.21875" customWidth="1"/>
    <col min="15622" max="15622" width="22.88671875" customWidth="1"/>
    <col min="15623" max="15623" width="33.6640625" customWidth="1"/>
    <col min="15624" max="15635" width="7.109375" customWidth="1"/>
    <col min="15636" max="15636" width="8.44140625" customWidth="1"/>
    <col min="15637" max="15638" width="8.77734375" customWidth="1"/>
    <col min="15639" max="15639" width="11.33203125" customWidth="1"/>
    <col min="15640" max="15640" width="0" hidden="1" customWidth="1"/>
    <col min="15641" max="15641" width="13.6640625" customWidth="1"/>
    <col min="15642" max="15642" width="15" customWidth="1"/>
    <col min="15648" max="15662" width="1.33203125" customWidth="1"/>
    <col min="15663" max="15666" width="1.88671875" customWidth="1"/>
    <col min="15667" max="15667" width="7" customWidth="1"/>
    <col min="15668" max="15668" width="1.88671875" customWidth="1"/>
    <col min="15872" max="15872" width="11" customWidth="1"/>
    <col min="15873" max="15873" width="2.88671875" customWidth="1"/>
    <col min="15874" max="15874" width="11.33203125" customWidth="1"/>
    <col min="15875" max="15875" width="20.33203125" customWidth="1"/>
    <col min="15876" max="15876" width="31.5546875" customWidth="1"/>
    <col min="15877" max="15877" width="17.21875" customWidth="1"/>
    <col min="15878" max="15878" width="22.88671875" customWidth="1"/>
    <col min="15879" max="15879" width="33.6640625" customWidth="1"/>
    <col min="15880" max="15891" width="7.109375" customWidth="1"/>
    <col min="15892" max="15892" width="8.44140625" customWidth="1"/>
    <col min="15893" max="15894" width="8.77734375" customWidth="1"/>
    <col min="15895" max="15895" width="11.33203125" customWidth="1"/>
    <col min="15896" max="15896" width="0" hidden="1" customWidth="1"/>
    <col min="15897" max="15897" width="13.6640625" customWidth="1"/>
    <col min="15898" max="15898" width="15" customWidth="1"/>
    <col min="15904" max="15918" width="1.33203125" customWidth="1"/>
    <col min="15919" max="15922" width="1.88671875" customWidth="1"/>
    <col min="15923" max="15923" width="7" customWidth="1"/>
    <col min="15924" max="15924" width="1.88671875" customWidth="1"/>
    <col min="16128" max="16128" width="11" customWidth="1"/>
    <col min="16129" max="16129" width="2.88671875" customWidth="1"/>
    <col min="16130" max="16130" width="11.33203125" customWidth="1"/>
    <col min="16131" max="16131" width="20.33203125" customWidth="1"/>
    <col min="16132" max="16132" width="31.5546875" customWidth="1"/>
    <col min="16133" max="16133" width="17.21875" customWidth="1"/>
    <col min="16134" max="16134" width="22.88671875" customWidth="1"/>
    <col min="16135" max="16135" width="33.6640625" customWidth="1"/>
    <col min="16136" max="16147" width="7.109375" customWidth="1"/>
    <col min="16148" max="16148" width="8.44140625" customWidth="1"/>
    <col min="16149" max="16150" width="8.77734375" customWidth="1"/>
    <col min="16151" max="16151" width="11.33203125" customWidth="1"/>
    <col min="16152" max="16152" width="0" hidden="1" customWidth="1"/>
    <col min="16153" max="16153" width="13.6640625" customWidth="1"/>
    <col min="16154" max="16154" width="15" customWidth="1"/>
    <col min="16160" max="16174" width="1.33203125" customWidth="1"/>
    <col min="16175" max="16178" width="1.88671875" customWidth="1"/>
    <col min="16179" max="16179" width="7" customWidth="1"/>
    <col min="16180" max="16180" width="1.88671875" customWidth="1"/>
  </cols>
  <sheetData>
    <row r="1" spans="1:30" ht="31.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</row>
    <row r="2" spans="1:30" ht="31.2" customHeight="1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30" ht="31.2" customHeight="1" x14ac:dyDescent="0.25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30" ht="8.4" customHeight="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30" ht="8.4" customHeight="1" x14ac:dyDescent="0.25">
      <c r="A5" s="109" t="s">
        <v>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30" ht="22.8" customHeight="1" x14ac:dyDescent="0.25">
      <c r="A6" s="143" t="s">
        <v>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 spans="1:30" ht="25.8" x14ac:dyDescent="0.25">
      <c r="A7" s="143" t="s">
        <v>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 spans="1:30" ht="4.8" customHeight="1" thickBot="1" x14ac:dyDescent="0.3">
      <c r="A8" s="144" t="s">
        <v>3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30" ht="18.600000000000001" thickTop="1" x14ac:dyDescent="0.25">
      <c r="A9" s="145" t="s">
        <v>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7"/>
    </row>
    <row r="10" spans="1:30" ht="18" x14ac:dyDescent="0.25">
      <c r="A10" s="148" t="s">
        <v>7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50"/>
    </row>
    <row r="11" spans="1:30" ht="18" x14ac:dyDescent="0.25">
      <c r="A11" s="148" t="s">
        <v>8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50"/>
    </row>
    <row r="12" spans="1:30" ht="18" x14ac:dyDescent="0.25">
      <c r="A12" s="151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3"/>
    </row>
    <row r="13" spans="1:30" ht="17.399999999999999" customHeight="1" x14ac:dyDescent="0.25">
      <c r="A13" s="2" t="s">
        <v>9</v>
      </c>
      <c r="B13" s="3"/>
      <c r="C13" s="4"/>
      <c r="D13" s="5"/>
      <c r="E13" s="6"/>
      <c r="F13" s="7"/>
      <c r="G13" s="8" t="s">
        <v>10</v>
      </c>
      <c r="H13" s="135">
        <v>1.8928090277777778E-2</v>
      </c>
      <c r="I13" s="135"/>
      <c r="J13" s="135"/>
      <c r="K13" s="135"/>
      <c r="L13" s="135"/>
      <c r="M13" s="135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9"/>
      <c r="Z13" s="10" t="s">
        <v>11</v>
      </c>
      <c r="AD13">
        <v>60</v>
      </c>
    </row>
    <row r="14" spans="1:30" ht="17.399999999999999" customHeight="1" x14ac:dyDescent="0.25">
      <c r="A14" s="11" t="s">
        <v>12</v>
      </c>
      <c r="B14" s="12"/>
      <c r="C14" s="12"/>
      <c r="D14" s="13"/>
      <c r="E14" s="14"/>
      <c r="F14" s="15"/>
      <c r="G14" s="16" t="s">
        <v>13</v>
      </c>
      <c r="H14" s="136">
        <f>AD13*0.333/(HOUR(H13)+MINUTE(H13)/60+SECOND(H13)/3600)</f>
        <v>43.992660550458716</v>
      </c>
      <c r="I14" s="136"/>
      <c r="J14" s="136"/>
      <c r="K14" s="136"/>
      <c r="L14" s="136"/>
      <c r="M14" s="17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8"/>
      <c r="Z14" s="19" t="s">
        <v>14</v>
      </c>
    </row>
    <row r="15" spans="1:30" ht="14.4" x14ac:dyDescent="0.25">
      <c r="A15" s="137" t="s">
        <v>15</v>
      </c>
      <c r="B15" s="138"/>
      <c r="C15" s="138"/>
      <c r="D15" s="138"/>
      <c r="E15" s="138"/>
      <c r="F15" s="138"/>
      <c r="G15" s="139"/>
      <c r="H15" s="137" t="s">
        <v>16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</row>
    <row r="16" spans="1:30" ht="17.399999999999999" customHeight="1" x14ac:dyDescent="0.25">
      <c r="A16" s="20" t="s">
        <v>17</v>
      </c>
      <c r="B16" s="21"/>
      <c r="C16" s="21"/>
      <c r="D16" s="22"/>
      <c r="E16" s="23"/>
      <c r="F16" s="22"/>
      <c r="G16" s="24" t="s">
        <v>18</v>
      </c>
      <c r="H16" s="140" t="s">
        <v>19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2"/>
    </row>
    <row r="17" spans="1:26" ht="17.399999999999999" customHeight="1" x14ac:dyDescent="0.25">
      <c r="A17" s="20" t="s">
        <v>20</v>
      </c>
      <c r="B17" s="21"/>
      <c r="C17" s="21"/>
      <c r="D17" s="25"/>
      <c r="E17" s="26"/>
      <c r="F17" s="25"/>
      <c r="G17" s="24" t="s">
        <v>21</v>
      </c>
      <c r="H17" s="128" t="s">
        <v>22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</row>
    <row r="18" spans="1:26" ht="17.399999999999999" customHeight="1" x14ac:dyDescent="0.25">
      <c r="A18" s="20" t="s">
        <v>23</v>
      </c>
      <c r="B18" s="21"/>
      <c r="C18" s="21"/>
      <c r="D18" s="27"/>
      <c r="E18" s="23"/>
      <c r="F18" s="22"/>
      <c r="G18" s="24" t="s">
        <v>24</v>
      </c>
      <c r="H18" s="128" t="s">
        <v>25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30"/>
    </row>
    <row r="19" spans="1:26" ht="17.399999999999999" customHeight="1" x14ac:dyDescent="0.25">
      <c r="A19" s="20" t="s">
        <v>26</v>
      </c>
      <c r="B19" s="21"/>
      <c r="C19" s="21"/>
      <c r="D19" s="27"/>
      <c r="E19" s="26"/>
      <c r="F19" s="25"/>
      <c r="G19" s="24" t="s">
        <v>27</v>
      </c>
      <c r="H19" s="128" t="s">
        <v>28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28"/>
      <c r="U19" s="28"/>
      <c r="V19" s="28"/>
      <c r="W19" s="29"/>
      <c r="X19" s="28"/>
      <c r="Y19" s="28"/>
      <c r="Z19" s="30" t="s">
        <v>29</v>
      </c>
    </row>
    <row r="20" spans="1:26" ht="14.4" thickBot="1" x14ac:dyDescent="0.3">
      <c r="A20" s="31"/>
      <c r="B20" s="1"/>
      <c r="C20" s="1"/>
      <c r="D20" s="31"/>
      <c r="E20" s="3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0.399999999999999" customHeight="1" x14ac:dyDescent="0.25">
      <c r="A21" s="131" t="s">
        <v>30</v>
      </c>
      <c r="B21" s="124" t="s">
        <v>31</v>
      </c>
      <c r="C21" s="124" t="s">
        <v>32</v>
      </c>
      <c r="D21" s="124" t="s">
        <v>33</v>
      </c>
      <c r="E21" s="133" t="s">
        <v>34</v>
      </c>
      <c r="F21" s="124" t="s">
        <v>35</v>
      </c>
      <c r="G21" s="124" t="s">
        <v>36</v>
      </c>
      <c r="H21" s="120" t="s">
        <v>37</v>
      </c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1" t="s">
        <v>38</v>
      </c>
      <c r="U21" s="123" t="s">
        <v>39</v>
      </c>
      <c r="V21" s="123"/>
      <c r="W21" s="124" t="s">
        <v>40</v>
      </c>
      <c r="X21" s="124" t="s">
        <v>41</v>
      </c>
      <c r="Y21" s="126" t="s">
        <v>42</v>
      </c>
      <c r="Z21" s="118" t="s">
        <v>43</v>
      </c>
    </row>
    <row r="22" spans="1:26" ht="20.399999999999999" customHeight="1" thickBot="1" x14ac:dyDescent="0.3">
      <c r="A22" s="132"/>
      <c r="B22" s="125"/>
      <c r="C22" s="125"/>
      <c r="D22" s="125"/>
      <c r="E22" s="134"/>
      <c r="F22" s="125"/>
      <c r="G22" s="125"/>
      <c r="H22" s="33">
        <v>1</v>
      </c>
      <c r="I22" s="33">
        <v>2</v>
      </c>
      <c r="J22" s="33">
        <v>3</v>
      </c>
      <c r="K22" s="33">
        <v>4</v>
      </c>
      <c r="L22" s="33">
        <v>5</v>
      </c>
      <c r="M22" s="33">
        <v>6</v>
      </c>
      <c r="N22" s="33">
        <v>7</v>
      </c>
      <c r="O22" s="33">
        <v>8</v>
      </c>
      <c r="P22" s="33">
        <v>9</v>
      </c>
      <c r="Q22" s="33">
        <v>10</v>
      </c>
      <c r="R22" s="33">
        <v>11</v>
      </c>
      <c r="S22" s="33">
        <v>12</v>
      </c>
      <c r="T22" s="122"/>
      <c r="U22" s="34" t="s">
        <v>44</v>
      </c>
      <c r="V22" s="34" t="s">
        <v>45</v>
      </c>
      <c r="W22" s="125"/>
      <c r="X22" s="125"/>
      <c r="Y22" s="127"/>
      <c r="Z22" s="119"/>
    </row>
    <row r="23" spans="1:26" ht="33.6" customHeight="1" x14ac:dyDescent="0.25">
      <c r="A23" s="35">
        <v>1</v>
      </c>
      <c r="B23" s="100">
        <v>3</v>
      </c>
      <c r="C23" s="36">
        <v>10014629604</v>
      </c>
      <c r="D23" s="37" t="s">
        <v>46</v>
      </c>
      <c r="E23" s="38">
        <v>36294</v>
      </c>
      <c r="F23" s="38" t="s">
        <v>47</v>
      </c>
      <c r="G23" s="39" t="s">
        <v>48</v>
      </c>
      <c r="H23" s="40">
        <v>5</v>
      </c>
      <c r="I23" s="40">
        <v>5</v>
      </c>
      <c r="J23" s="40">
        <v>5</v>
      </c>
      <c r="K23" s="40">
        <v>5</v>
      </c>
      <c r="L23" s="40">
        <v>3</v>
      </c>
      <c r="M23" s="40">
        <v>1</v>
      </c>
      <c r="N23" s="40">
        <v>5</v>
      </c>
      <c r="O23" s="40">
        <v>5</v>
      </c>
      <c r="P23" s="40">
        <v>5</v>
      </c>
      <c r="Q23" s="40">
        <v>2</v>
      </c>
      <c r="R23" s="40">
        <v>2</v>
      </c>
      <c r="S23" s="40">
        <v>6</v>
      </c>
      <c r="T23" s="102">
        <v>2</v>
      </c>
      <c r="U23" s="102"/>
      <c r="V23" s="40"/>
      <c r="W23" s="40">
        <f>(SUM(H23:S24)+U23:U24-V23:V24)</f>
        <v>49</v>
      </c>
      <c r="X23" s="40"/>
      <c r="Y23" s="104"/>
      <c r="Z23" s="41"/>
    </row>
    <row r="24" spans="1:26" ht="33.6" customHeight="1" thickBot="1" x14ac:dyDescent="0.3">
      <c r="A24" s="42">
        <f>A23</f>
        <v>1</v>
      </c>
      <c r="B24" s="101"/>
      <c r="C24" s="43">
        <v>10007498585</v>
      </c>
      <c r="D24" s="44" t="s">
        <v>49</v>
      </c>
      <c r="E24" s="45">
        <v>34246</v>
      </c>
      <c r="F24" s="45" t="s">
        <v>50</v>
      </c>
      <c r="G24" s="46" t="s">
        <v>48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103"/>
      <c r="U24" s="103"/>
      <c r="V24" s="47"/>
      <c r="W24" s="47"/>
      <c r="X24" s="47"/>
      <c r="Y24" s="105"/>
      <c r="Z24" s="48"/>
    </row>
    <row r="25" spans="1:26" ht="33.6" customHeight="1" x14ac:dyDescent="0.25">
      <c r="A25" s="35">
        <v>2</v>
      </c>
      <c r="B25" s="100">
        <v>8</v>
      </c>
      <c r="C25" s="49">
        <v>10009692001</v>
      </c>
      <c r="D25" s="50" t="s">
        <v>51</v>
      </c>
      <c r="E25" s="51">
        <v>35536</v>
      </c>
      <c r="F25" s="36" t="s">
        <v>47</v>
      </c>
      <c r="G25" s="52" t="s">
        <v>52</v>
      </c>
      <c r="H25" s="40">
        <v>3</v>
      </c>
      <c r="I25" s="40">
        <v>2</v>
      </c>
      <c r="J25" s="40">
        <v>3</v>
      </c>
      <c r="K25" s="40">
        <v>3</v>
      </c>
      <c r="L25" s="40">
        <v>5</v>
      </c>
      <c r="M25" s="40"/>
      <c r="N25" s="40">
        <v>1</v>
      </c>
      <c r="O25" s="40">
        <v>3</v>
      </c>
      <c r="P25" s="40">
        <v>2</v>
      </c>
      <c r="Q25" s="40">
        <v>3</v>
      </c>
      <c r="R25" s="40">
        <v>3</v>
      </c>
      <c r="S25" s="40">
        <v>4</v>
      </c>
      <c r="T25" s="102">
        <v>3</v>
      </c>
      <c r="U25" s="102"/>
      <c r="V25" s="40"/>
      <c r="W25" s="40">
        <f>(SUM(H25:S26)+U25:U26-V25:V26)</f>
        <v>32</v>
      </c>
      <c r="X25" s="40"/>
      <c r="Y25" s="104"/>
      <c r="Z25" s="41"/>
    </row>
    <row r="26" spans="1:26" ht="33.6" customHeight="1" thickBot="1" x14ac:dyDescent="0.3">
      <c r="A26" s="42">
        <f>A25</f>
        <v>2</v>
      </c>
      <c r="B26" s="101"/>
      <c r="C26" s="53">
        <v>10036059328</v>
      </c>
      <c r="D26" s="54" t="s">
        <v>53</v>
      </c>
      <c r="E26" s="55">
        <v>37004</v>
      </c>
      <c r="F26" s="56" t="s">
        <v>47</v>
      </c>
      <c r="G26" s="57" t="s">
        <v>52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103"/>
      <c r="U26" s="103"/>
      <c r="V26" s="47"/>
      <c r="W26" s="47"/>
      <c r="X26" s="47"/>
      <c r="Y26" s="105"/>
      <c r="Z26" s="48"/>
    </row>
    <row r="27" spans="1:26" ht="33.6" customHeight="1" x14ac:dyDescent="0.25">
      <c r="A27" s="35">
        <v>3</v>
      </c>
      <c r="B27" s="100">
        <v>2</v>
      </c>
      <c r="C27" s="36">
        <v>10009183557</v>
      </c>
      <c r="D27" s="37" t="s">
        <v>54</v>
      </c>
      <c r="E27" s="38">
        <v>35346</v>
      </c>
      <c r="F27" s="38" t="s">
        <v>50</v>
      </c>
      <c r="G27" s="39" t="s">
        <v>55</v>
      </c>
      <c r="H27" s="40"/>
      <c r="I27" s="40">
        <v>1</v>
      </c>
      <c r="J27" s="40">
        <v>1</v>
      </c>
      <c r="K27" s="40"/>
      <c r="L27" s="40">
        <v>2</v>
      </c>
      <c r="M27" s="40">
        <v>3</v>
      </c>
      <c r="N27" s="40">
        <v>2</v>
      </c>
      <c r="O27" s="40">
        <v>1</v>
      </c>
      <c r="P27" s="40">
        <v>3</v>
      </c>
      <c r="Q27" s="40">
        <v>1</v>
      </c>
      <c r="R27" s="40">
        <v>5</v>
      </c>
      <c r="S27" s="40">
        <v>10</v>
      </c>
      <c r="T27" s="102">
        <v>1</v>
      </c>
      <c r="U27" s="102"/>
      <c r="V27" s="40"/>
      <c r="W27" s="40">
        <f>(SUM(H27:S28)+U27:U28-V27:V28)</f>
        <v>29</v>
      </c>
      <c r="X27" s="40"/>
      <c r="Y27" s="104"/>
      <c r="Z27" s="41"/>
    </row>
    <row r="28" spans="1:26" ht="33.6" customHeight="1" thickBot="1" x14ac:dyDescent="0.3">
      <c r="A28" s="42">
        <f>A27</f>
        <v>3</v>
      </c>
      <c r="B28" s="101"/>
      <c r="C28" s="43">
        <v>10094255385</v>
      </c>
      <c r="D28" s="44" t="s">
        <v>56</v>
      </c>
      <c r="E28" s="45">
        <v>39316</v>
      </c>
      <c r="F28" s="45" t="s">
        <v>47</v>
      </c>
      <c r="G28" s="46" t="s">
        <v>48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103"/>
      <c r="U28" s="103"/>
      <c r="V28" s="47"/>
      <c r="W28" s="47"/>
      <c r="X28" s="47"/>
      <c r="Y28" s="105"/>
      <c r="Z28" s="48"/>
    </row>
    <row r="29" spans="1:26" ht="33.6" customHeight="1" x14ac:dyDescent="0.25">
      <c r="A29" s="35">
        <v>4</v>
      </c>
      <c r="B29" s="100">
        <v>1</v>
      </c>
      <c r="C29" s="39">
        <v>10007739974</v>
      </c>
      <c r="D29" s="58" t="s">
        <v>57</v>
      </c>
      <c r="E29" s="38">
        <v>34445</v>
      </c>
      <c r="F29" s="38" t="s">
        <v>58</v>
      </c>
      <c r="G29" s="39" t="s">
        <v>59</v>
      </c>
      <c r="H29" s="40">
        <v>2</v>
      </c>
      <c r="I29" s="40">
        <v>3</v>
      </c>
      <c r="J29" s="40"/>
      <c r="K29" s="40">
        <v>1</v>
      </c>
      <c r="L29" s="40"/>
      <c r="M29" s="40">
        <v>5</v>
      </c>
      <c r="N29" s="40">
        <v>3</v>
      </c>
      <c r="O29" s="40">
        <v>2</v>
      </c>
      <c r="P29" s="40"/>
      <c r="Q29" s="40">
        <v>5</v>
      </c>
      <c r="R29" s="40">
        <v>1</v>
      </c>
      <c r="S29" s="40">
        <v>2</v>
      </c>
      <c r="T29" s="102">
        <v>4</v>
      </c>
      <c r="U29" s="102"/>
      <c r="V29" s="40"/>
      <c r="W29" s="40">
        <f>(SUM(H29:S30)+U29:U30-V29:V30)</f>
        <v>24</v>
      </c>
      <c r="X29" s="40"/>
      <c r="Y29" s="104"/>
      <c r="Z29" s="41"/>
    </row>
    <row r="30" spans="1:26" ht="33.6" customHeight="1" thickBot="1" x14ac:dyDescent="0.3">
      <c r="A30" s="42">
        <f>A29</f>
        <v>4</v>
      </c>
      <c r="B30" s="101"/>
      <c r="C30" s="46">
        <v>10009721505</v>
      </c>
      <c r="D30" s="59" t="s">
        <v>60</v>
      </c>
      <c r="E30" s="45">
        <v>35616</v>
      </c>
      <c r="F30" s="45" t="s">
        <v>47</v>
      </c>
      <c r="G30" s="46" t="s">
        <v>59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103"/>
      <c r="U30" s="103"/>
      <c r="V30" s="47"/>
      <c r="W30" s="47"/>
      <c r="X30" s="47"/>
      <c r="Y30" s="105"/>
      <c r="Z30" s="48"/>
    </row>
    <row r="31" spans="1:26" ht="33.6" customHeight="1" x14ac:dyDescent="0.25">
      <c r="A31" s="35">
        <v>5</v>
      </c>
      <c r="B31" s="100">
        <v>5</v>
      </c>
      <c r="C31" s="36">
        <v>10091170179</v>
      </c>
      <c r="D31" s="60" t="s">
        <v>61</v>
      </c>
      <c r="E31" s="38">
        <v>38712</v>
      </c>
      <c r="F31" s="38" t="s">
        <v>47</v>
      </c>
      <c r="G31" s="61" t="s">
        <v>62</v>
      </c>
      <c r="H31" s="40">
        <v>1</v>
      </c>
      <c r="I31" s="40"/>
      <c r="J31" s="40">
        <v>2</v>
      </c>
      <c r="K31" s="40">
        <v>2</v>
      </c>
      <c r="L31" s="40">
        <v>1</v>
      </c>
      <c r="M31" s="40">
        <v>2</v>
      </c>
      <c r="N31" s="40"/>
      <c r="O31" s="40"/>
      <c r="P31" s="40">
        <v>1</v>
      </c>
      <c r="Q31" s="40"/>
      <c r="R31" s="40"/>
      <c r="S31" s="40"/>
      <c r="T31" s="102">
        <v>6</v>
      </c>
      <c r="U31" s="102"/>
      <c r="V31" s="40"/>
      <c r="W31" s="40">
        <f>(SUM(H31:S32)+U31:U32-V31:V32)</f>
        <v>9</v>
      </c>
      <c r="X31" s="40"/>
      <c r="Y31" s="104"/>
      <c r="Z31" s="41"/>
    </row>
    <row r="32" spans="1:26" ht="33.6" customHeight="1" thickBot="1" x14ac:dyDescent="0.3">
      <c r="A32" s="42">
        <f>A31</f>
        <v>5</v>
      </c>
      <c r="B32" s="101"/>
      <c r="C32" s="56">
        <v>10036077112</v>
      </c>
      <c r="D32" s="62" t="s">
        <v>63</v>
      </c>
      <c r="E32" s="45">
        <v>38092</v>
      </c>
      <c r="F32" s="45" t="s">
        <v>47</v>
      </c>
      <c r="G32" s="46" t="s">
        <v>62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103"/>
      <c r="U32" s="103"/>
      <c r="V32" s="47"/>
      <c r="W32" s="47"/>
      <c r="X32" s="47"/>
      <c r="Y32" s="105"/>
      <c r="Z32" s="48"/>
    </row>
    <row r="33" spans="1:26" ht="33.6" customHeight="1" x14ac:dyDescent="0.25">
      <c r="A33" s="35">
        <v>6</v>
      </c>
      <c r="B33" s="100">
        <v>4</v>
      </c>
      <c r="C33" s="63">
        <v>10116899027</v>
      </c>
      <c r="D33" s="37" t="s">
        <v>64</v>
      </c>
      <c r="E33" s="38">
        <v>39346</v>
      </c>
      <c r="F33" s="38" t="s">
        <v>47</v>
      </c>
      <c r="G33" s="39" t="s">
        <v>48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102">
        <v>5</v>
      </c>
      <c r="U33" s="102"/>
      <c r="V33" s="40">
        <v>40</v>
      </c>
      <c r="W33" s="40">
        <f>(SUM(H33:S34)+U33:U34-V33:V34)</f>
        <v>-40</v>
      </c>
      <c r="X33" s="40"/>
      <c r="Y33" s="104"/>
      <c r="Z33" s="41"/>
    </row>
    <row r="34" spans="1:26" ht="33.6" customHeight="1" thickBot="1" x14ac:dyDescent="0.3">
      <c r="A34" s="42">
        <f>A33</f>
        <v>6</v>
      </c>
      <c r="B34" s="101"/>
      <c r="C34" s="43">
        <v>10036017494</v>
      </c>
      <c r="D34" s="44" t="s">
        <v>65</v>
      </c>
      <c r="E34" s="45">
        <v>37057</v>
      </c>
      <c r="F34" s="45" t="s">
        <v>47</v>
      </c>
      <c r="G34" s="46" t="s">
        <v>62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103"/>
      <c r="U34" s="103"/>
      <c r="V34" s="47"/>
      <c r="W34" s="47"/>
      <c r="X34" s="47"/>
      <c r="Y34" s="105"/>
      <c r="Z34" s="48"/>
    </row>
    <row r="35" spans="1:26" ht="33.6" customHeight="1" x14ac:dyDescent="0.25">
      <c r="A35" s="35">
        <v>7</v>
      </c>
      <c r="B35" s="100">
        <v>6</v>
      </c>
      <c r="C35" s="64">
        <v>10055578960</v>
      </c>
      <c r="D35" s="65" t="s">
        <v>66</v>
      </c>
      <c r="E35" s="38">
        <v>38064</v>
      </c>
      <c r="F35" s="36" t="s">
        <v>67</v>
      </c>
      <c r="G35" s="66" t="s">
        <v>68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102"/>
      <c r="U35" s="102"/>
      <c r="V35" s="40">
        <v>40</v>
      </c>
      <c r="W35" s="40">
        <f>(SUM(H35:S36)+U35:U36-V35:V36)</f>
        <v>-40</v>
      </c>
      <c r="X35" s="40"/>
      <c r="Y35" s="104"/>
      <c r="Z35" s="41" t="s">
        <v>69</v>
      </c>
    </row>
    <row r="36" spans="1:26" ht="33.6" customHeight="1" thickBot="1" x14ac:dyDescent="0.3">
      <c r="A36" s="42">
        <f>A35</f>
        <v>7</v>
      </c>
      <c r="B36" s="101"/>
      <c r="C36" s="67">
        <v>10104582350</v>
      </c>
      <c r="D36" s="68" t="s">
        <v>70</v>
      </c>
      <c r="E36" s="45">
        <v>39232</v>
      </c>
      <c r="F36" s="56" t="s">
        <v>71</v>
      </c>
      <c r="G36" s="69" t="s">
        <v>68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103"/>
      <c r="U36" s="103"/>
      <c r="V36" s="47"/>
      <c r="W36" s="47"/>
      <c r="X36" s="47"/>
      <c r="Y36" s="105"/>
      <c r="Z36" s="48"/>
    </row>
    <row r="37" spans="1:26" ht="33.6" customHeight="1" x14ac:dyDescent="0.25">
      <c r="A37" s="35">
        <v>7</v>
      </c>
      <c r="B37" s="100">
        <v>7</v>
      </c>
      <c r="C37" s="49">
        <v>10036076607</v>
      </c>
      <c r="D37" s="50" t="s">
        <v>72</v>
      </c>
      <c r="E37" s="51">
        <v>37625</v>
      </c>
      <c r="F37" s="36" t="s">
        <v>47</v>
      </c>
      <c r="G37" s="52" t="s">
        <v>52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102"/>
      <c r="U37" s="102"/>
      <c r="V37" s="40">
        <v>40</v>
      </c>
      <c r="W37" s="40">
        <f>(SUM(H37:S38)+U37:U38-V37:V38)</f>
        <v>-40</v>
      </c>
      <c r="X37" s="40"/>
      <c r="Y37" s="104"/>
      <c r="Z37" s="41" t="s">
        <v>69</v>
      </c>
    </row>
    <row r="38" spans="1:26" ht="33.6" customHeight="1" thickBot="1" x14ac:dyDescent="0.3">
      <c r="A38" s="42">
        <f>A37</f>
        <v>7</v>
      </c>
      <c r="B38" s="101"/>
      <c r="C38" s="53">
        <v>10083185766</v>
      </c>
      <c r="D38" s="54" t="s">
        <v>73</v>
      </c>
      <c r="E38" s="55">
        <v>38682</v>
      </c>
      <c r="F38" s="56" t="s">
        <v>67</v>
      </c>
      <c r="G38" s="57" t="s">
        <v>74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103"/>
      <c r="U38" s="103"/>
      <c r="V38" s="47"/>
      <c r="W38" s="47"/>
      <c r="X38" s="47"/>
      <c r="Y38" s="105"/>
      <c r="Z38" s="48"/>
    </row>
    <row r="39" spans="1:26" ht="14.4" thickBot="1" x14ac:dyDescent="0.3">
      <c r="A39" s="70"/>
      <c r="B39" s="1"/>
      <c r="C39" s="1"/>
      <c r="D39" s="31"/>
      <c r="E39" s="32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" thickTop="1" x14ac:dyDescent="0.25">
      <c r="A40" s="115" t="s">
        <v>75</v>
      </c>
      <c r="B40" s="116"/>
      <c r="C40" s="116"/>
      <c r="D40" s="116"/>
      <c r="E40" s="71"/>
      <c r="F40" s="71"/>
      <c r="G40" s="116" t="s">
        <v>76</v>
      </c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7"/>
    </row>
    <row r="41" spans="1:26" ht="17.399999999999999" customHeight="1" x14ac:dyDescent="0.25">
      <c r="A41" s="72" t="s">
        <v>77</v>
      </c>
      <c r="B41" s="21"/>
      <c r="C41" s="73"/>
      <c r="D41" s="74"/>
      <c r="E41" s="75"/>
      <c r="F41" s="74"/>
      <c r="G41" s="76" t="s">
        <v>78</v>
      </c>
      <c r="H41" s="77">
        <v>4</v>
      </c>
      <c r="I41" s="78" t="s">
        <v>58</v>
      </c>
      <c r="J41" s="79"/>
      <c r="K41" s="79">
        <f>COUNTIF(F23:F38,"ЗМС")</f>
        <v>1</v>
      </c>
      <c r="L41" s="80"/>
      <c r="M41" s="81"/>
      <c r="N41" s="81"/>
      <c r="O41" s="81"/>
      <c r="P41" s="81"/>
      <c r="Q41" s="81"/>
      <c r="R41" s="81"/>
      <c r="S41" s="81"/>
      <c r="T41" s="80"/>
      <c r="U41" s="76"/>
      <c r="V41" s="76"/>
      <c r="W41" s="80"/>
      <c r="X41" s="81"/>
      <c r="Y41" s="78"/>
      <c r="Z41" s="82"/>
    </row>
    <row r="42" spans="1:26" ht="17.399999999999999" customHeight="1" x14ac:dyDescent="0.25">
      <c r="A42" s="72" t="s">
        <v>79</v>
      </c>
      <c r="B42" s="21"/>
      <c r="C42" s="83"/>
      <c r="D42" s="74"/>
      <c r="E42" s="75"/>
      <c r="F42" s="74"/>
      <c r="G42" s="76" t="s">
        <v>80</v>
      </c>
      <c r="H42" s="77">
        <f>H43+H47</f>
        <v>16</v>
      </c>
      <c r="I42" s="78" t="s">
        <v>50</v>
      </c>
      <c r="J42" s="79"/>
      <c r="K42" s="79">
        <f>COUNTIF(F23:F38,"МСМК")</f>
        <v>2</v>
      </c>
      <c r="L42" s="80"/>
      <c r="M42" s="81"/>
      <c r="N42" s="81"/>
      <c r="O42" s="81"/>
      <c r="P42" s="81"/>
      <c r="Q42" s="81"/>
      <c r="R42" s="81"/>
      <c r="S42" s="81"/>
      <c r="T42" s="80"/>
      <c r="U42" s="76"/>
      <c r="V42" s="76"/>
      <c r="W42" s="80"/>
      <c r="X42" s="81"/>
      <c r="Y42" s="78"/>
      <c r="Z42" s="84"/>
    </row>
    <row r="43" spans="1:26" ht="17.399999999999999" customHeight="1" x14ac:dyDescent="0.25">
      <c r="A43" s="72"/>
      <c r="B43" s="21"/>
      <c r="C43" s="74"/>
      <c r="D43" s="74"/>
      <c r="E43" s="75"/>
      <c r="F43" s="74"/>
      <c r="G43" s="76" t="s">
        <v>81</v>
      </c>
      <c r="H43" s="77">
        <f>H44+H45+H46</f>
        <v>16</v>
      </c>
      <c r="I43" s="78" t="s">
        <v>47</v>
      </c>
      <c r="J43" s="79"/>
      <c r="K43" s="79">
        <f>COUNTIF(F23:F38,"МС")</f>
        <v>10</v>
      </c>
      <c r="L43" s="80"/>
      <c r="M43" s="81"/>
      <c r="N43" s="81"/>
      <c r="O43" s="81"/>
      <c r="P43" s="81"/>
      <c r="Q43" s="81"/>
      <c r="R43" s="81"/>
      <c r="S43" s="81"/>
      <c r="T43" s="80"/>
      <c r="U43" s="76"/>
      <c r="V43" s="76"/>
      <c r="W43" s="80"/>
      <c r="X43" s="81"/>
      <c r="Y43" s="78"/>
      <c r="Z43" s="84"/>
    </row>
    <row r="44" spans="1:26" ht="17.399999999999999" customHeight="1" x14ac:dyDescent="0.25">
      <c r="A44" s="72"/>
      <c r="B44" s="21"/>
      <c r="C44" s="74"/>
      <c r="D44" s="74"/>
      <c r="E44" s="75"/>
      <c r="F44" s="74"/>
      <c r="G44" s="76" t="s">
        <v>82</v>
      </c>
      <c r="H44" s="77">
        <f>COUNT(A12:A49)</f>
        <v>16</v>
      </c>
      <c r="I44" s="78" t="s">
        <v>67</v>
      </c>
      <c r="J44" s="79"/>
      <c r="K44" s="79">
        <f>COUNTIF(F23:F38,"КМС")</f>
        <v>2</v>
      </c>
      <c r="L44" s="80"/>
      <c r="M44" s="81"/>
      <c r="N44" s="81"/>
      <c r="O44" s="81"/>
      <c r="P44" s="81"/>
      <c r="Q44" s="81"/>
      <c r="R44" s="81"/>
      <c r="S44" s="81"/>
      <c r="T44" s="80"/>
      <c r="U44" s="76"/>
      <c r="V44" s="76"/>
      <c r="W44" s="80"/>
      <c r="X44" s="81"/>
      <c r="Y44" s="78"/>
      <c r="Z44" s="84"/>
    </row>
    <row r="45" spans="1:26" ht="17.399999999999999" customHeight="1" x14ac:dyDescent="0.25">
      <c r="A45" s="85"/>
      <c r="B45" s="25"/>
      <c r="C45" s="77"/>
      <c r="D45" s="74"/>
      <c r="E45" s="75"/>
      <c r="F45" s="74"/>
      <c r="G45" s="76" t="s">
        <v>83</v>
      </c>
      <c r="H45" s="77">
        <f>COUNTIF(A12:A49,"НФ")</f>
        <v>0</v>
      </c>
      <c r="I45" s="78" t="s">
        <v>71</v>
      </c>
      <c r="J45" s="79"/>
      <c r="K45" s="79">
        <f>COUNTIF(F23:F38,"1 СР")</f>
        <v>1</v>
      </c>
      <c r="L45" s="80"/>
      <c r="M45" s="81"/>
      <c r="N45" s="81"/>
      <c r="O45" s="81"/>
      <c r="P45" s="81"/>
      <c r="Q45" s="81"/>
      <c r="R45" s="81"/>
      <c r="S45" s="81"/>
      <c r="T45" s="80"/>
      <c r="U45" s="76"/>
      <c r="V45" s="76"/>
      <c r="W45" s="80"/>
      <c r="X45" s="81"/>
      <c r="Y45" s="78"/>
      <c r="Z45" s="84"/>
    </row>
    <row r="46" spans="1:26" ht="17.399999999999999" customHeight="1" x14ac:dyDescent="0.25">
      <c r="A46" s="86"/>
      <c r="B46" s="21"/>
      <c r="C46" s="74"/>
      <c r="D46" s="74"/>
      <c r="E46" s="75"/>
      <c r="F46" s="74"/>
      <c r="G46" s="76" t="s">
        <v>84</v>
      </c>
      <c r="H46" s="77">
        <f>COUNTIF(A12:A49,"ДСКВ")</f>
        <v>0</v>
      </c>
      <c r="I46" s="78" t="s">
        <v>85</v>
      </c>
      <c r="J46" s="79"/>
      <c r="K46" s="79">
        <f>COUNTIF(F23:F38,"2 СР")</f>
        <v>0</v>
      </c>
      <c r="L46" s="80"/>
      <c r="M46" s="81"/>
      <c r="N46" s="81"/>
      <c r="O46" s="81"/>
      <c r="P46" s="81"/>
      <c r="Q46" s="81"/>
      <c r="R46" s="81"/>
      <c r="S46" s="81"/>
      <c r="T46" s="80"/>
      <c r="U46" s="76"/>
      <c r="V46" s="76"/>
      <c r="W46" s="80"/>
      <c r="X46" s="81"/>
      <c r="Y46" s="78"/>
      <c r="Z46" s="84"/>
    </row>
    <row r="47" spans="1:26" ht="17.399999999999999" customHeight="1" x14ac:dyDescent="0.25">
      <c r="A47" s="86"/>
      <c r="B47" s="21"/>
      <c r="C47" s="74"/>
      <c r="D47" s="74"/>
      <c r="E47" s="75"/>
      <c r="F47" s="74"/>
      <c r="G47" s="76" t="s">
        <v>86</v>
      </c>
      <c r="H47" s="77">
        <f>COUNTIF(A12:A49,"НС")</f>
        <v>0</v>
      </c>
      <c r="I47" s="78" t="s">
        <v>87</v>
      </c>
      <c r="J47" s="79"/>
      <c r="K47" s="79">
        <f>COUNTIF(F23:F38,"3 СР")</f>
        <v>0</v>
      </c>
      <c r="L47" s="80"/>
      <c r="M47" s="81"/>
      <c r="N47" s="81"/>
      <c r="O47" s="81"/>
      <c r="P47" s="81"/>
      <c r="Q47" s="81"/>
      <c r="R47" s="81"/>
      <c r="S47" s="81"/>
      <c r="T47" s="80"/>
      <c r="U47" s="76"/>
      <c r="V47" s="76"/>
      <c r="W47" s="80"/>
      <c r="X47" s="81"/>
      <c r="Y47" s="78"/>
      <c r="Z47" s="87"/>
    </row>
    <row r="48" spans="1:26" ht="13.8" x14ac:dyDescent="0.25">
      <c r="A48" s="85"/>
      <c r="B48" s="88"/>
      <c r="C48" s="88"/>
      <c r="D48" s="25"/>
      <c r="E48" s="89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90"/>
    </row>
    <row r="49" spans="1:26" ht="15.6" x14ac:dyDescent="0.25">
      <c r="A49" s="106" t="s">
        <v>88</v>
      </c>
      <c r="B49" s="107"/>
      <c r="C49" s="107"/>
      <c r="D49" s="107"/>
      <c r="E49" s="107"/>
      <c r="F49" s="107" t="s">
        <v>89</v>
      </c>
      <c r="G49" s="107"/>
      <c r="H49" s="107"/>
      <c r="I49" s="107"/>
      <c r="J49" s="107"/>
      <c r="K49" s="107"/>
      <c r="L49" s="107" t="s">
        <v>90</v>
      </c>
      <c r="M49" s="107"/>
      <c r="N49" s="107"/>
      <c r="O49" s="107"/>
      <c r="P49" s="107"/>
      <c r="Q49" s="107"/>
      <c r="R49" s="107"/>
      <c r="S49" s="107"/>
      <c r="T49" s="107" t="s">
        <v>91</v>
      </c>
      <c r="U49" s="107"/>
      <c r="V49" s="107"/>
      <c r="W49" s="107"/>
      <c r="X49" s="107"/>
      <c r="Y49" s="107"/>
      <c r="Z49" s="108"/>
    </row>
    <row r="50" spans="1:26" ht="15.6" x14ac:dyDescent="0.25">
      <c r="A50" s="91"/>
      <c r="B50" s="92"/>
      <c r="C50" s="92"/>
      <c r="D50" s="92"/>
      <c r="E50" s="92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4"/>
    </row>
    <row r="51" spans="1:26" ht="15.6" x14ac:dyDescent="0.25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5"/>
    </row>
    <row r="52" spans="1:26" ht="13.8" x14ac:dyDescent="0.25">
      <c r="A52" s="96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1"/>
      <c r="U52" s="1"/>
      <c r="V52" s="1"/>
      <c r="W52" s="109"/>
      <c r="X52" s="109"/>
      <c r="Y52" s="109"/>
      <c r="Z52" s="110"/>
    </row>
    <row r="53" spans="1:26" ht="13.8" x14ac:dyDescent="0.25">
      <c r="A53" s="98"/>
      <c r="B53" s="1"/>
      <c r="C53" s="1"/>
      <c r="D53" s="1"/>
      <c r="E53" s="9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97"/>
    </row>
    <row r="54" spans="1:26" ht="13.8" x14ac:dyDescent="0.25">
      <c r="A54" s="98"/>
      <c r="B54" s="1"/>
      <c r="C54" s="1"/>
      <c r="D54" s="1"/>
      <c r="E54" s="9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97"/>
    </row>
    <row r="55" spans="1:26" ht="16.2" thickBot="1" x14ac:dyDescent="0.3">
      <c r="A55" s="111" t="str">
        <f>G16</f>
        <v>Денисенко С.А. (Москва)</v>
      </c>
      <c r="B55" s="112"/>
      <c r="C55" s="112"/>
      <c r="D55" s="112"/>
      <c r="E55" s="112"/>
      <c r="F55" s="113" t="str">
        <f>G17</f>
        <v>Афанасьева Е.А. (ВК, Свердловская область)</v>
      </c>
      <c r="G55" s="113"/>
      <c r="H55" s="113"/>
      <c r="I55" s="113"/>
      <c r="J55" s="113"/>
      <c r="K55" s="113"/>
      <c r="L55" s="113" t="str">
        <f>G18</f>
        <v>Валова А.С. (ВК, Санкт-Петербург)</v>
      </c>
      <c r="M55" s="113"/>
      <c r="N55" s="113"/>
      <c r="O55" s="113"/>
      <c r="P55" s="113"/>
      <c r="Q55" s="113"/>
      <c r="R55" s="113"/>
      <c r="S55" s="113"/>
      <c r="T55" s="113" t="str">
        <f>G19</f>
        <v>Гниденко В.Н. (ВК, Тульская область)</v>
      </c>
      <c r="U55" s="113"/>
      <c r="V55" s="113"/>
      <c r="W55" s="113"/>
      <c r="X55" s="113"/>
      <c r="Y55" s="113"/>
      <c r="Z55" s="114"/>
    </row>
    <row r="56" spans="1:26" ht="14.4" thickTop="1" x14ac:dyDescent="0.25">
      <c r="A56" s="31"/>
      <c r="B56" s="1"/>
      <c r="C56" s="1"/>
      <c r="D56" s="31"/>
      <c r="E56" s="32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</sheetData>
  <mergeCells count="45">
    <mergeCell ref="A6:Z6"/>
    <mergeCell ref="A1:Z1"/>
    <mergeCell ref="A2:Z2"/>
    <mergeCell ref="A3:Z3"/>
    <mergeCell ref="A4:Z4"/>
    <mergeCell ref="A5:Z5"/>
    <mergeCell ref="H17:Z17"/>
    <mergeCell ref="A7:Z7"/>
    <mergeCell ref="A8:Z8"/>
    <mergeCell ref="A9:Z9"/>
    <mergeCell ref="A10:Z10"/>
    <mergeCell ref="A11:Z11"/>
    <mergeCell ref="A12:Z12"/>
    <mergeCell ref="H13:M13"/>
    <mergeCell ref="H14:L14"/>
    <mergeCell ref="A15:G15"/>
    <mergeCell ref="H15:Z15"/>
    <mergeCell ref="H16:Z16"/>
    <mergeCell ref="H18:Z18"/>
    <mergeCell ref="H19:S19"/>
    <mergeCell ref="A21:A22"/>
    <mergeCell ref="B21:B22"/>
    <mergeCell ref="C21:C22"/>
    <mergeCell ref="D21:D22"/>
    <mergeCell ref="E21:E22"/>
    <mergeCell ref="F21:F22"/>
    <mergeCell ref="G21:G22"/>
    <mergeCell ref="Z21:Z22"/>
    <mergeCell ref="H21:S21"/>
    <mergeCell ref="T21:T22"/>
    <mergeCell ref="U21:V21"/>
    <mergeCell ref="W21:W22"/>
    <mergeCell ref="X21:X22"/>
    <mergeCell ref="Y21:Y22"/>
    <mergeCell ref="A55:E55"/>
    <mergeCell ref="F55:K55"/>
    <mergeCell ref="L55:S55"/>
    <mergeCell ref="T55:Z55"/>
    <mergeCell ref="A40:D40"/>
    <mergeCell ref="G40:Z40"/>
    <mergeCell ref="A49:E49"/>
    <mergeCell ref="F49:K49"/>
    <mergeCell ref="L49:S49"/>
    <mergeCell ref="T49:Z49"/>
    <mergeCell ref="W52:Z52"/>
  </mergeCells>
  <conditionalFormatting sqref="T8:V14 T20:V20 T21 T39:V39 G41:G47 U41:V47 T48:V56">
    <cfRule type="expression" dxfId="0" priority="1" stopIfTrue="1">
      <formula>AND(COUNTIF($T$48:$V$56, G8)+COUNTIF($T$39:$V$39, G8)+COUNTIF($U$41:$V$47, G8)+COUNTIF($G$41:$G$47, G8)+COUNTIF($T$8:$V$14, G8)+COUNTIF($T$21:$T$21, G8)+COUNTIF($T$20:$V$20, G8)&gt;1,NOT(ISBLANK(G8)))</formula>
    </cfRule>
  </conditionalFormatting>
  <pageMargins left="0" right="0" top="0" bottom="0" header="0" footer="0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жен медисон </vt:lpstr>
      <vt:lpstr>'жен медисон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2024-05-28T14:35:51Z</dcterms:created>
  <dcterms:modified xsi:type="dcterms:W3CDTF">2024-05-28T14:38:32Z</dcterms:modified>
</cp:coreProperties>
</file>