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ВС 20-25.23г\для росбайка\"/>
    </mc:Choice>
  </mc:AlternateContent>
  <bookViews>
    <workbookView xWindow="0" yWindow="0" windowWidth="28800" windowHeight="12315" tabRatio="789"/>
  </bookViews>
  <sheets>
    <sheet name="ОМНИУМ ЖЕНЩИНЫ" sheetId="100" r:id="rId1"/>
  </sheets>
  <externalReferences>
    <externalReference r:id="rId2"/>
  </externalReferences>
  <definedNames>
    <definedName name="_xlnm.Print_Area" localSheetId="0">'ОМНИУМ ЖЕНЩИНЫ'!$A$1:$S$64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00" l="1"/>
  <c r="G40" i="100"/>
  <c r="G35" i="100"/>
  <c r="G27" i="100"/>
  <c r="E43" i="100"/>
  <c r="E42" i="100"/>
  <c r="E41" i="100"/>
  <c r="E40" i="100"/>
  <c r="E39" i="100"/>
  <c r="E38" i="100"/>
  <c r="E37" i="100"/>
  <c r="E36" i="100"/>
  <c r="E35" i="100"/>
  <c r="E34" i="100"/>
  <c r="E33" i="100"/>
  <c r="E32" i="100"/>
  <c r="E31" i="100"/>
  <c r="E30" i="100"/>
  <c r="E29" i="100"/>
  <c r="E28" i="100"/>
  <c r="E27" i="100"/>
  <c r="E26" i="100"/>
  <c r="E25" i="100"/>
  <c r="E24" i="100"/>
  <c r="AB59" i="100" l="1"/>
  <c r="J59" i="100"/>
  <c r="D59" i="100"/>
  <c r="AE40" i="100"/>
  <c r="AE39" i="100"/>
  <c r="AE38" i="100"/>
  <c r="AE37" i="100"/>
  <c r="AE36" i="100"/>
  <c r="AE35" i="100"/>
  <c r="AE34" i="100"/>
  <c r="AE33" i="100"/>
  <c r="AE32" i="100"/>
  <c r="AE31" i="100"/>
  <c r="AE30" i="100"/>
  <c r="AE29" i="100"/>
  <c r="AE28" i="100"/>
  <c r="AE27" i="100"/>
  <c r="AE26" i="100"/>
  <c r="AE25" i="100"/>
  <c r="AE24" i="100"/>
</calcChain>
</file>

<file path=xl/sharedStrings.xml><?xml version="1.0" encoding="utf-8"?>
<sst xmlns="http://schemas.openxmlformats.org/spreadsheetml/2006/main" count="98" uniqueCount="76">
  <si>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</si>
  <si>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</si>
  <si>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</si>
  <si>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</si>
  <si>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</si>
  <si>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</si>
  <si>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</si>
  <si>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</si>
  <si>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</si>
  <si>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</si>
  <si>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</si>
  <si>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</si>
  <si>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</si>
  <si>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</si>
  <si>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</si>
  <si>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</si>
  <si>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</si>
  <si>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</si>
  <si>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</si>
  <si>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</si>
  <si>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</si>
  <si>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</si>
  <si>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</si>
  <si>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</si>
  <si>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</si>
  <si>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</si>
  <si>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</si>
  <si>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</si>
  <si>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ДЛИНА ТРЕКА: 250 м</t>
  </si>
  <si>
    <t>№ ЕКП 2023: 26299</t>
  </si>
  <si>
    <t>трек - омниум</t>
  </si>
  <si>
    <t>№ ВРВС: 0080481611Я</t>
  </si>
  <si>
    <t>ДАТА ПРОВЕДЕНИЯ: 23 Октября 2023 года</t>
  </si>
  <si>
    <t>ТЕХНИЧЕСКИЙ ДЕЛЕГАТ ФВСР:</t>
  </si>
  <si>
    <t>СОЛОВЬЕВ Г.Н. (ВК, г. САНКТ ПЕТЕРБУРГ)</t>
  </si>
  <si>
    <t>МИХАЙЛОВА И.Н. (ВК, г. САНКТ ПЕТЕРБУРГ)</t>
  </si>
  <si>
    <t>ДИСТАНЦИЯ/ КРУГОВ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</si>
  <si>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</si>
  <si>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</si>
  <si>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</si>
  <si>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</si>
  <si>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</si>
  <si>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</si>
  <si>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</si>
  <si>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</si>
  <si>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</si>
  <si>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</si>
  <si>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</si>
  <si>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</si>
  <si>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</si>
  <si>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ВК</t>
  </si>
  <si>
    <t>Температура: +25,5</t>
  </si>
  <si>
    <t>Влажность: 22%</t>
  </si>
  <si>
    <t>ВСЕРОССИЙСКИЕ СОРЕВНОВАНИЯ</t>
  </si>
  <si>
    <t>ВАЛОВА А.С. (ВК, г. САНКТ ПЕТЕРБУРГ)</t>
  </si>
  <si>
    <t>ЮНИОРКИ 17-18 ЛЕТ</t>
  </si>
  <si>
    <t>Даньшина Полина</t>
  </si>
  <si>
    <t>Новолодская Ангелина</t>
  </si>
  <si>
    <t>Кокарева Аглая</t>
  </si>
  <si>
    <t>Конрад Полина</t>
  </si>
  <si>
    <t>Смирнова Диана</t>
  </si>
  <si>
    <t>Костина  Ольга</t>
  </si>
  <si>
    <t>Соломатина  Олеся</t>
  </si>
  <si>
    <t>Чертихина Юлия</t>
  </si>
  <si>
    <t>Васюкова Валерия</t>
  </si>
  <si>
    <t>Павловская Мария</t>
  </si>
  <si>
    <t>Ившичева  Яна</t>
  </si>
  <si>
    <t>Сакун Аделина</t>
  </si>
  <si>
    <t>Деменкова Анастасия</t>
  </si>
  <si>
    <t>Грибова Марина</t>
  </si>
  <si>
    <t>Королева София</t>
  </si>
  <si>
    <t>Реппо Эрика</t>
  </si>
  <si>
    <t xml:space="preserve">Солина  Ангелна </t>
  </si>
  <si>
    <t>Голыбина Валентина</t>
  </si>
  <si>
    <t>Алексеева Васса</t>
  </si>
  <si>
    <t>Семенчукова  Екатерина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</si>
</sst>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name val="Arial Cyr"/>
      <charset val="204"/>
    </font>
    <font>
      <b/>
      <sz val="10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name val="Arial Cyr"/>
      <charset val="204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6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14" fontId="5" fillId="0" borderId="23" xfId="0" applyNumberFormat="1" applyFont="1" applyBorder="1" applyAlignment="1">
      <alignment vertical="center"/>
    </xf>
    <xf numFmtId="0" fontId="0" fillId="0" borderId="1" xfId="0" applyFill="1" applyBorder="1"/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14" fontId="11" fillId="0" borderId="5" xfId="0" applyNumberFormat="1" applyFont="1" applyBorder="1" applyAlignment="1">
      <alignment vertical="center"/>
    </xf>
    <xf numFmtId="14" fontId="11" fillId="0" borderId="5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14" fontId="11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165" fontId="8" fillId="0" borderId="20" xfId="0" applyNumberFormat="1" applyFont="1" applyBorder="1" applyAlignment="1">
      <alignment vertical="center"/>
    </xf>
    <xf numFmtId="165" fontId="8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/>
    </xf>
    <xf numFmtId="165" fontId="19" fillId="2" borderId="34" xfId="3" applyNumberFormat="1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" fontId="22" fillId="0" borderId="2" xfId="8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22" fillId="0" borderId="0" xfId="8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" fontId="22" fillId="0" borderId="23" xfId="8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vertical="center"/>
    </xf>
    <xf numFmtId="49" fontId="11" fillId="0" borderId="5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9" fontId="11" fillId="0" borderId="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" fontId="23" fillId="0" borderId="1" xfId="8" applyNumberFormat="1" applyFont="1" applyBorder="1" applyAlignment="1">
      <alignment horizontal="center" vertical="center" wrapText="1"/>
    </xf>
    <xf numFmtId="1" fontId="22" fillId="0" borderId="1" xfId="8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4" fontId="20" fillId="0" borderId="1" xfId="0" applyNumberFormat="1" applyFont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22" fillId="0" borderId="0" xfId="9" applyFont="1" applyBorder="1" applyAlignment="1">
      <alignment vertical="center" wrapText="1"/>
    </xf>
    <xf numFmtId="14" fontId="22" fillId="0" borderId="0" xfId="8" applyNumberFormat="1" applyFont="1" applyBorder="1" applyAlignment="1">
      <alignment horizontal="center" vertical="center" wrapText="1"/>
    </xf>
    <xf numFmtId="0" fontId="22" fillId="0" borderId="0" xfId="8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left" wrapText="1"/>
    </xf>
    <xf numFmtId="0" fontId="15" fillId="0" borderId="23" xfId="0" applyFont="1" applyBorder="1" applyAlignment="1">
      <alignment horizontal="center" vertical="center"/>
    </xf>
    <xf numFmtId="0" fontId="22" fillId="0" borderId="23" xfId="9" applyFont="1" applyBorder="1" applyAlignment="1">
      <alignment vertical="center" wrapText="1"/>
    </xf>
    <xf numFmtId="14" fontId="22" fillId="0" borderId="23" xfId="8" applyNumberFormat="1" applyFont="1" applyBorder="1" applyAlignment="1">
      <alignment horizontal="center" vertical="center" wrapText="1"/>
    </xf>
    <xf numFmtId="0" fontId="22" fillId="0" borderId="23" xfId="8" applyFont="1" applyBorder="1" applyAlignment="1">
      <alignment horizontal="center" vertical="center" wrapText="1"/>
    </xf>
    <xf numFmtId="1" fontId="17" fillId="0" borderId="23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9" fillId="2" borderId="27" xfId="3" applyFont="1" applyFill="1" applyBorder="1" applyAlignment="1">
      <alignment horizontal="center" vertical="center" wrapText="1"/>
    </xf>
    <xf numFmtId="0" fontId="19" fillId="2" borderId="34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165" fontId="19" fillId="2" borderId="27" xfId="3" applyNumberFormat="1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8" fillId="0" borderId="30" xfId="0" applyNumberFormat="1" applyFont="1" applyBorder="1" applyAlignment="1">
      <alignment horizontal="left" vertical="center"/>
    </xf>
    <xf numFmtId="165" fontId="8" fillId="0" borderId="20" xfId="0" applyNumberFormat="1" applyFont="1" applyBorder="1" applyAlignment="1">
      <alignment horizontal="left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 wrapText="1"/>
    </xf>
    <xf numFmtId="14" fontId="19" fillId="2" borderId="27" xfId="3" applyNumberFormat="1" applyFont="1" applyFill="1" applyBorder="1" applyAlignment="1">
      <alignment horizontal="center" vertical="center" wrapText="1"/>
    </xf>
    <xf numFmtId="14" fontId="19" fillId="2" borderId="34" xfId="3" applyNumberFormat="1" applyFont="1" applyFill="1" applyBorder="1" applyAlignment="1">
      <alignment horizontal="center" vertical="center" wrapText="1"/>
    </xf>
    <xf numFmtId="14" fontId="19" fillId="2" borderId="29" xfId="3" applyNumberFormat="1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4" fontId="20" fillId="0" borderId="6" xfId="0" applyNumberFormat="1" applyFont="1" applyBorder="1" applyAlignment="1">
      <alignment horizontal="center" vertical="center"/>
    </xf>
    <xf numFmtId="0" fontId="0" fillId="0" borderId="34" xfId="0" applyFill="1" applyBorder="1"/>
    <xf numFmtId="0" fontId="25" fillId="0" borderId="20" xfId="0" applyFont="1" applyBorder="1" applyAlignment="1">
      <alignment horizontal="left" vertical="center" indent="16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9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194870</xdr:colOff>
      <xdr:row>0</xdr:row>
      <xdr:rowOff>77679</xdr:rowOff>
    </xdr:from>
    <xdr:to>
      <xdr:col>1</xdr:col>
      <xdr:colOff>376814</xdr:colOff>
      <xdr:row>4</xdr:row>
      <xdr:rowOff>73269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70" y="77679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211137</xdr:colOff>
      <xdr:row>0</xdr:row>
      <xdr:rowOff>67445</xdr:rowOff>
    </xdr:from>
    <xdr:to>
      <xdr:col>3</xdr:col>
      <xdr:colOff>219809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038" y="67445"/>
          <a:ext cx="919304" cy="644313"/>
        </a:xfrm>
        <a:prstGeom prst="rect">
          <a:avLst/>
        </a:prstGeom>
      </xdr:spPr>
    </xdr:pic>
    <xdr:clientData/>
  </xdr:twoCellAnchor>
  <xdr:twoCellAnchor editAs="oneCell">
    <xdr:from>
      <xdr:col>33</xdr:col>
      <xdr:colOff>514350</xdr:colOff>
      <xdr:row>0</xdr:row>
      <xdr:rowOff>66675</xdr:rowOff>
    </xdr:from>
    <xdr:to>
      <xdr:col>34</xdr:col>
      <xdr:colOff>19992</xdr:colOff>
      <xdr:row>5</xdr:row>
      <xdr:rowOff>38100</xdr:rowOff>
    </xdr:to>
    <xdr:pic>
      <xdr:nvPicPr>
        <xdr:cNvPr id="8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4325" y="66675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517910</xdr:colOff>
      <xdr:row>56</xdr:row>
      <xdr:rowOff>73269</xdr:rowOff>
    </xdr:from>
    <xdr:to>
      <xdr:col>6</xdr:col>
      <xdr:colOff>677950</xdr:colOff>
      <xdr:row>58</xdr:row>
      <xdr:rowOff>41869</xdr:rowOff>
    </xdr:to>
    <xdr:pic>
      <xdr:nvPicPr>
        <xdr:cNvPr id="9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6426" y="9472665"/>
          <a:ext cx="1562623" cy="659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52</xdr:row>
      <xdr:rowOff>123825</xdr:rowOff>
    </xdr:from>
    <xdr:to>
      <xdr:col>17</xdr:col>
      <xdr:colOff>0</xdr:colOff>
      <xdr:row>58</xdr:row>
      <xdr:rowOff>38100</xdr:rowOff>
    </xdr:to>
    <xdr:pic>
      <xdr:nvPicPr>
        <xdr:cNvPr id="10" name="Рисунок 9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10115550"/>
          <a:ext cx="11906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325734</xdr:colOff>
      <xdr:row>56</xdr:row>
      <xdr:rowOff>94203</xdr:rowOff>
    </xdr:from>
    <xdr:to>
      <xdr:col>31</xdr:col>
      <xdr:colOff>323535</xdr:colOff>
      <xdr:row>58</xdr:row>
      <xdr:rowOff>6699</xdr:rowOff>
    </xdr:to>
    <xdr:pic>
      <xdr:nvPicPr>
        <xdr:cNvPr id="11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6174" y="10351895"/>
          <a:ext cx="939834" cy="603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42;&#1057;%2020-25.23&#1075;/3%20&#1044;&#1045;&#1053;&#1068;/&#1042;&#1057;%20&#1058;&#1045;&#1052;&#1055;&#1054;%20&#1054;&#1052;&#1053;-2%20&#1052;&#1059;&#1046;&#1063;&#1048;&#1053;&#106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 омн4 М"/>
      <sheetName val="Очки М омн4"/>
      <sheetName val="Очки юниоры омн4"/>
      <sheetName val="юниорки очки омн4."/>
      <sheetName val="скр М омн1"/>
      <sheetName val="скр юн омн1 "/>
      <sheetName val="омн1 юн.ж скр "/>
      <sheetName val="ом2 темпо М ст "/>
      <sheetName val="ом2 темпо ЮН ст "/>
      <sheetName val="ом2 темпо ЮНж ст"/>
      <sheetName val=" ИГП МУЖИКИ кв 4км"/>
      <sheetName val="ИГП ЖЕН кв 3 КМ"/>
      <sheetName val="ИГП юниоры кв 3 КМ"/>
      <sheetName val="ИГП юниорки кв 2км"/>
      <sheetName val="вечер,"/>
      <sheetName val=" ИГП МУЖИКИ фин 4км"/>
      <sheetName val="ИГП ЖЕНЩИНЫ фин 3км"/>
      <sheetName val="ИГП юниоры фин 3км"/>
      <sheetName val="ИГП юниорки фин 2км"/>
      <sheetName val="список"/>
      <sheetName val="список общий ВС"/>
      <sheetName val="Мтех  ИГП"/>
      <sheetName val="ЖЕН тех ИГП  "/>
      <sheetName val="ЮН тех ИГП "/>
      <sheetName val="ЮНЖ тех ИГП "/>
      <sheetName val="СТ ИГП МУЖЧИНЫ кв"/>
      <sheetName val="ст ИГП ЖЕН 3КМ кв "/>
      <sheetName val="ст ИГП ЮНОШИ 3КМ кв"/>
      <sheetName val="ст ИГП ДЕВУШКИ кв"/>
      <sheetName val="ст 500 см М "/>
      <sheetName val="кгп жен команда "/>
      <sheetName val="ЖЕН ст  1раунд 750. (2)"/>
      <sheetName val="ЖЕН 1 раун 750. (2)"/>
      <sheetName val="МУЖ ст 1 раунд  750.  (2)"/>
      <sheetName val="МУЖ 1раунд 750. (2)"/>
      <sheetName val="ст КГП 4 ЖЕН кв 1 раунд"/>
      <sheetName val="ст КГП 4 МУЖ кв 1 раунд"/>
      <sheetName val="кгп жен команда 1 р "/>
      <sheetName val="кгп муж команда 1 р"/>
      <sheetName val="М игп."/>
      <sheetName val="ст 200 сх Ж"/>
      <sheetName val="ГИТ 200 Ж"/>
      <sheetName val="ст 200 сх М"/>
      <sheetName val="ГИТ 200 М"/>
      <sheetName val="ж игп"/>
      <sheetName val="ж игп (2)"/>
      <sheetName val="кгп муж команда финал (2)"/>
      <sheetName val="кгп жен команда финал (3)"/>
      <sheetName val="муж спринт фин"/>
      <sheetName val="муж спринт на 8 чел "/>
      <sheetName val="ЖЕН спринт фин"/>
      <sheetName val="ст ИГП муж финал"/>
      <sheetName val="ст ИГП жен финал"/>
      <sheetName val="ИГП М финал"/>
      <sheetName val="ИГП ж ФИНАЛ"/>
      <sheetName val="ИГП юниорки кв 3км (2)"/>
      <sheetName val="2 ДЕНЬ"/>
      <sheetName val="кгп мужчины кв"/>
      <sheetName val="кгп юниоры кв"/>
      <sheetName val="кг юниорки кв"/>
      <sheetName val="ВЕЧЕР"/>
      <sheetName val="ст КГП 4 муж кв "/>
      <sheetName val="ст КГП 4 юниоры кв"/>
      <sheetName val="ст КГП 4 юниорки кв"/>
      <sheetName val=" кгп мужчины фин"/>
      <sheetName val=" кгп юниоры фин "/>
      <sheetName val="кгп юниорки фин "/>
      <sheetName val="3 ДЕНЬ"/>
      <sheetName val="срк М омниум1"/>
      <sheetName val="срк юн омниум1 "/>
      <sheetName val="омн1 юн.ж скр"/>
      <sheetName val="ом2 муж гр темпо"/>
      <sheetName val="ом2 ЮН гр темпо"/>
      <sheetName val="ом2 ЮНЖ  гр темпо"/>
      <sheetName val=",вечер"/>
      <sheetName val=" выб. омн3 ЮН (2)"/>
      <sheetName val="выб омн3 М"/>
      <sheetName val=" выб. омн3 ЮН"/>
      <sheetName val=" выб. омн3 юн.ж"/>
      <sheetName val="выб омн3 ЮН"/>
      <sheetName val="выб омн3 юн.ж"/>
      <sheetName val=" выб. омн3 М (2)"/>
      <sheetName val="юниоры очки омн4"/>
      <sheetName val="юниорки ОЧКИ омн4"/>
      <sheetName val="Мужчины омниум"/>
      <sheetName val="Юниоры омниум "/>
      <sheetName val="Юниорки омниум"/>
      <sheetName val="4 ДЕНЬ"/>
      <sheetName val="ПР гонка по очкам ж ст (2)"/>
      <sheetName val="Очки Ж кв 1"/>
      <sheetName val="ПР гонка по очкам ж 2 ст (2)"/>
      <sheetName val="Очки Ж кв 2 "/>
      <sheetName val="ГОНК ПО ОЧК КВАЛ 1 ЮНИОРКИ   "/>
      <sheetName val="Очки ЮНИОРКИ кв 1  "/>
      <sheetName val="ГОНК ПО ОЧК КВАЛ 2 ЮНИОРКИ "/>
      <sheetName val="Очки ЮНИОРКИ кв 2 "/>
      <sheetName val="Очки М  фин, (3)"/>
      <sheetName val="скр М кв1"/>
      <sheetName val="срк М кв1"/>
      <sheetName val="скр юн кв1"/>
      <sheetName val="срк юн кв1."/>
      <sheetName val=" юн.ж скр  кв1"/>
      <sheetName val=" юн.ж скр кв1."/>
      <sheetName val="срк М фин"/>
      <sheetName val="срк юн фин"/>
      <sheetName val=" юн.ж скр фин"/>
      <sheetName val="ст 200 сх МУЖ"/>
      <sheetName val="МУЖ 200 гит"/>
      <sheetName val="ВЕЧЕР.."/>
      <sheetName val=" выб м фин"/>
      <sheetName val="выб М фин"/>
      <sheetName val=" выб.ЮН фин"/>
      <sheetName val="выб ЮН фин"/>
      <sheetName val=" выб юн.ж фин"/>
      <sheetName val="выб юн.ж фин"/>
      <sheetName val="5 день"/>
      <sheetName val="медисон ст М"/>
      <sheetName val="Медисон гр М"/>
      <sheetName val="медисон ст юн"/>
      <sheetName val="Медисон  юн"/>
      <sheetName val="медисон ст юн.ж"/>
      <sheetName val="Медисон юн.ж"/>
      <sheetName val="РС юн.ж кв 750"/>
      <sheetName val="РС юн.ж квал 750."/>
      <sheetName val="РС юн.ж фин 750"/>
      <sheetName val="РС юн.ж  фин 750"/>
      <sheetName val="РС юн кв 750"/>
      <sheetName val="РС юн квал 750."/>
      <sheetName val="РС юн фин 750"/>
      <sheetName val=" юн.ж скр  кв2"/>
      <sheetName val="РС юн фин 750."/>
      <sheetName val=" выб м фин (2)"/>
      <sheetName val="выб М фин (2)"/>
      <sheetName val="....."/>
      <sheetName val="ом2 темпо ж ст "/>
      <sheetName val="ом2 жен  гр темпо "/>
      <sheetName val=" выб. омн3 Ж"/>
      <sheetName val="выб омн3  Ж"/>
      <sheetName val="Ж ОЧКИ омн4"/>
      <sheetName val="ж очки омн4,"/>
      <sheetName val=" женщины скр кв1"/>
      <sheetName val=" женщины скр кв1."/>
      <sheetName val=" женщины скр кв2"/>
      <sheetName val=" женщины скр кв2. "/>
      <sheetName val=" юн.ж скр  кв2."/>
      <sheetName val=" юн.ж скр кв2"/>
      <sheetName val=" женщины скр фин"/>
      <sheetName val=" выб Ж фин."/>
      <sheetName val="выб Ж фин"/>
      <sheetName val="скр юн кв2"/>
      <sheetName val="срк юн кв2"/>
      <sheetName val="500 сх М  "/>
      <sheetName val="500 см М "/>
      <sheetName val="500 сх МУЖ   (2)"/>
      <sheetName val="500 сх ЮНИОРКИ"/>
      <sheetName val="500 сх ЮНИОРЫ"/>
      <sheetName val="Очки ЮНИОРЫ кв 1 "/>
      <sheetName val="ПР гонка по очкам ЮНИОРЫ КВ 2"/>
      <sheetName val="Очки ЮНИОРЫ кв 2"/>
      <sheetName val="ЧР Скретч М ст"/>
      <sheetName val="муж скр  омн1"/>
      <sheetName val="ЧС скретч Ж ст"/>
      <sheetName val="жен скр омн1"/>
      <sheetName val="кейрин муж ст"/>
      <sheetName val="кейрин жен ст "/>
      <sheetName val="ЧС темпо Ж ст "/>
      <sheetName val="ЧР выбывание М ст "/>
      <sheetName val="Муж Выб ф"/>
      <sheetName val="ЧС выбывание Ж ст"/>
      <sheetName val="жен Выб  (6)"/>
      <sheetName val="Муж Выб  (4)"/>
      <sheetName val="Кейрин.табл муж 1 тур"/>
      <sheetName val="муж КЕЙРИН."/>
      <sheetName val="ЖЕН КЕЙРИН."/>
      <sheetName val="Кейрин.табл жен 1 тур "/>
      <sheetName val="ЧС гонка по очкам М 2 ст фи (2"/>
      <sheetName val="Очки М  фин, (2)"/>
      <sheetName val="Очки Ж  фин (3)"/>
      <sheetName val="ЧС гонка по очкам Ж ст фин "/>
      <sheetName val="жен омниум. темп (5)"/>
      <sheetName val="жен скр (4)"/>
      <sheetName val="жен  гр темпо (7)"/>
      <sheetName val="жен Выб  (5)"/>
      <sheetName val="муж скр кв1"/>
      <sheetName val="муж скр кв2"/>
      <sheetName val="муж скр ф"/>
      <sheetName val="жен скр ф "/>
      <sheetName val="Муж Выб  (5)"/>
      <sheetName val="Муж Выб  (6)"/>
      <sheetName val="муж омниум. темп (4)"/>
      <sheetName val="ЖЕН омниум. темп"/>
      <sheetName val="23 Июля"/>
      <sheetName val="медисон  старт мужчины"/>
      <sheetName val="медисон  старт жен."/>
      <sheetName val="Медисон гр  муж"/>
      <sheetName val="Медисон гр  жен"/>
      <sheetName val="500стД"/>
      <sheetName val="муж 1000 юниоры (2)"/>
      <sheetName val="500  жен (2)"/>
      <sheetName val="жен 200 "/>
      <sheetName val="Лист3"/>
      <sheetName val="муж 200 "/>
      <sheetName val="жен Выб  (7)"/>
      <sheetName val="кгп юниорки команда кв"/>
      <sheetName val="кгп юниоры команда 1 р"/>
      <sheetName val="кгп юниорки команда 1 р (2)"/>
      <sheetName val="кгп юниоры команда финал "/>
      <sheetName val="кгп юниорки команда финал "/>
      <sheetName val="Ит жен (2)"/>
      <sheetName val="Ит жен ф"/>
      <sheetName val="Ит муж."/>
      <sheetName val="Ит муж. ф"/>
      <sheetName val="девушки 200 гит. "/>
      <sheetName val="юноши 200 гит.  (2)"/>
      <sheetName val="девушки 125 м гит (2)"/>
      <sheetName val="юноши 125 м гит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муж спринт "/>
      <sheetName val="жен спринт"/>
      <sheetName val="дев спринт на 8 чел (2)"/>
      <sheetName val="юноши спринт на 8 чел"/>
      <sheetName val="муж  гр кв1"/>
      <sheetName val="муж  гр кв2"/>
      <sheetName val="жен  гр кв1 (2)"/>
      <sheetName val="жен  гр кв2"/>
      <sheetName val="юниорки гр кв2"/>
      <sheetName val="юниоры гр темпо (8)"/>
      <sheetName val="юниоры Выб  (6)"/>
      <sheetName val="юниоры омниум. темп (6)"/>
      <sheetName val="юниорки скр"/>
      <sheetName val="юниорки гр темпо (9)"/>
      <sheetName val="юниорки Выб  (7)"/>
      <sheetName val="юниорки омниум. темп (7)"/>
      <sheetName val="муж 1000 юниоры"/>
      <sheetName val="скр спринт"/>
      <sheetName val="Медисон гр  юниоры"/>
      <sheetName val="муж кейрин"/>
      <sheetName val="жен кейрин.(2)"/>
      <sheetName val="жен кейрин"/>
      <sheetName val="юноши кейрин"/>
      <sheetName val="юноши кейрин (3)"/>
      <sheetName val="Кейрин.табл дев"/>
      <sheetName val="юниорки кейрин (4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Мл.юноши"/>
      <sheetName val="99-00 (2)"/>
      <sheetName val="Ж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97-98тех"/>
      <sheetName val="Девтех"/>
      <sheetName val="Кейринж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ЮнГст"/>
      <sheetName val="Ан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№ гонщ</v>
          </cell>
          <cell r="C7" t="str">
            <v xml:space="preserve">Фамилия </v>
          </cell>
          <cell r="D7" t="str">
            <v>Имя</v>
          </cell>
          <cell r="E7" t="str">
            <v>Команда - Тренер</v>
          </cell>
          <cell r="F7" t="str">
            <v>дата рожденя</v>
          </cell>
          <cell r="G7" t="str">
            <v>Код UCI</v>
          </cell>
        </row>
        <row r="9">
          <cell r="B9">
            <v>1</v>
          </cell>
          <cell r="C9" t="str">
            <v>Гонов</v>
          </cell>
          <cell r="D9" t="str">
            <v>Лев</v>
          </cell>
          <cell r="E9" t="str">
            <v xml:space="preserve">СПБ </v>
          </cell>
          <cell r="F9">
            <v>36531</v>
          </cell>
          <cell r="G9">
            <v>10023524100</v>
          </cell>
        </row>
        <row r="10">
          <cell r="B10">
            <v>2</v>
          </cell>
          <cell r="C10" t="str">
            <v xml:space="preserve">Смирнов </v>
          </cell>
          <cell r="D10" t="str">
            <v>Иван</v>
          </cell>
          <cell r="E10" t="str">
            <v xml:space="preserve">СПБ </v>
          </cell>
          <cell r="F10">
            <v>36174</v>
          </cell>
          <cell r="G10">
            <v>10015314361</v>
          </cell>
        </row>
        <row r="11">
          <cell r="B11">
            <v>3</v>
          </cell>
          <cell r="C11" t="str">
            <v xml:space="preserve">Берсенев </v>
          </cell>
          <cell r="D11" t="str">
            <v>Никита</v>
          </cell>
          <cell r="E11" t="str">
            <v>СПБ -Удм Респ</v>
          </cell>
          <cell r="F11">
            <v>36610</v>
          </cell>
          <cell r="G11">
            <v>10034952922</v>
          </cell>
        </row>
        <row r="12">
          <cell r="B12">
            <v>4</v>
          </cell>
          <cell r="C12" t="str">
            <v>Мальнев</v>
          </cell>
          <cell r="D12" t="str">
            <v>Сергей</v>
          </cell>
          <cell r="E12" t="str">
            <v xml:space="preserve">СПБ </v>
          </cell>
          <cell r="F12">
            <v>36015</v>
          </cell>
          <cell r="G12">
            <v>10010168412</v>
          </cell>
        </row>
        <row r="13">
          <cell r="B13">
            <v>5</v>
          </cell>
          <cell r="C13" t="str">
            <v>Шичкин</v>
          </cell>
          <cell r="D13" t="str">
            <v>Влас</v>
          </cell>
          <cell r="E13" t="str">
            <v xml:space="preserve">СПБ </v>
          </cell>
          <cell r="F13">
            <v>37281</v>
          </cell>
          <cell r="G13">
            <v>10036018912</v>
          </cell>
        </row>
        <row r="14">
          <cell r="B14">
            <v>6</v>
          </cell>
          <cell r="C14" t="str">
            <v>Щегольков</v>
          </cell>
          <cell r="D14" t="str">
            <v>Илья</v>
          </cell>
          <cell r="E14" t="str">
            <v xml:space="preserve">СПБ </v>
          </cell>
          <cell r="F14">
            <v>37410</v>
          </cell>
          <cell r="G14">
            <v>10036019013</v>
          </cell>
        </row>
        <row r="15">
          <cell r="B15">
            <v>7</v>
          </cell>
          <cell r="C15" t="str">
            <v>Игошев</v>
          </cell>
          <cell r="D15" t="str">
            <v>Егор</v>
          </cell>
          <cell r="E15" t="str">
            <v xml:space="preserve">СПБ </v>
          </cell>
          <cell r="F15">
            <v>37439</v>
          </cell>
          <cell r="G15">
            <v>10036092771</v>
          </cell>
        </row>
        <row r="16">
          <cell r="B16">
            <v>8</v>
          </cell>
          <cell r="C16" t="str">
            <v>Новолодский</v>
          </cell>
          <cell r="D16" t="str">
            <v>Иван</v>
          </cell>
          <cell r="E16" t="str">
            <v xml:space="preserve">СПБ </v>
          </cell>
          <cell r="F16">
            <v>37411</v>
          </cell>
          <cell r="G16">
            <v>10036018811</v>
          </cell>
        </row>
        <row r="17">
          <cell r="B17">
            <v>9</v>
          </cell>
          <cell r="C17" t="str">
            <v>Денисов</v>
          </cell>
          <cell r="D17" t="str">
            <v>Денис</v>
          </cell>
          <cell r="E17" t="str">
            <v xml:space="preserve">СПБ </v>
          </cell>
          <cell r="F17">
            <v>37597</v>
          </cell>
          <cell r="G17">
            <v>10036013858</v>
          </cell>
        </row>
        <row r="18">
          <cell r="B18">
            <v>10</v>
          </cell>
          <cell r="C18" t="str">
            <v>Крючков</v>
          </cell>
          <cell r="D18" t="str">
            <v>Марк</v>
          </cell>
          <cell r="E18" t="str">
            <v xml:space="preserve">СПБ </v>
          </cell>
          <cell r="F18">
            <v>37676</v>
          </cell>
          <cell r="G18">
            <v>10065490946</v>
          </cell>
        </row>
        <row r="19">
          <cell r="B19">
            <v>11</v>
          </cell>
          <cell r="C19" t="str">
            <v>Постарнак</v>
          </cell>
          <cell r="D19" t="str">
            <v>Михаил</v>
          </cell>
          <cell r="E19" t="str">
            <v>СПБ-Рост Обл</v>
          </cell>
          <cell r="F19">
            <v>38212</v>
          </cell>
          <cell r="G19">
            <v>10090937177</v>
          </cell>
        </row>
        <row r="20">
          <cell r="B20">
            <v>12</v>
          </cell>
          <cell r="C20" t="str">
            <v>Зараковский</v>
          </cell>
          <cell r="D20" t="str">
            <v>Даниил</v>
          </cell>
          <cell r="E20" t="str">
            <v xml:space="preserve">СПБ </v>
          </cell>
          <cell r="F20">
            <v>38183</v>
          </cell>
          <cell r="G20">
            <v>10065490643</v>
          </cell>
        </row>
        <row r="21">
          <cell r="B21">
            <v>14</v>
          </cell>
          <cell r="C21" t="str">
            <v>Скорняков</v>
          </cell>
          <cell r="D21" t="str">
            <v>Григорий</v>
          </cell>
          <cell r="E21" t="str">
            <v xml:space="preserve">СПБ </v>
          </cell>
          <cell r="F21">
            <v>38304</v>
          </cell>
          <cell r="G21">
            <v>10065490441</v>
          </cell>
        </row>
        <row r="22">
          <cell r="B22">
            <v>15</v>
          </cell>
          <cell r="C22" t="str">
            <v>Бугаенко</v>
          </cell>
          <cell r="D22" t="str">
            <v>Виктор</v>
          </cell>
          <cell r="E22" t="str">
            <v>СПБ-Рост Обл</v>
          </cell>
          <cell r="F22">
            <v>38042</v>
          </cell>
          <cell r="G22">
            <v>10075644826</v>
          </cell>
        </row>
        <row r="23">
          <cell r="B23">
            <v>16</v>
          </cell>
          <cell r="C23" t="str">
            <v>Савекин</v>
          </cell>
          <cell r="D23" t="str">
            <v>Илья</v>
          </cell>
          <cell r="E23" t="str">
            <v xml:space="preserve">СПБ </v>
          </cell>
          <cell r="F23">
            <v>38489</v>
          </cell>
          <cell r="G23">
            <v>10090936672</v>
          </cell>
        </row>
        <row r="24">
          <cell r="B24">
            <v>17</v>
          </cell>
          <cell r="C24" t="str">
            <v>Кузнецов</v>
          </cell>
          <cell r="D24" t="str">
            <v>Руслан</v>
          </cell>
          <cell r="E24" t="str">
            <v xml:space="preserve">СПБ </v>
          </cell>
          <cell r="F24">
            <v>38425</v>
          </cell>
          <cell r="G24">
            <v>10097338571</v>
          </cell>
        </row>
        <row r="25">
          <cell r="B25">
            <v>18</v>
          </cell>
          <cell r="C25" t="str">
            <v xml:space="preserve">Казаков </v>
          </cell>
          <cell r="D25" t="str">
            <v>Даниил</v>
          </cell>
          <cell r="E25" t="str">
            <v xml:space="preserve">СПБ </v>
          </cell>
          <cell r="F25">
            <v>38360</v>
          </cell>
          <cell r="G25">
            <v>10097338672</v>
          </cell>
        </row>
        <row r="26">
          <cell r="B26">
            <v>19</v>
          </cell>
          <cell r="C26" t="str">
            <v xml:space="preserve">Токарев </v>
          </cell>
          <cell r="D26" t="str">
            <v>Матвей</v>
          </cell>
          <cell r="E26" t="str">
            <v xml:space="preserve">СПБ </v>
          </cell>
          <cell r="F26">
            <v>38828</v>
          </cell>
          <cell r="G26">
            <v>10092621745</v>
          </cell>
        </row>
        <row r="27">
          <cell r="B27">
            <v>71</v>
          </cell>
          <cell r="C27" t="str">
            <v>Иванов</v>
          </cell>
          <cell r="D27" t="str">
            <v>Вячеслав</v>
          </cell>
          <cell r="E27" t="str">
            <v xml:space="preserve">СПБ </v>
          </cell>
          <cell r="F27">
            <v>37469</v>
          </cell>
          <cell r="G27">
            <v>10036018609</v>
          </cell>
        </row>
        <row r="28">
          <cell r="B28">
            <v>20</v>
          </cell>
          <cell r="C28" t="str">
            <v xml:space="preserve">Просандеев </v>
          </cell>
          <cell r="D28" t="str">
            <v>Ярослав</v>
          </cell>
          <cell r="E28" t="str">
            <v xml:space="preserve">СПБ </v>
          </cell>
          <cell r="F28">
            <v>39151</v>
          </cell>
          <cell r="G28">
            <v>10120261287</v>
          </cell>
        </row>
        <row r="29">
          <cell r="B29">
            <v>21</v>
          </cell>
          <cell r="C29" t="str">
            <v>Болдырев</v>
          </cell>
          <cell r="D29" t="str">
            <v>Матвей</v>
          </cell>
          <cell r="E29" t="str">
            <v xml:space="preserve">СПБ </v>
          </cell>
          <cell r="F29">
            <v>39320</v>
          </cell>
          <cell r="G29">
            <v>10114021561</v>
          </cell>
        </row>
        <row r="30">
          <cell r="B30">
            <v>22</v>
          </cell>
          <cell r="C30" t="str">
            <v>Гречишкин</v>
          </cell>
          <cell r="D30" t="str">
            <v>Вадим</v>
          </cell>
          <cell r="E30" t="str">
            <v xml:space="preserve">СПБ </v>
          </cell>
          <cell r="F30">
            <v>39274</v>
          </cell>
          <cell r="G30">
            <v>10120261186</v>
          </cell>
        </row>
        <row r="31">
          <cell r="B31">
            <v>23</v>
          </cell>
          <cell r="C31" t="str">
            <v>Попов</v>
          </cell>
          <cell r="D31" t="str">
            <v>Марк</v>
          </cell>
          <cell r="E31" t="str">
            <v xml:space="preserve">СПБ </v>
          </cell>
          <cell r="F31">
            <v>39219</v>
          </cell>
          <cell r="G31">
            <v>10111625257</v>
          </cell>
        </row>
        <row r="32">
          <cell r="B32">
            <v>88</v>
          </cell>
          <cell r="C32" t="str">
            <v>Сырица</v>
          </cell>
          <cell r="D32" t="str">
            <v>Глеб</v>
          </cell>
          <cell r="E32" t="str">
            <v xml:space="preserve">СПБ </v>
          </cell>
          <cell r="F32">
            <v>36630</v>
          </cell>
          <cell r="G32">
            <v>10034936653</v>
          </cell>
        </row>
        <row r="34">
          <cell r="B34">
            <v>24</v>
          </cell>
          <cell r="C34" t="str">
            <v>Клюев</v>
          </cell>
          <cell r="D34" t="str">
            <v>Артем</v>
          </cell>
          <cell r="E34" t="str">
            <v>СПБ-Лицей</v>
          </cell>
          <cell r="F34">
            <v>39917</v>
          </cell>
          <cell r="G34">
            <v>10141468319</v>
          </cell>
        </row>
        <row r="35">
          <cell r="B35">
            <v>26</v>
          </cell>
          <cell r="C35" t="str">
            <v>Яковлев</v>
          </cell>
          <cell r="D35" t="str">
            <v>Матвей</v>
          </cell>
          <cell r="E35" t="str">
            <v>СПБ-Лицей</v>
          </cell>
          <cell r="F35">
            <v>39469</v>
          </cell>
          <cell r="G35">
            <v>10125312260</v>
          </cell>
        </row>
        <row r="36">
          <cell r="B36">
            <v>27</v>
          </cell>
          <cell r="C36" t="str">
            <v>Свиловский</v>
          </cell>
          <cell r="D36" t="str">
            <v>Данил</v>
          </cell>
          <cell r="E36" t="str">
            <v>СПБ-Лицей</v>
          </cell>
          <cell r="F36">
            <v>39525</v>
          </cell>
          <cell r="G36">
            <v>10125311957</v>
          </cell>
        </row>
        <row r="37">
          <cell r="B37">
            <v>28</v>
          </cell>
          <cell r="C37" t="str">
            <v>Свиловский</v>
          </cell>
          <cell r="D37" t="str">
            <v>Денис</v>
          </cell>
          <cell r="E37" t="str">
            <v>СПБ-Лицей</v>
          </cell>
          <cell r="F37">
            <v>39525</v>
          </cell>
          <cell r="G37">
            <v>10125311856</v>
          </cell>
        </row>
        <row r="38">
          <cell r="B38">
            <v>29</v>
          </cell>
          <cell r="C38" t="str">
            <v>Новолодский</v>
          </cell>
          <cell r="D38" t="str">
            <v>Ростислав</v>
          </cell>
          <cell r="E38" t="str">
            <v>СПБ-Лицей</v>
          </cell>
          <cell r="F38">
            <v>39586</v>
          </cell>
          <cell r="G38">
            <v>10125311654</v>
          </cell>
        </row>
        <row r="39">
          <cell r="B39">
            <v>30</v>
          </cell>
          <cell r="C39" t="str">
            <v>Блохин</v>
          </cell>
          <cell r="D39" t="str">
            <v>Кирилл</v>
          </cell>
          <cell r="E39" t="str">
            <v>СПБ-Лицей</v>
          </cell>
          <cell r="F39">
            <v>39608</v>
          </cell>
          <cell r="G39">
            <v>10115493638</v>
          </cell>
        </row>
        <row r="40">
          <cell r="B40">
            <v>31</v>
          </cell>
          <cell r="C40" t="str">
            <v xml:space="preserve">Смирнов </v>
          </cell>
          <cell r="D40" t="str">
            <v>Андрей</v>
          </cell>
          <cell r="E40" t="str">
            <v>СПБ-Лицей</v>
          </cell>
          <cell r="F40">
            <v>39974</v>
          </cell>
          <cell r="G40">
            <v>10095059475</v>
          </cell>
        </row>
        <row r="41">
          <cell r="B41">
            <v>32</v>
          </cell>
          <cell r="C41" t="str">
            <v>Скорняков</v>
          </cell>
          <cell r="D41" t="str">
            <v>Борис</v>
          </cell>
          <cell r="E41" t="str">
            <v>СПБ-Лицей</v>
          </cell>
          <cell r="F41">
            <v>39956</v>
          </cell>
          <cell r="G41" t="str">
            <v> 10137272259</v>
          </cell>
        </row>
        <row r="42">
          <cell r="B42">
            <v>33</v>
          </cell>
          <cell r="C42" t="str">
            <v>Клишов</v>
          </cell>
          <cell r="D42" t="str">
            <v>Николай</v>
          </cell>
          <cell r="E42" t="str">
            <v>СПБ-Лицей</v>
          </cell>
          <cell r="F42">
            <v>39955</v>
          </cell>
          <cell r="G42">
            <v>10137306716</v>
          </cell>
        </row>
        <row r="43">
          <cell r="B43">
            <v>34</v>
          </cell>
          <cell r="C43" t="str">
            <v xml:space="preserve">Вешняков </v>
          </cell>
          <cell r="D43" t="str">
            <v>Даниил</v>
          </cell>
          <cell r="E43" t="str">
            <v>СПБ-Лицей</v>
          </cell>
          <cell r="F43">
            <v>39527</v>
          </cell>
          <cell r="G43">
            <v>10137307322</v>
          </cell>
        </row>
        <row r="44">
          <cell r="B44">
            <v>35</v>
          </cell>
          <cell r="C44" t="str">
            <v>Яцина</v>
          </cell>
          <cell r="D44" t="str">
            <v>Артём</v>
          </cell>
          <cell r="E44" t="str">
            <v>СПБ-Лицей</v>
          </cell>
          <cell r="F44">
            <v>40126</v>
          </cell>
        </row>
        <row r="45">
          <cell r="B45">
            <v>36</v>
          </cell>
          <cell r="C45" t="str">
            <v>Круглов</v>
          </cell>
          <cell r="D45" t="str">
            <v>Сергей</v>
          </cell>
          <cell r="E45" t="str">
            <v>СПБ-Лицей</v>
          </cell>
          <cell r="F45">
            <v>39918</v>
          </cell>
        </row>
        <row r="46">
          <cell r="B46">
            <v>37</v>
          </cell>
          <cell r="C46" t="str">
            <v>Зырянов</v>
          </cell>
          <cell r="D46" t="str">
            <v>Кирилл</v>
          </cell>
          <cell r="E46" t="str">
            <v>СПБ-Лицей</v>
          </cell>
          <cell r="F46">
            <v>40324</v>
          </cell>
        </row>
        <row r="47">
          <cell r="B47">
            <v>38</v>
          </cell>
          <cell r="C47" t="str">
            <v>Сысоев</v>
          </cell>
          <cell r="D47" t="str">
            <v>Игнат</v>
          </cell>
          <cell r="E47" t="str">
            <v>СПБ-Лицей</v>
          </cell>
          <cell r="F47">
            <v>40289</v>
          </cell>
        </row>
        <row r="48">
          <cell r="B48">
            <v>39</v>
          </cell>
          <cell r="C48" t="str">
            <v>Константинов</v>
          </cell>
          <cell r="D48" t="str">
            <v>Феликс</v>
          </cell>
          <cell r="E48" t="str">
            <v>СПБ-Лицей</v>
          </cell>
          <cell r="F48">
            <v>40254</v>
          </cell>
        </row>
        <row r="49">
          <cell r="B49">
            <v>72</v>
          </cell>
          <cell r="C49" t="str">
            <v>Петухов</v>
          </cell>
          <cell r="D49" t="str">
            <v>Максим</v>
          </cell>
          <cell r="E49" t="str">
            <v>СПБ-Лицей</v>
          </cell>
          <cell r="F49">
            <v>40387</v>
          </cell>
        </row>
        <row r="51">
          <cell r="B51">
            <v>40</v>
          </cell>
          <cell r="C51" t="str">
            <v>Иванченко</v>
          </cell>
          <cell r="D51" t="str">
            <v>Алёна</v>
          </cell>
          <cell r="E51" t="str">
            <v xml:space="preserve">СПБ </v>
          </cell>
          <cell r="F51">
            <v>37941</v>
          </cell>
          <cell r="G51">
            <v>10054263400</v>
          </cell>
        </row>
        <row r="52">
          <cell r="B52">
            <v>41</v>
          </cell>
          <cell r="C52" t="str">
            <v>Валгонен</v>
          </cell>
          <cell r="D52" t="str">
            <v>Валерия</v>
          </cell>
          <cell r="E52" t="str">
            <v xml:space="preserve">СПБ </v>
          </cell>
          <cell r="F52">
            <v>37678</v>
          </cell>
          <cell r="G52">
            <v>10049916685</v>
          </cell>
        </row>
        <row r="53">
          <cell r="B53">
            <v>42</v>
          </cell>
          <cell r="C53" t="str">
            <v>Смирнова</v>
          </cell>
          <cell r="D53" t="str">
            <v>Диана</v>
          </cell>
          <cell r="E53" t="str">
            <v xml:space="preserve">СПБ </v>
          </cell>
          <cell r="F53">
            <v>38505</v>
          </cell>
          <cell r="G53">
            <v>10094559422</v>
          </cell>
        </row>
        <row r="54">
          <cell r="B54">
            <v>43</v>
          </cell>
          <cell r="C54" t="str">
            <v>Даньшина</v>
          </cell>
          <cell r="D54" t="str">
            <v>Полина</v>
          </cell>
          <cell r="E54" t="str">
            <v xml:space="preserve">СПБ </v>
          </cell>
          <cell r="F54">
            <v>39137</v>
          </cell>
          <cell r="G54">
            <v>10111632836</v>
          </cell>
        </row>
        <row r="55">
          <cell r="B55">
            <v>44</v>
          </cell>
          <cell r="C55" t="str">
            <v>Кокарева</v>
          </cell>
          <cell r="D55" t="str">
            <v>Аглая</v>
          </cell>
          <cell r="E55" t="str">
            <v xml:space="preserve">СПБ </v>
          </cell>
          <cell r="F55">
            <v>39348</v>
          </cell>
          <cell r="G55">
            <v>10111631927</v>
          </cell>
        </row>
        <row r="56">
          <cell r="B56">
            <v>45</v>
          </cell>
          <cell r="C56" t="str">
            <v>Чертихина</v>
          </cell>
          <cell r="D56" t="str">
            <v>Юлия</v>
          </cell>
          <cell r="E56" t="str">
            <v xml:space="preserve">СПБ </v>
          </cell>
          <cell r="F56">
            <v>39121</v>
          </cell>
          <cell r="G56">
            <v>10080748238</v>
          </cell>
        </row>
        <row r="57">
          <cell r="B57">
            <v>46</v>
          </cell>
          <cell r="C57" t="str">
            <v>Новолодская</v>
          </cell>
          <cell r="D57" t="str">
            <v>Ангелина</v>
          </cell>
          <cell r="E57" t="str">
            <v xml:space="preserve">СПБ </v>
          </cell>
          <cell r="F57">
            <v>40017</v>
          </cell>
          <cell r="G57">
            <v>10124975083</v>
          </cell>
        </row>
        <row r="58">
          <cell r="B58">
            <v>47</v>
          </cell>
          <cell r="C58" t="str">
            <v xml:space="preserve">Ившичева </v>
          </cell>
          <cell r="D58" t="str">
            <v>Яна</v>
          </cell>
          <cell r="E58" t="str">
            <v xml:space="preserve">СПБ </v>
          </cell>
          <cell r="F58">
            <v>39562</v>
          </cell>
          <cell r="G58">
            <v>10125032576</v>
          </cell>
        </row>
        <row r="59">
          <cell r="B59">
            <v>48</v>
          </cell>
          <cell r="C59" t="str">
            <v>Павловская</v>
          </cell>
          <cell r="D59" t="str">
            <v>Мария</v>
          </cell>
          <cell r="E59" t="str">
            <v xml:space="preserve">СПБ </v>
          </cell>
          <cell r="F59">
            <v>39749</v>
          </cell>
          <cell r="G59">
            <v>10124975487</v>
          </cell>
        </row>
        <row r="60">
          <cell r="B60">
            <v>49</v>
          </cell>
          <cell r="C60" t="str">
            <v>Грибова</v>
          </cell>
          <cell r="D60" t="str">
            <v>Марина</v>
          </cell>
          <cell r="E60" t="str">
            <v xml:space="preserve">СПБ </v>
          </cell>
          <cell r="F60">
            <v>39488</v>
          </cell>
          <cell r="G60">
            <v>10137268320</v>
          </cell>
        </row>
        <row r="61">
          <cell r="B61">
            <v>50</v>
          </cell>
          <cell r="C61" t="str">
            <v>Алексеева</v>
          </cell>
          <cell r="D61" t="str">
            <v>Васса</v>
          </cell>
          <cell r="E61" t="str">
            <v xml:space="preserve">СПБ </v>
          </cell>
          <cell r="F61">
            <v>39897</v>
          </cell>
          <cell r="G61">
            <v>10137270643</v>
          </cell>
        </row>
        <row r="62">
          <cell r="B62">
            <v>51</v>
          </cell>
          <cell r="C62" t="str">
            <v xml:space="preserve">Соломатина </v>
          </cell>
          <cell r="D62" t="str">
            <v>Олеся</v>
          </cell>
          <cell r="E62" t="str">
            <v xml:space="preserve">СПБ </v>
          </cell>
          <cell r="F62">
            <v>39844</v>
          </cell>
          <cell r="G62">
            <v>10137270845</v>
          </cell>
        </row>
        <row r="63">
          <cell r="B63">
            <v>52</v>
          </cell>
          <cell r="C63" t="str">
            <v xml:space="preserve">Костина </v>
          </cell>
          <cell r="D63" t="str">
            <v>Ольга</v>
          </cell>
          <cell r="E63" t="str">
            <v xml:space="preserve">СПБ </v>
          </cell>
          <cell r="F63">
            <v>40018</v>
          </cell>
          <cell r="G63">
            <v>10137271047</v>
          </cell>
        </row>
        <row r="64">
          <cell r="B64">
            <v>53</v>
          </cell>
          <cell r="C64" t="str">
            <v>Деменкова</v>
          </cell>
          <cell r="D64" t="str">
            <v>Анастасия</v>
          </cell>
          <cell r="E64" t="str">
            <v xml:space="preserve">СПБ </v>
          </cell>
          <cell r="F64">
            <v>39967</v>
          </cell>
          <cell r="G64">
            <v>10127774848</v>
          </cell>
        </row>
        <row r="65">
          <cell r="B65">
            <v>54</v>
          </cell>
          <cell r="C65" t="str">
            <v>Васюкова</v>
          </cell>
          <cell r="D65" t="str">
            <v>Валерия</v>
          </cell>
          <cell r="E65" t="str">
            <v xml:space="preserve">СПБ </v>
          </cell>
          <cell r="F65">
            <v>39814</v>
          </cell>
          <cell r="G65">
            <v>10127617931</v>
          </cell>
        </row>
        <row r="66">
          <cell r="B66">
            <v>55</v>
          </cell>
          <cell r="C66" t="str">
            <v>Реппо</v>
          </cell>
          <cell r="D66" t="str">
            <v>Эрика</v>
          </cell>
          <cell r="E66" t="str">
            <v xml:space="preserve">СПБ </v>
          </cell>
          <cell r="F66">
            <v>40295</v>
          </cell>
        </row>
        <row r="67">
          <cell r="B67">
            <v>56</v>
          </cell>
          <cell r="C67" t="str">
            <v>Королева</v>
          </cell>
          <cell r="D67" t="str">
            <v>София</v>
          </cell>
          <cell r="E67" t="str">
            <v xml:space="preserve">СПБ </v>
          </cell>
          <cell r="F67">
            <v>40324</v>
          </cell>
          <cell r="G67">
            <v>10117163856</v>
          </cell>
        </row>
        <row r="68">
          <cell r="B68">
            <v>57</v>
          </cell>
          <cell r="C68" t="str">
            <v>Голыбина</v>
          </cell>
          <cell r="D68" t="str">
            <v>Валентина</v>
          </cell>
          <cell r="E68" t="str">
            <v xml:space="preserve">СПБ </v>
          </cell>
          <cell r="F68">
            <v>40463</v>
          </cell>
        </row>
        <row r="70">
          <cell r="B70">
            <v>112</v>
          </cell>
          <cell r="C70" t="str">
            <v>Гречишкин</v>
          </cell>
          <cell r="D70" t="str">
            <v>Кирилл</v>
          </cell>
          <cell r="E70" t="str">
            <v xml:space="preserve">СПБ </v>
          </cell>
          <cell r="F70">
            <v>40405</v>
          </cell>
        </row>
        <row r="71">
          <cell r="B71">
            <v>113</v>
          </cell>
          <cell r="C71" t="str">
            <v>Смирнов</v>
          </cell>
          <cell r="D71" t="str">
            <v>Владимир</v>
          </cell>
          <cell r="E71" t="str">
            <v xml:space="preserve">СПБ </v>
          </cell>
          <cell r="F71">
            <v>40375</v>
          </cell>
        </row>
        <row r="78">
          <cell r="B78">
            <v>116</v>
          </cell>
          <cell r="C78" t="str">
            <v>Гарбуз</v>
          </cell>
          <cell r="D78" t="str">
            <v>Даниил</v>
          </cell>
          <cell r="E78" t="str">
            <v>СПБ-Сестр</v>
          </cell>
          <cell r="F78">
            <v>39643</v>
          </cell>
          <cell r="G78">
            <v>10116160918</v>
          </cell>
        </row>
        <row r="79">
          <cell r="B79">
            <v>133</v>
          </cell>
          <cell r="C79" t="str">
            <v>Рябов</v>
          </cell>
          <cell r="D79" t="str">
            <v>Александр</v>
          </cell>
          <cell r="E79" t="str">
            <v>СПБ-Сестр</v>
          </cell>
          <cell r="F79">
            <v>39205</v>
          </cell>
          <cell r="G79">
            <v>10105798688</v>
          </cell>
        </row>
        <row r="80">
          <cell r="B80">
            <v>134</v>
          </cell>
          <cell r="C80" t="str">
            <v>Грамарчук</v>
          </cell>
          <cell r="D80" t="str">
            <v>Трофим</v>
          </cell>
          <cell r="E80" t="str">
            <v>СПБ-Сестр</v>
          </cell>
          <cell r="F80">
            <v>39120</v>
          </cell>
          <cell r="G80">
            <v>10116165463</v>
          </cell>
        </row>
        <row r="81">
          <cell r="B81">
            <v>135</v>
          </cell>
          <cell r="C81" t="str">
            <v>Хворостов</v>
          </cell>
          <cell r="D81" t="str">
            <v>Богдан</v>
          </cell>
          <cell r="E81" t="str">
            <v>СПБ-Сестр</v>
          </cell>
          <cell r="F81">
            <v>39137</v>
          </cell>
          <cell r="G81">
            <v>10106037350</v>
          </cell>
        </row>
        <row r="82">
          <cell r="B82">
            <v>136</v>
          </cell>
          <cell r="C82" t="str">
            <v>Колоколов</v>
          </cell>
          <cell r="D82" t="str">
            <v>Максим</v>
          </cell>
          <cell r="E82" t="str">
            <v>СПБ-Сестр</v>
          </cell>
          <cell r="F82">
            <v>39203</v>
          </cell>
          <cell r="G82">
            <v>10114922954</v>
          </cell>
        </row>
        <row r="83">
          <cell r="B83">
            <v>137</v>
          </cell>
          <cell r="C83" t="str">
            <v>Продченко</v>
          </cell>
          <cell r="D83" t="str">
            <v>Павел</v>
          </cell>
          <cell r="E83" t="str">
            <v>СПБ-Сестр</v>
          </cell>
          <cell r="F83">
            <v>39126</v>
          </cell>
          <cell r="G83">
            <v>10125033081</v>
          </cell>
        </row>
        <row r="85">
          <cell r="B85">
            <v>64</v>
          </cell>
          <cell r="C85" t="str">
            <v>Романов</v>
          </cell>
          <cell r="D85" t="str">
            <v>Роман</v>
          </cell>
          <cell r="E85" t="str">
            <v xml:space="preserve"> Беларусь</v>
          </cell>
          <cell r="F85">
            <v>34518</v>
          </cell>
          <cell r="G85">
            <v>10007891336</v>
          </cell>
        </row>
        <row r="86">
          <cell r="B86">
            <v>65</v>
          </cell>
          <cell r="C86" t="str">
            <v xml:space="preserve">Тишков </v>
          </cell>
          <cell r="D86" t="str">
            <v>Роман</v>
          </cell>
          <cell r="E86" t="str">
            <v xml:space="preserve"> Беларусь</v>
          </cell>
          <cell r="F86">
            <v>34670</v>
          </cell>
          <cell r="G86">
            <v>10009033209</v>
          </cell>
        </row>
        <row r="87">
          <cell r="B87">
            <v>66</v>
          </cell>
          <cell r="C87" t="str">
            <v>Мазур</v>
          </cell>
          <cell r="D87" t="str">
            <v>Денис</v>
          </cell>
          <cell r="E87" t="str">
            <v xml:space="preserve"> Беларусь</v>
          </cell>
          <cell r="F87">
            <v>36635</v>
          </cell>
          <cell r="G87">
            <v>10056107915</v>
          </cell>
        </row>
        <row r="88">
          <cell r="B88">
            <v>67</v>
          </cell>
          <cell r="C88" t="str">
            <v>Ярош</v>
          </cell>
          <cell r="D88" t="str">
            <v>Владислав</v>
          </cell>
          <cell r="E88" t="str">
            <v xml:space="preserve"> Беларусь</v>
          </cell>
          <cell r="F88">
            <v>38705</v>
          </cell>
          <cell r="G88">
            <v>10079412264</v>
          </cell>
        </row>
        <row r="89">
          <cell r="B89">
            <v>68</v>
          </cell>
          <cell r="C89" t="str">
            <v xml:space="preserve">Бирюк </v>
          </cell>
          <cell r="D89" t="str">
            <v>Каролина</v>
          </cell>
          <cell r="E89" t="str">
            <v xml:space="preserve"> Беларусь</v>
          </cell>
          <cell r="F89">
            <v>35906</v>
          </cell>
          <cell r="G89">
            <v>10010177809</v>
          </cell>
        </row>
        <row r="90">
          <cell r="B90">
            <v>69</v>
          </cell>
          <cell r="C90" t="str">
            <v>Колесова</v>
          </cell>
          <cell r="D90" t="str">
            <v>Анастасия</v>
          </cell>
          <cell r="E90" t="str">
            <v xml:space="preserve"> Беларусь</v>
          </cell>
          <cell r="F90">
            <v>36679</v>
          </cell>
          <cell r="G90">
            <v>10014585649</v>
          </cell>
        </row>
        <row r="92">
          <cell r="B92">
            <v>83</v>
          </cell>
          <cell r="C92" t="str">
            <v>Иванченко</v>
          </cell>
          <cell r="D92" t="str">
            <v>Дмитрий</v>
          </cell>
          <cell r="E92" t="str">
            <v>ВК "МИНСК"</v>
          </cell>
          <cell r="F92">
            <v>37422</v>
          </cell>
          <cell r="G92">
            <v>10088408814</v>
          </cell>
        </row>
        <row r="93">
          <cell r="B93">
            <v>84</v>
          </cell>
          <cell r="C93" t="str">
            <v>Климчик</v>
          </cell>
          <cell r="D93" t="str">
            <v>Антон</v>
          </cell>
          <cell r="E93" t="str">
            <v>ВК "МИНСК"</v>
          </cell>
          <cell r="F93">
            <v>38220</v>
          </cell>
          <cell r="G93">
            <v>10085157593</v>
          </cell>
        </row>
        <row r="94">
          <cell r="B94">
            <v>85</v>
          </cell>
          <cell r="C94" t="str">
            <v>Кириевич</v>
          </cell>
          <cell r="D94" t="str">
            <v>Артур</v>
          </cell>
          <cell r="E94" t="str">
            <v>ВК "МИНСК"</v>
          </cell>
          <cell r="F94">
            <v>36850</v>
          </cell>
          <cell r="G94">
            <v>10015978510</v>
          </cell>
        </row>
        <row r="95">
          <cell r="B95">
            <v>86</v>
          </cell>
          <cell r="C95" t="str">
            <v>Марчук</v>
          </cell>
          <cell r="D95" t="str">
            <v>Денис</v>
          </cell>
          <cell r="E95" t="str">
            <v>ВК "МИНСК"</v>
          </cell>
          <cell r="F95">
            <v>36665</v>
          </cell>
          <cell r="G95">
            <v>10015979419</v>
          </cell>
        </row>
        <row r="96">
          <cell r="B96">
            <v>87</v>
          </cell>
          <cell r="C96" t="str">
            <v>Шпаковский</v>
          </cell>
          <cell r="D96" t="str">
            <v>Вячеслав</v>
          </cell>
          <cell r="E96" t="str">
            <v>ВК "МИНСК"</v>
          </cell>
          <cell r="F96">
            <v>38263</v>
          </cell>
          <cell r="G96">
            <v>10076180346</v>
          </cell>
        </row>
        <row r="98">
          <cell r="B98">
            <v>95</v>
          </cell>
          <cell r="C98" t="str">
            <v xml:space="preserve">Солина </v>
          </cell>
          <cell r="D98" t="str">
            <v xml:space="preserve">Ангелна </v>
          </cell>
          <cell r="E98" t="str">
            <v>ВК "МИНСК"</v>
          </cell>
          <cell r="F98">
            <v>38798</v>
          </cell>
          <cell r="G98">
            <v>10103782607</v>
          </cell>
        </row>
        <row r="99">
          <cell r="B99">
            <v>96</v>
          </cell>
          <cell r="C99" t="str">
            <v xml:space="preserve">Семенчукова </v>
          </cell>
          <cell r="D99" t="str">
            <v>Екатерина</v>
          </cell>
          <cell r="E99" t="str">
            <v>ВК "МИНСК"</v>
          </cell>
          <cell r="F99">
            <v>38987</v>
          </cell>
          <cell r="G99">
            <v>10107401515</v>
          </cell>
        </row>
        <row r="100">
          <cell r="B100">
            <v>97</v>
          </cell>
          <cell r="C100" t="str">
            <v>Конрад</v>
          </cell>
          <cell r="D100" t="str">
            <v>Полина</v>
          </cell>
          <cell r="E100" t="str">
            <v>ВК "МИНСК"</v>
          </cell>
          <cell r="F100">
            <v>38657</v>
          </cell>
          <cell r="G100">
            <v>10085176690</v>
          </cell>
        </row>
        <row r="101">
          <cell r="B101">
            <v>103</v>
          </cell>
          <cell r="C101" t="str">
            <v>Сакун</v>
          </cell>
          <cell r="D101" t="str">
            <v>Аделина</v>
          </cell>
          <cell r="E101" t="str">
            <v>ВК "МИНСК"</v>
          </cell>
          <cell r="F101">
            <v>39035</v>
          </cell>
          <cell r="G101">
            <v>10094470607</v>
          </cell>
        </row>
        <row r="106">
          <cell r="B106">
            <v>140</v>
          </cell>
          <cell r="C106" t="str">
            <v>Козлова</v>
          </cell>
          <cell r="D106" t="str">
            <v>Карина</v>
          </cell>
          <cell r="E106" t="str">
            <v>ГБОУ ШИОР</v>
          </cell>
          <cell r="F106">
            <v>38787</v>
          </cell>
        </row>
        <row r="107">
          <cell r="B107">
            <v>142</v>
          </cell>
          <cell r="C107" t="str">
            <v>Лосева</v>
          </cell>
          <cell r="D107" t="str">
            <v>Анфиса</v>
          </cell>
          <cell r="E107" t="str">
            <v>ГБОУ ШИОР</v>
          </cell>
          <cell r="F107">
            <v>39524</v>
          </cell>
        </row>
        <row r="108">
          <cell r="B108">
            <v>139</v>
          </cell>
          <cell r="C108" t="str">
            <v>Голков</v>
          </cell>
          <cell r="D108" t="str">
            <v>Михаил</v>
          </cell>
          <cell r="E108" t="str">
            <v>ГБОУ ШИОР</v>
          </cell>
          <cell r="F108">
            <v>38749</v>
          </cell>
        </row>
        <row r="109">
          <cell r="B109">
            <v>150</v>
          </cell>
          <cell r="C109" t="str">
            <v xml:space="preserve">Пушкарев </v>
          </cell>
          <cell r="D109" t="str">
            <v>Ярослав</v>
          </cell>
          <cell r="E109" t="str">
            <v>ГБОУ ШИОР</v>
          </cell>
          <cell r="F109">
            <v>39552</v>
          </cell>
        </row>
        <row r="110">
          <cell r="B110">
            <v>151</v>
          </cell>
          <cell r="C110" t="str">
            <v>Шекелашвили</v>
          </cell>
          <cell r="D110" t="str">
            <v>Александр</v>
          </cell>
          <cell r="E110" t="str">
            <v>ГБОУ ШИОР</v>
          </cell>
          <cell r="F110">
            <v>39949</v>
          </cell>
        </row>
        <row r="111">
          <cell r="B111">
            <v>60</v>
          </cell>
          <cell r="C111" t="str">
            <v>Сибаева</v>
          </cell>
          <cell r="D111" t="str">
            <v>Снежана</v>
          </cell>
          <cell r="E111" t="str">
            <v>СПБ ГБПОУ УОР № 1</v>
          </cell>
          <cell r="F111">
            <v>39402</v>
          </cell>
          <cell r="G111">
            <v>10143149146</v>
          </cell>
        </row>
        <row r="112">
          <cell r="B112">
            <v>61</v>
          </cell>
          <cell r="C112" t="str">
            <v xml:space="preserve">Мокеев </v>
          </cell>
          <cell r="D112" t="str">
            <v>Захар</v>
          </cell>
          <cell r="E112" t="str">
            <v>СПБ ГБПОУ УОР № 1</v>
          </cell>
          <cell r="F112">
            <v>39466</v>
          </cell>
          <cell r="G112">
            <v>10142216936</v>
          </cell>
        </row>
        <row r="113">
          <cell r="B113">
            <v>62</v>
          </cell>
          <cell r="C113" t="str">
            <v>Раев</v>
          </cell>
          <cell r="D113" t="str">
            <v>Фома</v>
          </cell>
          <cell r="E113" t="str">
            <v>СПБ ГБПОУ УОР № 1</v>
          </cell>
          <cell r="F113">
            <v>40048</v>
          </cell>
          <cell r="G113">
            <v>10142424474</v>
          </cell>
        </row>
        <row r="114">
          <cell r="B114">
            <v>63</v>
          </cell>
          <cell r="C114" t="str">
            <v>Надршин</v>
          </cell>
          <cell r="D114" t="str">
            <v>Тимур</v>
          </cell>
          <cell r="E114" t="str">
            <v>СПБ ГБПОУ УОР № 1</v>
          </cell>
          <cell r="F114">
            <v>39816</v>
          </cell>
        </row>
        <row r="115">
          <cell r="B115">
            <v>24</v>
          </cell>
          <cell r="C115" t="str">
            <v>Павловский</v>
          </cell>
          <cell r="D115" t="str">
            <v>Дмитрий</v>
          </cell>
          <cell r="E115" t="str">
            <v>СПБ ГБПОУ УОР № 1</v>
          </cell>
          <cell r="F115">
            <v>39347</v>
          </cell>
        </row>
        <row r="116">
          <cell r="B116">
            <v>144</v>
          </cell>
          <cell r="C116" t="str">
            <v>Рулева</v>
          </cell>
          <cell r="D116" t="str">
            <v>Анастасия</v>
          </cell>
          <cell r="E116" t="str">
            <v>ГБОУ ШИОР</v>
          </cell>
          <cell r="F116">
            <v>39954</v>
          </cell>
        </row>
        <row r="117">
          <cell r="B117">
            <v>141</v>
          </cell>
          <cell r="C117" t="str">
            <v>Колоницкая</v>
          </cell>
          <cell r="D117" t="str">
            <v>Виктория</v>
          </cell>
          <cell r="E117" t="str">
            <v>ГБОУ ШИОР</v>
          </cell>
          <cell r="F117">
            <v>39295</v>
          </cell>
        </row>
        <row r="167">
          <cell r="D167" t="str">
            <v>Гл. судья, ВК   - Соловьев Г.Н. _______________</v>
          </cell>
        </row>
        <row r="168">
          <cell r="D168" t="str">
            <v>Судья на финише, ВК -Валова А.С.___________________</v>
          </cell>
        </row>
        <row r="169">
          <cell r="D169" t="str">
            <v>Гл. секретарь,  ВК - Михайлова И.Н.___________________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topLeftCell="A3" zoomScale="91" zoomScaleNormal="91" zoomScaleSheetLayoutView="91" workbookViewId="0">
      <selection activeCell="AO39" sqref="AN39:AO40"/>
    </sheetView>
  </sheetViews>
  <sheetFormatPr defaultColWidth="9.28515625" defaultRowHeight="12.75" x14ac:dyDescent="0.2"/>
  <cols>
    <col min="1" max="1" width="7" style="28" customWidth="1"/>
    <col min="2" max="2" width="7.7109375" style="22" customWidth="1"/>
    <col min="3" max="3" width="13.7109375" style="22" customWidth="1"/>
    <col min="4" max="4" width="21.42578125" style="28" customWidth="1"/>
    <col min="5" max="5" width="12.28515625" style="80" customWidth="1"/>
    <col min="6" max="6" width="8.7109375" style="28" customWidth="1"/>
    <col min="7" max="7" width="20.7109375" style="28" customWidth="1"/>
    <col min="8" max="8" width="7.5703125" style="28" customWidth="1"/>
    <col min="9" max="9" width="8.28515625" style="28" customWidth="1"/>
    <col min="10" max="10" width="11.5703125" style="28" customWidth="1"/>
    <col min="11" max="11" width="4.5703125" style="28" customWidth="1"/>
    <col min="12" max="16" width="3.7109375" style="28" customWidth="1"/>
    <col min="17" max="18" width="3.7109375" style="28" hidden="1" customWidth="1"/>
    <col min="19" max="19" width="4" style="28" hidden="1" customWidth="1"/>
    <col min="20" max="22" width="3" style="28" hidden="1" customWidth="1"/>
    <col min="23" max="23" width="3.28515625" style="28" hidden="1" customWidth="1"/>
    <col min="24" max="27" width="3" style="28" hidden="1" customWidth="1"/>
    <col min="28" max="28" width="10.28515625" style="28" customWidth="1"/>
    <col min="29" max="30" width="9.7109375" style="28" customWidth="1"/>
    <col min="31" max="31" width="14.140625" style="28" bestFit="1" customWidth="1"/>
    <col min="32" max="32" width="10.42578125" style="28" customWidth="1"/>
    <col min="33" max="33" width="13.28515625" style="28" customWidth="1"/>
    <col min="34" max="34" width="18.42578125" style="28" customWidth="1"/>
    <col min="35" max="16384" width="9.28515625" style="28"/>
  </cols>
  <sheetData>
    <row r="1" spans="1:34" ht="21" x14ac:dyDescent="0.2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</row>
    <row r="2" spans="1:34" ht="6.7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4" ht="21" x14ac:dyDescent="0.2">
      <c r="A3" s="143" t="s">
        <v>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</row>
    <row r="4" spans="1:34" ht="4.5" customHeight="1" x14ac:dyDescent="0.2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6.75" customHeight="1" x14ac:dyDescent="0.2">
      <c r="A5" s="143" t="s">
        <v>20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</row>
    <row r="6" spans="1:34" s="29" customFormat="1" ht="28.5" x14ac:dyDescent="0.2">
      <c r="A6" s="144" t="s">
        <v>53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</row>
    <row r="7" spans="1:34" s="29" customFormat="1" ht="21" x14ac:dyDescent="0.2">
      <c r="A7" s="145" t="s">
        <v>13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34" s="29" customFormat="1" ht="8.25" customHeight="1" thickBot="1" x14ac:dyDescent="0.25">
      <c r="A8" s="146" t="s">
        <v>20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</row>
    <row r="9" spans="1:34" ht="19.5" thickTop="1" x14ac:dyDescent="0.2">
      <c r="A9" s="147" t="s">
        <v>16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9"/>
    </row>
    <row r="10" spans="1:34" ht="18.75" x14ac:dyDescent="0.2">
      <c r="A10" s="150" t="s">
        <v>30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</row>
    <row r="11" spans="1:34" ht="18.75" x14ac:dyDescent="0.2">
      <c r="A11" s="150" t="s">
        <v>55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</row>
    <row r="12" spans="1:34" ht="8.25" customHeight="1" x14ac:dyDescent="0.2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4"/>
    </row>
    <row r="13" spans="1:34" ht="15.75" x14ac:dyDescent="0.2">
      <c r="A13" s="30" t="s">
        <v>26</v>
      </c>
      <c r="B13" s="31"/>
      <c r="C13" s="27"/>
      <c r="D13" s="32"/>
      <c r="E13" s="10"/>
      <c r="F13" s="1"/>
      <c r="G13" s="23" t="s">
        <v>24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/>
      <c r="AH13" s="7" t="s">
        <v>31</v>
      </c>
    </row>
    <row r="14" spans="1:34" ht="15.75" x14ac:dyDescent="0.2">
      <c r="A14" s="24" t="s">
        <v>32</v>
      </c>
      <c r="B14" s="33"/>
      <c r="C14" s="33"/>
      <c r="D14" s="34"/>
      <c r="E14" s="11"/>
      <c r="F14" s="2"/>
      <c r="G14" s="25" t="s">
        <v>25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8"/>
      <c r="AH14" s="9" t="s">
        <v>29</v>
      </c>
    </row>
    <row r="15" spans="1:34" ht="15" x14ac:dyDescent="0.2">
      <c r="A15" s="125"/>
      <c r="B15" s="125"/>
      <c r="C15" s="125"/>
      <c r="D15" s="125"/>
      <c r="E15" s="125"/>
      <c r="F15" s="125"/>
      <c r="G15" s="126"/>
      <c r="H15" s="155" t="s">
        <v>1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56"/>
    </row>
    <row r="16" spans="1:34" ht="15" x14ac:dyDescent="0.2">
      <c r="A16" s="13" t="s">
        <v>33</v>
      </c>
      <c r="B16" s="35"/>
      <c r="C16" s="35"/>
      <c r="D16" s="36"/>
      <c r="E16" s="37"/>
      <c r="F16" s="36"/>
      <c r="G16" s="4" t="s">
        <v>20</v>
      </c>
      <c r="H16" s="157" t="s">
        <v>27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9"/>
    </row>
    <row r="17" spans="1:34" ht="15" x14ac:dyDescent="0.2">
      <c r="A17" s="13" t="s">
        <v>14</v>
      </c>
      <c r="B17" s="35"/>
      <c r="C17" s="35"/>
      <c r="D17" s="3"/>
      <c r="E17" s="38"/>
      <c r="F17" s="3"/>
      <c r="G17" s="18" t="s">
        <v>34</v>
      </c>
      <c r="H17" s="122" t="s">
        <v>23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4"/>
    </row>
    <row r="18" spans="1:34" ht="15" x14ac:dyDescent="0.2">
      <c r="A18" s="13" t="s">
        <v>15</v>
      </c>
      <c r="B18" s="35"/>
      <c r="C18" s="35"/>
      <c r="D18" s="4"/>
      <c r="E18" s="37"/>
      <c r="F18" s="36"/>
      <c r="G18" s="18" t="s">
        <v>35</v>
      </c>
      <c r="H18" s="122" t="s">
        <v>28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4"/>
    </row>
    <row r="19" spans="1:34" ht="15.75" thickBot="1" x14ac:dyDescent="0.25">
      <c r="A19" s="39" t="s">
        <v>12</v>
      </c>
      <c r="B19" s="40"/>
      <c r="C19" s="40"/>
      <c r="D19" s="41"/>
      <c r="E19" s="42"/>
      <c r="F19" s="43"/>
      <c r="G19" s="44" t="s">
        <v>54</v>
      </c>
      <c r="H19" s="127" t="s">
        <v>36</v>
      </c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</row>
    <row r="20" spans="1:34" ht="6.6" customHeight="1" thickTop="1" thickBot="1" x14ac:dyDescent="0.25">
      <c r="A20" s="19"/>
      <c r="B20" s="47"/>
      <c r="C20" s="47"/>
      <c r="D20" s="19"/>
      <c r="E20" s="2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13.5" thickTop="1" x14ac:dyDescent="0.2">
      <c r="A21" s="129" t="s">
        <v>5</v>
      </c>
      <c r="B21" s="115" t="s">
        <v>9</v>
      </c>
      <c r="C21" s="115" t="s">
        <v>19</v>
      </c>
      <c r="D21" s="115" t="s">
        <v>2</v>
      </c>
      <c r="E21" s="133" t="s">
        <v>18</v>
      </c>
      <c r="F21" s="115" t="s">
        <v>6</v>
      </c>
      <c r="G21" s="115" t="s">
        <v>10</v>
      </c>
      <c r="H21" s="136" t="s">
        <v>37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15" t="s">
        <v>38</v>
      </c>
      <c r="AC21" s="118" t="s">
        <v>39</v>
      </c>
      <c r="AD21" s="118"/>
      <c r="AE21" s="115" t="s">
        <v>40</v>
      </c>
      <c r="AF21" s="115" t="s">
        <v>41</v>
      </c>
      <c r="AG21" s="119" t="s">
        <v>17</v>
      </c>
      <c r="AH21" s="137" t="s">
        <v>11</v>
      </c>
    </row>
    <row r="22" spans="1:34" x14ac:dyDescent="0.2">
      <c r="A22" s="130"/>
      <c r="B22" s="116"/>
      <c r="C22" s="116"/>
      <c r="D22" s="116"/>
      <c r="E22" s="134"/>
      <c r="F22" s="116"/>
      <c r="G22" s="116"/>
      <c r="H22" s="132" t="s">
        <v>42</v>
      </c>
      <c r="I22" s="132" t="s">
        <v>43</v>
      </c>
      <c r="J22" s="132" t="s">
        <v>44</v>
      </c>
      <c r="K22" s="140" t="s">
        <v>45</v>
      </c>
      <c r="L22" s="141"/>
      <c r="M22" s="141"/>
      <c r="N22" s="141"/>
      <c r="O22" s="141"/>
      <c r="P22" s="141"/>
      <c r="Q22" s="141"/>
      <c r="R22" s="141"/>
      <c r="S22" s="141"/>
      <c r="T22" s="142"/>
      <c r="U22" s="48"/>
      <c r="V22" s="48"/>
      <c r="W22" s="48"/>
      <c r="X22" s="48"/>
      <c r="Y22" s="48"/>
      <c r="Z22" s="48"/>
      <c r="AA22" s="48"/>
      <c r="AB22" s="116"/>
      <c r="AC22" s="49"/>
      <c r="AD22" s="49"/>
      <c r="AE22" s="116"/>
      <c r="AF22" s="116"/>
      <c r="AG22" s="120"/>
      <c r="AH22" s="138"/>
    </row>
    <row r="23" spans="1:34" x14ac:dyDescent="0.2">
      <c r="A23" s="131"/>
      <c r="B23" s="132"/>
      <c r="C23" s="132"/>
      <c r="D23" s="132"/>
      <c r="E23" s="135"/>
      <c r="F23" s="132"/>
      <c r="G23" s="132"/>
      <c r="H23" s="116"/>
      <c r="I23" s="116"/>
      <c r="J23" s="116"/>
      <c r="K23" s="50">
        <v>1</v>
      </c>
      <c r="L23" s="50">
        <v>2</v>
      </c>
      <c r="M23" s="50">
        <v>3</v>
      </c>
      <c r="N23" s="50">
        <v>4</v>
      </c>
      <c r="O23" s="50">
        <v>5</v>
      </c>
      <c r="P23" s="50">
        <v>6</v>
      </c>
      <c r="Q23" s="50">
        <v>7</v>
      </c>
      <c r="R23" s="50">
        <v>8</v>
      </c>
      <c r="S23" s="50">
        <v>9</v>
      </c>
      <c r="T23" s="50">
        <v>10</v>
      </c>
      <c r="U23" s="50">
        <v>11</v>
      </c>
      <c r="V23" s="50">
        <v>12</v>
      </c>
      <c r="W23" s="50">
        <v>13</v>
      </c>
      <c r="X23" s="50">
        <v>14</v>
      </c>
      <c r="Y23" s="50">
        <v>15</v>
      </c>
      <c r="Z23" s="50">
        <v>16</v>
      </c>
      <c r="AA23" s="50">
        <v>17</v>
      </c>
      <c r="AB23" s="117"/>
      <c r="AC23" s="51" t="s">
        <v>46</v>
      </c>
      <c r="AD23" s="51" t="s">
        <v>47</v>
      </c>
      <c r="AE23" s="117"/>
      <c r="AF23" s="117"/>
      <c r="AG23" s="121"/>
      <c r="AH23" s="139"/>
    </row>
    <row r="24" spans="1:34" ht="17.25" customHeight="1" x14ac:dyDescent="0.2">
      <c r="A24" s="85">
        <v>1</v>
      </c>
      <c r="B24" s="52">
        <v>43</v>
      </c>
      <c r="C24" s="162">
        <v>10111632836</v>
      </c>
      <c r="D24" s="21" t="s">
        <v>56</v>
      </c>
      <c r="E24" s="163">
        <f>IF(ISBLANK($B24),"",VLOOKUP($B24,[1]список!$B$1:$G$643,5,0))</f>
        <v>39137</v>
      </c>
      <c r="F24" s="62"/>
      <c r="G24" s="161" t="s">
        <v>21</v>
      </c>
      <c r="H24" s="59">
        <v>38</v>
      </c>
      <c r="I24" s="54">
        <v>38</v>
      </c>
      <c r="J24" s="59">
        <v>40</v>
      </c>
      <c r="K24" s="55"/>
      <c r="L24" s="55"/>
      <c r="M24" s="55">
        <v>5</v>
      </c>
      <c r="N24" s="55"/>
      <c r="O24" s="55"/>
      <c r="P24" s="55"/>
      <c r="Q24" s="55"/>
      <c r="R24" s="55"/>
      <c r="S24" s="27"/>
      <c r="T24" s="27"/>
      <c r="U24" s="16"/>
      <c r="V24" s="16"/>
      <c r="W24" s="16"/>
      <c r="X24" s="56"/>
      <c r="Y24" s="56"/>
      <c r="Z24" s="56"/>
      <c r="AA24" s="56"/>
      <c r="AB24" s="55">
        <v>15</v>
      </c>
      <c r="AC24" s="55">
        <v>20</v>
      </c>
      <c r="AD24" s="55"/>
      <c r="AE24" s="81">
        <f>SUM(H24:T24,AC24)-AD24</f>
        <v>141</v>
      </c>
      <c r="AF24" s="82"/>
      <c r="AG24" s="83" t="s">
        <v>48</v>
      </c>
      <c r="AH24" s="84"/>
    </row>
    <row r="25" spans="1:34" ht="17.25" customHeight="1" x14ac:dyDescent="0.2">
      <c r="A25" s="85">
        <v>2</v>
      </c>
      <c r="B25" s="52">
        <v>46</v>
      </c>
      <c r="C25" s="162">
        <v>10124975083</v>
      </c>
      <c r="D25" s="21" t="s">
        <v>57</v>
      </c>
      <c r="E25" s="163">
        <f>IF(ISBLANK($B25),"",VLOOKUP($B25,[1]список!$B$1:$G$643,5,0))</f>
        <v>40017</v>
      </c>
      <c r="F25" s="62"/>
      <c r="G25" s="161" t="s">
        <v>21</v>
      </c>
      <c r="H25" s="59">
        <v>34</v>
      </c>
      <c r="I25" s="54">
        <v>32</v>
      </c>
      <c r="J25" s="59">
        <v>36</v>
      </c>
      <c r="K25" s="55"/>
      <c r="L25" s="55"/>
      <c r="M25" s="55">
        <v>3</v>
      </c>
      <c r="N25" s="55">
        <v>5</v>
      </c>
      <c r="O25" s="55">
        <v>5</v>
      </c>
      <c r="P25" s="55">
        <v>10</v>
      </c>
      <c r="Q25" s="55"/>
      <c r="R25" s="55"/>
      <c r="S25" s="26"/>
      <c r="T25" s="26"/>
      <c r="U25" s="17"/>
      <c r="V25" s="17"/>
      <c r="W25" s="17"/>
      <c r="X25" s="60"/>
      <c r="Y25" s="60"/>
      <c r="Z25" s="60"/>
      <c r="AA25" s="60"/>
      <c r="AB25" s="55">
        <v>1</v>
      </c>
      <c r="AC25" s="55"/>
      <c r="AD25" s="55"/>
      <c r="AE25" s="81">
        <f t="shared" ref="AE25:AE39" si="0">SUM(H25:T25,AC25)-AD25</f>
        <v>125</v>
      </c>
      <c r="AF25" s="82"/>
      <c r="AG25" s="83" t="s">
        <v>49</v>
      </c>
      <c r="AH25" s="84"/>
    </row>
    <row r="26" spans="1:34" ht="17.25" customHeight="1" x14ac:dyDescent="0.2">
      <c r="A26" s="85">
        <v>3</v>
      </c>
      <c r="B26" s="61">
        <v>44</v>
      </c>
      <c r="C26" s="162">
        <v>10111631927</v>
      </c>
      <c r="D26" s="21" t="s">
        <v>58</v>
      </c>
      <c r="E26" s="163">
        <f>IF(ISBLANK($B26),"",VLOOKUP($B26,[1]список!$B$1:$G$643,5,0))</f>
        <v>39348</v>
      </c>
      <c r="F26" s="62"/>
      <c r="G26" s="161" t="s">
        <v>21</v>
      </c>
      <c r="H26" s="59">
        <v>40</v>
      </c>
      <c r="I26" s="54">
        <v>34</v>
      </c>
      <c r="J26" s="59">
        <v>38</v>
      </c>
      <c r="K26" s="55"/>
      <c r="L26" s="55"/>
      <c r="M26" s="55">
        <v>1</v>
      </c>
      <c r="N26" s="55"/>
      <c r="O26" s="55">
        <v>3</v>
      </c>
      <c r="P26" s="55">
        <v>4</v>
      </c>
      <c r="Q26" s="55"/>
      <c r="R26" s="55"/>
      <c r="S26" s="26"/>
      <c r="T26" s="26"/>
      <c r="U26" s="17"/>
      <c r="V26" s="17"/>
      <c r="W26" s="17"/>
      <c r="X26" s="60"/>
      <c r="Y26" s="60"/>
      <c r="Z26" s="60"/>
      <c r="AA26" s="60"/>
      <c r="AB26" s="55">
        <v>3</v>
      </c>
      <c r="AC26" s="55"/>
      <c r="AD26" s="55"/>
      <c r="AE26" s="81">
        <f t="shared" si="0"/>
        <v>120</v>
      </c>
      <c r="AF26" s="82"/>
      <c r="AG26" s="83" t="s">
        <v>49</v>
      </c>
      <c r="AH26" s="84"/>
    </row>
    <row r="27" spans="1:34" ht="17.25" customHeight="1" x14ac:dyDescent="0.2">
      <c r="A27" s="85">
        <v>4</v>
      </c>
      <c r="B27" s="52">
        <v>97</v>
      </c>
      <c r="C27" s="162">
        <v>10085176690</v>
      </c>
      <c r="D27" s="21" t="s">
        <v>59</v>
      </c>
      <c r="E27" s="163">
        <f>IF(ISBLANK($B27),"",VLOOKUP($B27,[1]список!$B$1:$G$643,5,0))</f>
        <v>38657</v>
      </c>
      <c r="F27" s="62"/>
      <c r="G27" s="161" t="str">
        <f>IF(ISBLANK($B27),"",VLOOKUP($B27,[1]список!$B$1:$F$643,4,0))</f>
        <v>ВК "МИНСК"</v>
      </c>
      <c r="H27" s="59">
        <v>28</v>
      </c>
      <c r="I27" s="54">
        <v>40</v>
      </c>
      <c r="J27" s="59">
        <v>34</v>
      </c>
      <c r="K27" s="55">
        <v>2</v>
      </c>
      <c r="L27" s="55"/>
      <c r="M27" s="55">
        <v>2</v>
      </c>
      <c r="N27" s="55"/>
      <c r="O27" s="55"/>
      <c r="P27" s="55">
        <v>6</v>
      </c>
      <c r="Q27" s="55"/>
      <c r="R27" s="55"/>
      <c r="S27" s="26"/>
      <c r="T27" s="26"/>
      <c r="U27" s="17"/>
      <c r="V27" s="17"/>
      <c r="W27" s="17"/>
      <c r="X27" s="60"/>
      <c r="Y27" s="60"/>
      <c r="Z27" s="60"/>
      <c r="AA27" s="60"/>
      <c r="AB27" s="55">
        <v>2</v>
      </c>
      <c r="AC27" s="55"/>
      <c r="AD27" s="55"/>
      <c r="AE27" s="81">
        <f t="shared" si="0"/>
        <v>112</v>
      </c>
      <c r="AF27" s="82"/>
      <c r="AG27" s="83" t="s">
        <v>49</v>
      </c>
      <c r="AH27" s="84"/>
    </row>
    <row r="28" spans="1:34" ht="17.25" customHeight="1" x14ac:dyDescent="0.2">
      <c r="A28" s="85">
        <v>5</v>
      </c>
      <c r="B28" s="52">
        <v>42</v>
      </c>
      <c r="C28" s="162">
        <v>10094559422</v>
      </c>
      <c r="D28" s="21" t="s">
        <v>60</v>
      </c>
      <c r="E28" s="163">
        <f>IF(ISBLANK($B28),"",VLOOKUP($B28,[1]список!$B$1:$G$643,5,0))</f>
        <v>38505</v>
      </c>
      <c r="F28" s="62"/>
      <c r="G28" s="161" t="s">
        <v>21</v>
      </c>
      <c r="H28" s="59">
        <v>22</v>
      </c>
      <c r="I28" s="54">
        <v>36</v>
      </c>
      <c r="J28" s="59">
        <v>32</v>
      </c>
      <c r="K28" s="55">
        <v>5</v>
      </c>
      <c r="L28" s="55">
        <v>5</v>
      </c>
      <c r="M28" s="55"/>
      <c r="N28" s="55">
        <v>2</v>
      </c>
      <c r="O28" s="55">
        <v>1</v>
      </c>
      <c r="P28" s="55"/>
      <c r="Q28" s="55"/>
      <c r="R28" s="55"/>
      <c r="S28" s="26"/>
      <c r="T28" s="26"/>
      <c r="U28" s="17"/>
      <c r="V28" s="17"/>
      <c r="W28" s="17"/>
      <c r="X28" s="60"/>
      <c r="Y28" s="60"/>
      <c r="Z28" s="60"/>
      <c r="AA28" s="60"/>
      <c r="AB28" s="55">
        <v>11</v>
      </c>
      <c r="AC28" s="55"/>
      <c r="AD28" s="55"/>
      <c r="AE28" s="81">
        <f t="shared" si="0"/>
        <v>103</v>
      </c>
      <c r="AF28" s="82"/>
      <c r="AG28" s="83" t="s">
        <v>49</v>
      </c>
      <c r="AH28" s="84"/>
    </row>
    <row r="29" spans="1:34" ht="17.25" customHeight="1" x14ac:dyDescent="0.2">
      <c r="A29" s="85">
        <v>6</v>
      </c>
      <c r="B29" s="52">
        <v>52</v>
      </c>
      <c r="C29" s="162">
        <v>10137271047</v>
      </c>
      <c r="D29" s="21" t="s">
        <v>61</v>
      </c>
      <c r="E29" s="163">
        <f>IF(ISBLANK($B29),"",VLOOKUP($B29,[1]список!$B$1:$G$643,5,0))</f>
        <v>40018</v>
      </c>
      <c r="F29" s="62"/>
      <c r="G29" s="161" t="s">
        <v>21</v>
      </c>
      <c r="H29" s="59">
        <v>32</v>
      </c>
      <c r="I29" s="54">
        <v>22</v>
      </c>
      <c r="J29" s="59">
        <v>26</v>
      </c>
      <c r="K29" s="55"/>
      <c r="L29" s="55"/>
      <c r="M29" s="55"/>
      <c r="N29" s="55"/>
      <c r="O29" s="55"/>
      <c r="P29" s="55"/>
      <c r="Q29" s="55"/>
      <c r="R29" s="55"/>
      <c r="S29" s="26"/>
      <c r="T29" s="26"/>
      <c r="U29" s="17"/>
      <c r="V29" s="17"/>
      <c r="W29" s="17"/>
      <c r="X29" s="60"/>
      <c r="Y29" s="60"/>
      <c r="Z29" s="60"/>
      <c r="AA29" s="60"/>
      <c r="AB29" s="55">
        <v>6</v>
      </c>
      <c r="AC29" s="55"/>
      <c r="AD29" s="55"/>
      <c r="AE29" s="81">
        <f t="shared" si="0"/>
        <v>80</v>
      </c>
      <c r="AF29" s="82"/>
      <c r="AG29" s="83" t="s">
        <v>49</v>
      </c>
      <c r="AH29" s="84"/>
    </row>
    <row r="30" spans="1:34" ht="17.25" customHeight="1" x14ac:dyDescent="0.2">
      <c r="A30" s="85">
        <v>7</v>
      </c>
      <c r="B30" s="52">
        <v>51</v>
      </c>
      <c r="C30" s="162">
        <v>10137270845</v>
      </c>
      <c r="D30" s="21" t="s">
        <v>62</v>
      </c>
      <c r="E30" s="163">
        <f>IF(ISBLANK($B30),"",VLOOKUP($B30,[1]список!$B$1:$G$643,5,0))</f>
        <v>39844</v>
      </c>
      <c r="F30" s="62"/>
      <c r="G30" s="161" t="s">
        <v>21</v>
      </c>
      <c r="H30" s="59">
        <v>30</v>
      </c>
      <c r="I30" s="54">
        <v>18</v>
      </c>
      <c r="J30" s="59">
        <v>28</v>
      </c>
      <c r="K30" s="55"/>
      <c r="L30" s="55"/>
      <c r="M30" s="55"/>
      <c r="N30" s="55"/>
      <c r="O30" s="55"/>
      <c r="P30" s="55"/>
      <c r="Q30" s="55"/>
      <c r="R30" s="55"/>
      <c r="S30" s="26"/>
      <c r="T30" s="26"/>
      <c r="U30" s="17"/>
      <c r="V30" s="17"/>
      <c r="W30" s="17"/>
      <c r="X30" s="26"/>
      <c r="Y30" s="26"/>
      <c r="Z30" s="26"/>
      <c r="AA30" s="26"/>
      <c r="AB30" s="55">
        <v>9</v>
      </c>
      <c r="AC30" s="55"/>
      <c r="AD30" s="55"/>
      <c r="AE30" s="81">
        <f t="shared" si="0"/>
        <v>76</v>
      </c>
      <c r="AF30" s="82"/>
      <c r="AG30" s="84"/>
      <c r="AH30" s="84"/>
    </row>
    <row r="31" spans="1:34" ht="17.25" customHeight="1" x14ac:dyDescent="0.2">
      <c r="A31" s="85">
        <v>8</v>
      </c>
      <c r="B31" s="52">
        <v>45</v>
      </c>
      <c r="C31" s="162">
        <v>10080748238</v>
      </c>
      <c r="D31" s="21" t="s">
        <v>63</v>
      </c>
      <c r="E31" s="163">
        <f>IF(ISBLANK($B31),"",VLOOKUP($B31,[1]список!$B$1:$G$643,5,0))</f>
        <v>39121</v>
      </c>
      <c r="F31" s="62"/>
      <c r="G31" s="161" t="s">
        <v>21</v>
      </c>
      <c r="H31" s="59">
        <v>36</v>
      </c>
      <c r="I31" s="54">
        <v>16</v>
      </c>
      <c r="J31" s="59">
        <v>22</v>
      </c>
      <c r="K31" s="55"/>
      <c r="L31" s="55">
        <v>1</v>
      </c>
      <c r="M31" s="55"/>
      <c r="N31" s="55"/>
      <c r="O31" s="55"/>
      <c r="P31" s="55"/>
      <c r="Q31" s="55"/>
      <c r="R31" s="55"/>
      <c r="S31" s="26"/>
      <c r="T31" s="26"/>
      <c r="U31" s="17"/>
      <c r="V31" s="17"/>
      <c r="W31" s="17"/>
      <c r="X31" s="60"/>
      <c r="Y31" s="60"/>
      <c r="Z31" s="60"/>
      <c r="AA31" s="60"/>
      <c r="AB31" s="55">
        <v>8</v>
      </c>
      <c r="AC31" s="55"/>
      <c r="AD31" s="55"/>
      <c r="AE31" s="81">
        <f t="shared" si="0"/>
        <v>75</v>
      </c>
      <c r="AF31" s="82"/>
      <c r="AG31" s="84"/>
      <c r="AH31" s="84"/>
    </row>
    <row r="32" spans="1:34" ht="17.25" customHeight="1" x14ac:dyDescent="0.2">
      <c r="A32" s="85">
        <v>9</v>
      </c>
      <c r="B32" s="52">
        <v>54</v>
      </c>
      <c r="C32" s="162">
        <v>10127617931</v>
      </c>
      <c r="D32" s="21" t="s">
        <v>64</v>
      </c>
      <c r="E32" s="163">
        <f>IF(ISBLANK($B32),"",VLOOKUP($B32,[1]список!$B$1:$G$643,5,0))</f>
        <v>39814</v>
      </c>
      <c r="F32" s="62"/>
      <c r="G32" s="161" t="s">
        <v>21</v>
      </c>
      <c r="H32" s="59">
        <v>14</v>
      </c>
      <c r="I32" s="54">
        <v>24</v>
      </c>
      <c r="J32" s="59">
        <v>30</v>
      </c>
      <c r="K32" s="55">
        <v>3</v>
      </c>
      <c r="L32" s="55"/>
      <c r="M32" s="55"/>
      <c r="N32" s="55"/>
      <c r="O32" s="55"/>
      <c r="P32" s="55"/>
      <c r="Q32" s="55"/>
      <c r="R32" s="55"/>
      <c r="S32" s="26"/>
      <c r="T32" s="26"/>
      <c r="U32" s="17"/>
      <c r="V32" s="17"/>
      <c r="W32" s="17"/>
      <c r="X32" s="60"/>
      <c r="Y32" s="60"/>
      <c r="Z32" s="60"/>
      <c r="AA32" s="60"/>
      <c r="AB32" s="55">
        <v>12</v>
      </c>
      <c r="AC32" s="55"/>
      <c r="AD32" s="55"/>
      <c r="AE32" s="81">
        <f t="shared" si="0"/>
        <v>71</v>
      </c>
      <c r="AF32" s="82"/>
      <c r="AG32" s="84"/>
      <c r="AH32" s="84"/>
    </row>
    <row r="33" spans="1:34" ht="17.25" customHeight="1" x14ac:dyDescent="0.2">
      <c r="A33" s="85">
        <v>10</v>
      </c>
      <c r="B33" s="52">
        <v>48</v>
      </c>
      <c r="C33" s="162">
        <v>10124975487</v>
      </c>
      <c r="D33" s="21" t="s">
        <v>65</v>
      </c>
      <c r="E33" s="163">
        <f>IF(ISBLANK($B33),"",VLOOKUP($B33,[1]список!$B$1:$G$643,5,0))</f>
        <v>39749</v>
      </c>
      <c r="F33" s="62"/>
      <c r="G33" s="161" t="s">
        <v>21</v>
      </c>
      <c r="H33" s="59">
        <v>20</v>
      </c>
      <c r="I33" s="54">
        <v>14</v>
      </c>
      <c r="J33" s="59">
        <v>24</v>
      </c>
      <c r="K33" s="55"/>
      <c r="L33" s="55">
        <v>2</v>
      </c>
      <c r="M33" s="55"/>
      <c r="N33" s="55"/>
      <c r="O33" s="55">
        <v>2</v>
      </c>
      <c r="P33" s="55">
        <v>2</v>
      </c>
      <c r="Q33" s="55"/>
      <c r="R33" s="55"/>
      <c r="S33" s="26"/>
      <c r="T33" s="26"/>
      <c r="U33" s="17"/>
      <c r="V33" s="17"/>
      <c r="W33" s="17"/>
      <c r="X33" s="60"/>
      <c r="Y33" s="60"/>
      <c r="Z33" s="60"/>
      <c r="AA33" s="60"/>
      <c r="AB33" s="55">
        <v>4</v>
      </c>
      <c r="AC33" s="55"/>
      <c r="AD33" s="55"/>
      <c r="AE33" s="81">
        <f t="shared" si="0"/>
        <v>64</v>
      </c>
      <c r="AF33" s="82"/>
      <c r="AG33" s="84"/>
      <c r="AH33" s="84"/>
    </row>
    <row r="34" spans="1:34" ht="17.25" customHeight="1" x14ac:dyDescent="0.2">
      <c r="A34" s="85">
        <v>11</v>
      </c>
      <c r="B34" s="52">
        <v>47</v>
      </c>
      <c r="C34" s="162">
        <v>10125032576</v>
      </c>
      <c r="D34" s="21" t="s">
        <v>66</v>
      </c>
      <c r="E34" s="163">
        <f>IF(ISBLANK($B34),"",VLOOKUP($B34,[1]список!$B$1:$G$643,5,0))</f>
        <v>39562</v>
      </c>
      <c r="F34" s="62"/>
      <c r="G34" s="161" t="s">
        <v>21</v>
      </c>
      <c r="H34" s="59">
        <v>18</v>
      </c>
      <c r="I34" s="54">
        <v>28</v>
      </c>
      <c r="J34" s="59">
        <v>14</v>
      </c>
      <c r="K34" s="55">
        <v>1</v>
      </c>
      <c r="L34" s="55">
        <v>3</v>
      </c>
      <c r="M34" s="55"/>
      <c r="N34" s="55"/>
      <c r="O34" s="55"/>
      <c r="P34" s="55"/>
      <c r="Q34" s="55"/>
      <c r="R34" s="55"/>
      <c r="S34" s="26"/>
      <c r="T34" s="26"/>
      <c r="U34" s="17"/>
      <c r="V34" s="17"/>
      <c r="W34" s="17"/>
      <c r="X34" s="60"/>
      <c r="Y34" s="60"/>
      <c r="Z34" s="60"/>
      <c r="AA34" s="60"/>
      <c r="AB34" s="55">
        <v>7</v>
      </c>
      <c r="AC34" s="55"/>
      <c r="AD34" s="55"/>
      <c r="AE34" s="81">
        <f t="shared" si="0"/>
        <v>64</v>
      </c>
      <c r="AF34" s="82"/>
      <c r="AG34" s="84"/>
      <c r="AH34" s="84"/>
    </row>
    <row r="35" spans="1:34" ht="17.25" customHeight="1" x14ac:dyDescent="0.2">
      <c r="A35" s="85">
        <v>12</v>
      </c>
      <c r="B35" s="52">
        <v>103</v>
      </c>
      <c r="C35" s="162">
        <v>10094470607</v>
      </c>
      <c r="D35" s="21" t="s">
        <v>67</v>
      </c>
      <c r="E35" s="163">
        <f>IF(ISBLANK($B35),"",VLOOKUP($B35,[1]список!$B$1:$G$643,5,0))</f>
        <v>39035</v>
      </c>
      <c r="F35" s="62"/>
      <c r="G35" s="161" t="str">
        <f>IF(ISBLANK($B35),"",VLOOKUP($B35,[1]список!$B$1:$F$643,4,0))</f>
        <v>ВК "МИНСК"</v>
      </c>
      <c r="H35" s="59">
        <v>16</v>
      </c>
      <c r="I35" s="54">
        <v>30</v>
      </c>
      <c r="J35" s="59">
        <v>12</v>
      </c>
      <c r="K35" s="55"/>
      <c r="L35" s="55"/>
      <c r="M35" s="55"/>
      <c r="N35" s="55"/>
      <c r="O35" s="55"/>
      <c r="P35" s="55"/>
      <c r="Q35" s="55"/>
      <c r="R35" s="55"/>
      <c r="S35" s="26"/>
      <c r="T35" s="26"/>
      <c r="U35" s="17"/>
      <c r="V35" s="17"/>
      <c r="W35" s="17"/>
      <c r="X35" s="60"/>
      <c r="Y35" s="60"/>
      <c r="Z35" s="60"/>
      <c r="AA35" s="60"/>
      <c r="AB35" s="55">
        <v>10</v>
      </c>
      <c r="AC35" s="55"/>
      <c r="AD35" s="55"/>
      <c r="AE35" s="81">
        <f t="shared" si="0"/>
        <v>58</v>
      </c>
      <c r="AF35" s="82"/>
      <c r="AG35" s="84"/>
      <c r="AH35" s="84"/>
    </row>
    <row r="36" spans="1:34" ht="17.25" customHeight="1" x14ac:dyDescent="0.2">
      <c r="A36" s="85">
        <v>13</v>
      </c>
      <c r="B36" s="52">
        <v>53</v>
      </c>
      <c r="C36" s="162">
        <v>10127774848</v>
      </c>
      <c r="D36" s="21" t="s">
        <v>68</v>
      </c>
      <c r="E36" s="163">
        <f>IF(ISBLANK($B36),"",VLOOKUP($B36,[1]список!$B$1:$G$643,5,0))</f>
        <v>39967</v>
      </c>
      <c r="F36" s="62"/>
      <c r="G36" s="161" t="s">
        <v>21</v>
      </c>
      <c r="H36" s="59">
        <v>10</v>
      </c>
      <c r="I36" s="54">
        <v>20</v>
      </c>
      <c r="J36" s="59">
        <v>20</v>
      </c>
      <c r="K36" s="55"/>
      <c r="L36" s="55"/>
      <c r="M36" s="55"/>
      <c r="N36" s="55"/>
      <c r="O36" s="55"/>
      <c r="P36" s="55"/>
      <c r="Q36" s="55"/>
      <c r="R36" s="55"/>
      <c r="S36" s="26"/>
      <c r="T36" s="26"/>
      <c r="U36" s="17"/>
      <c r="V36" s="17"/>
      <c r="W36" s="17"/>
      <c r="X36" s="60"/>
      <c r="Y36" s="60"/>
      <c r="Z36" s="60"/>
      <c r="AA36" s="60"/>
      <c r="AB36" s="55">
        <v>5</v>
      </c>
      <c r="AC36" s="55"/>
      <c r="AD36" s="55"/>
      <c r="AE36" s="81">
        <f t="shared" si="0"/>
        <v>50</v>
      </c>
      <c r="AF36" s="82"/>
      <c r="AG36" s="84"/>
      <c r="AH36" s="84"/>
    </row>
    <row r="37" spans="1:34" ht="17.25" customHeight="1" x14ac:dyDescent="0.2">
      <c r="A37" s="85">
        <v>14</v>
      </c>
      <c r="B37" s="52">
        <v>49</v>
      </c>
      <c r="C37" s="162">
        <v>10137268320</v>
      </c>
      <c r="D37" s="21" t="s">
        <v>69</v>
      </c>
      <c r="E37" s="163">
        <f>IF(ISBLANK($B37),"",VLOOKUP($B37,[1]список!$B$1:$G$643,5,0))</f>
        <v>39488</v>
      </c>
      <c r="F37" s="62"/>
      <c r="G37" s="161" t="s">
        <v>21</v>
      </c>
      <c r="H37" s="59">
        <v>12</v>
      </c>
      <c r="I37" s="54">
        <v>26</v>
      </c>
      <c r="J37" s="59">
        <v>6</v>
      </c>
      <c r="K37" s="55"/>
      <c r="L37" s="55"/>
      <c r="M37" s="55"/>
      <c r="N37" s="55">
        <v>3</v>
      </c>
      <c r="O37" s="55"/>
      <c r="P37" s="55"/>
      <c r="Q37" s="55"/>
      <c r="R37" s="55"/>
      <c r="S37" s="26"/>
      <c r="T37" s="26"/>
      <c r="U37" s="17"/>
      <c r="V37" s="17"/>
      <c r="W37" s="17"/>
      <c r="X37" s="60"/>
      <c r="Y37" s="60"/>
      <c r="Z37" s="60"/>
      <c r="AA37" s="60"/>
      <c r="AB37" s="55">
        <v>17</v>
      </c>
      <c r="AC37" s="55"/>
      <c r="AD37" s="55"/>
      <c r="AE37" s="81">
        <f t="shared" si="0"/>
        <v>47</v>
      </c>
      <c r="AF37" s="82"/>
      <c r="AG37" s="84"/>
      <c r="AH37" s="84"/>
    </row>
    <row r="38" spans="1:34" ht="17.25" customHeight="1" x14ac:dyDescent="0.2">
      <c r="A38" s="85">
        <v>15</v>
      </c>
      <c r="B38" s="52">
        <v>56</v>
      </c>
      <c r="C38" s="162">
        <v>10117163856</v>
      </c>
      <c r="D38" s="21" t="s">
        <v>70</v>
      </c>
      <c r="E38" s="163">
        <f>IF(ISBLANK($B38),"",VLOOKUP($B38,[1]список!$B$1:$G$643,5,0))</f>
        <v>40324</v>
      </c>
      <c r="F38" s="62"/>
      <c r="G38" s="161" t="s">
        <v>21</v>
      </c>
      <c r="H38" s="59">
        <v>26</v>
      </c>
      <c r="I38" s="54">
        <v>10</v>
      </c>
      <c r="J38" s="59">
        <v>2</v>
      </c>
      <c r="K38" s="55"/>
      <c r="L38" s="55"/>
      <c r="M38" s="55"/>
      <c r="N38" s="55">
        <v>1</v>
      </c>
      <c r="O38" s="55"/>
      <c r="P38" s="55"/>
      <c r="Q38" s="55"/>
      <c r="R38" s="55"/>
      <c r="S38" s="26"/>
      <c r="T38" s="26"/>
      <c r="U38" s="17"/>
      <c r="V38" s="17"/>
      <c r="W38" s="17"/>
      <c r="X38" s="60"/>
      <c r="Y38" s="60"/>
      <c r="Z38" s="60"/>
      <c r="AA38" s="60"/>
      <c r="AB38" s="55">
        <v>13</v>
      </c>
      <c r="AC38" s="55"/>
      <c r="AD38" s="55"/>
      <c r="AE38" s="81">
        <f t="shared" si="0"/>
        <v>39</v>
      </c>
      <c r="AF38" s="82"/>
      <c r="AG38" s="84"/>
      <c r="AH38" s="84"/>
    </row>
    <row r="39" spans="1:34" ht="17.25" customHeight="1" x14ac:dyDescent="0.2">
      <c r="A39" s="85">
        <v>16</v>
      </c>
      <c r="B39" s="52">
        <v>55</v>
      </c>
      <c r="C39" s="162">
        <v>0</v>
      </c>
      <c r="D39" s="21" t="s">
        <v>71</v>
      </c>
      <c r="E39" s="163">
        <f>IF(ISBLANK($B39),"",VLOOKUP($B39,[1]список!$B$1:$G$643,5,0))</f>
        <v>40295</v>
      </c>
      <c r="F39" s="62"/>
      <c r="G39" s="161" t="s">
        <v>21</v>
      </c>
      <c r="H39" s="59">
        <v>8</v>
      </c>
      <c r="I39" s="54">
        <v>12</v>
      </c>
      <c r="J39" s="59">
        <v>18</v>
      </c>
      <c r="K39" s="55"/>
      <c r="L39" s="55"/>
      <c r="M39" s="55"/>
      <c r="N39" s="55"/>
      <c r="O39" s="55"/>
      <c r="P39" s="55"/>
      <c r="Q39" s="55"/>
      <c r="R39" s="55"/>
      <c r="S39" s="26"/>
      <c r="T39" s="26"/>
      <c r="U39" s="17"/>
      <c r="V39" s="17"/>
      <c r="W39" s="17"/>
      <c r="X39" s="60"/>
      <c r="Y39" s="60"/>
      <c r="Z39" s="60"/>
      <c r="AA39" s="60"/>
      <c r="AB39" s="55">
        <v>14</v>
      </c>
      <c r="AC39" s="55"/>
      <c r="AD39" s="55"/>
      <c r="AE39" s="81">
        <f t="shared" si="0"/>
        <v>38</v>
      </c>
      <c r="AF39" s="82"/>
      <c r="AG39" s="84"/>
      <c r="AH39" s="84"/>
    </row>
    <row r="40" spans="1:34" ht="17.25" customHeight="1" x14ac:dyDescent="0.2">
      <c r="A40" s="85">
        <v>17</v>
      </c>
      <c r="B40" s="52">
        <v>95</v>
      </c>
      <c r="C40" s="162">
        <v>10103782607</v>
      </c>
      <c r="D40" s="21" t="s">
        <v>72</v>
      </c>
      <c r="E40" s="163">
        <f>IF(ISBLANK($B40),"",VLOOKUP($B40,[1]список!$B$1:$G$643,5,0))</f>
        <v>38798</v>
      </c>
      <c r="F40" s="62"/>
      <c r="G40" s="161" t="str">
        <f>IF(ISBLANK($B40),"",VLOOKUP($B40,[1]список!$B$1:$F$643,4,0))</f>
        <v>ВК "МИНСК"</v>
      </c>
      <c r="H40" s="59">
        <v>24</v>
      </c>
      <c r="I40" s="54">
        <v>2</v>
      </c>
      <c r="J40" s="59">
        <v>16</v>
      </c>
      <c r="K40" s="55"/>
      <c r="L40" s="55"/>
      <c r="M40" s="55"/>
      <c r="N40" s="55"/>
      <c r="O40" s="55"/>
      <c r="P40" s="55"/>
      <c r="Q40" s="55"/>
      <c r="R40" s="55"/>
      <c r="S40" s="26"/>
      <c r="T40" s="26"/>
      <c r="U40" s="17"/>
      <c r="V40" s="17"/>
      <c r="W40" s="17"/>
      <c r="X40" s="60"/>
      <c r="Y40" s="60"/>
      <c r="Z40" s="60"/>
      <c r="AA40" s="60"/>
      <c r="AB40" s="55">
        <v>18</v>
      </c>
      <c r="AC40" s="55"/>
      <c r="AD40" s="55">
        <v>20</v>
      </c>
      <c r="AE40" s="81">
        <f>SUM(H40:T40,AC40)-AD40</f>
        <v>22</v>
      </c>
      <c r="AF40" s="82"/>
      <c r="AG40" s="84"/>
      <c r="AH40" s="84"/>
    </row>
    <row r="41" spans="1:34" ht="17.25" customHeight="1" x14ac:dyDescent="0.2">
      <c r="A41" s="85">
        <v>18</v>
      </c>
      <c r="B41" s="160">
        <v>57</v>
      </c>
      <c r="C41" s="162">
        <v>0</v>
      </c>
      <c r="D41" s="21" t="s">
        <v>73</v>
      </c>
      <c r="E41" s="163">
        <f>IF(ISBLANK($B41),"",VLOOKUP($B41,[1]список!$B$1:$G$643,5,0))</f>
        <v>40463</v>
      </c>
      <c r="F41" s="62"/>
      <c r="G41" s="161" t="s">
        <v>21</v>
      </c>
      <c r="H41" s="59">
        <v>2</v>
      </c>
      <c r="I41" s="54">
        <v>8</v>
      </c>
      <c r="J41" s="59">
        <v>10</v>
      </c>
      <c r="K41" s="55"/>
      <c r="L41" s="55"/>
      <c r="M41" s="55"/>
      <c r="N41" s="55"/>
      <c r="O41" s="55"/>
      <c r="P41" s="55"/>
      <c r="Q41" s="55"/>
      <c r="R41" s="55"/>
      <c r="S41" s="26"/>
      <c r="T41" s="26"/>
      <c r="U41" s="17"/>
      <c r="V41" s="17"/>
      <c r="W41" s="17"/>
      <c r="X41" s="60"/>
      <c r="Y41" s="60"/>
      <c r="Z41" s="60"/>
      <c r="AA41" s="60"/>
      <c r="AB41" s="55">
        <v>16</v>
      </c>
      <c r="AC41" s="55"/>
      <c r="AD41" s="55"/>
      <c r="AE41" s="88">
        <v>0</v>
      </c>
      <c r="AF41" s="82"/>
      <c r="AG41" s="84"/>
      <c r="AH41" s="84"/>
    </row>
    <row r="42" spans="1:34" ht="17.25" customHeight="1" x14ac:dyDescent="0.2">
      <c r="A42" s="85">
        <v>19</v>
      </c>
      <c r="B42" s="52">
        <v>50</v>
      </c>
      <c r="C42" s="162">
        <v>10137270643</v>
      </c>
      <c r="D42" s="21" t="s">
        <v>74</v>
      </c>
      <c r="E42" s="163">
        <f>IF(ISBLANK($B42),"",VLOOKUP($B42,[1]список!$B$1:$G$643,5,0))</f>
        <v>39897</v>
      </c>
      <c r="F42" s="62"/>
      <c r="G42" s="161" t="s">
        <v>21</v>
      </c>
      <c r="H42" s="59">
        <v>4</v>
      </c>
      <c r="I42" s="54">
        <v>6</v>
      </c>
      <c r="J42" s="59">
        <v>8</v>
      </c>
      <c r="K42" s="55"/>
      <c r="L42" s="55"/>
      <c r="M42" s="55"/>
      <c r="N42" s="55"/>
      <c r="O42" s="55"/>
      <c r="P42" s="55"/>
      <c r="Q42" s="55"/>
      <c r="R42" s="55"/>
      <c r="S42" s="26"/>
      <c r="T42" s="26"/>
      <c r="U42" s="17"/>
      <c r="V42" s="17"/>
      <c r="W42" s="17"/>
      <c r="X42" s="60"/>
      <c r="Y42" s="60"/>
      <c r="Z42" s="60"/>
      <c r="AA42" s="60"/>
      <c r="AB42" s="55">
        <v>19</v>
      </c>
      <c r="AC42" s="55"/>
      <c r="AD42" s="55"/>
      <c r="AE42" s="88">
        <v>0</v>
      </c>
      <c r="AF42" s="82"/>
      <c r="AG42" s="84"/>
      <c r="AH42" s="88"/>
    </row>
    <row r="43" spans="1:34" ht="17.25" customHeight="1" x14ac:dyDescent="0.2">
      <c r="A43" s="85">
        <v>20</v>
      </c>
      <c r="B43" s="52">
        <v>96</v>
      </c>
      <c r="C43" s="162">
        <v>10107401515</v>
      </c>
      <c r="D43" s="21" t="s">
        <v>75</v>
      </c>
      <c r="E43" s="163">
        <f>IF(ISBLANK($B43),"",VLOOKUP($B43,[1]список!$B$1:$G$643,5,0))</f>
        <v>38987</v>
      </c>
      <c r="F43" s="62"/>
      <c r="G43" s="161" t="str">
        <f>IF(ISBLANK($B43),"",VLOOKUP($B43,[1]список!$B$1:$F$643,4,0))</f>
        <v>ВК "МИНСК"</v>
      </c>
      <c r="H43" s="59">
        <v>6</v>
      </c>
      <c r="I43" s="54">
        <v>4</v>
      </c>
      <c r="J43" s="59">
        <v>4</v>
      </c>
      <c r="K43" s="55"/>
      <c r="L43" s="55"/>
      <c r="M43" s="55"/>
      <c r="N43" s="55"/>
      <c r="O43" s="55"/>
      <c r="P43" s="55"/>
      <c r="Q43" s="55"/>
      <c r="R43" s="55"/>
      <c r="S43" s="26"/>
      <c r="T43" s="26"/>
      <c r="U43" s="17"/>
      <c r="V43" s="17"/>
      <c r="W43" s="60"/>
      <c r="X43" s="60"/>
      <c r="Y43" s="60"/>
      <c r="Z43" s="60"/>
      <c r="AA43" s="60"/>
      <c r="AB43" s="55">
        <v>20</v>
      </c>
      <c r="AC43" s="55"/>
      <c r="AD43" s="55">
        <v>40</v>
      </c>
      <c r="AE43" s="88">
        <v>0</v>
      </c>
      <c r="AF43" s="82"/>
      <c r="AG43" s="84"/>
      <c r="AH43" s="88"/>
    </row>
    <row r="44" spans="1:34" ht="19.5" hidden="1" customHeight="1" x14ac:dyDescent="0.2">
      <c r="A44" s="85">
        <v>21</v>
      </c>
      <c r="B44" s="59"/>
      <c r="C44" s="86"/>
      <c r="D44" s="164"/>
      <c r="E44" s="87"/>
      <c r="F44" s="62"/>
      <c r="G44" s="53"/>
      <c r="H44" s="59"/>
      <c r="I44" s="59"/>
      <c r="J44" s="54"/>
      <c r="K44" s="55"/>
      <c r="L44" s="55"/>
      <c r="M44" s="55"/>
      <c r="N44" s="55"/>
      <c r="O44" s="55"/>
      <c r="P44" s="55"/>
      <c r="Q44" s="55"/>
      <c r="R44" s="55"/>
      <c r="S44" s="26"/>
      <c r="T44" s="26"/>
      <c r="U44" s="17"/>
      <c r="V44" s="17"/>
      <c r="W44" s="60"/>
      <c r="X44" s="60"/>
      <c r="Y44" s="60"/>
      <c r="Z44" s="60"/>
      <c r="AA44" s="60"/>
      <c r="AB44" s="55"/>
      <c r="AC44" s="82"/>
      <c r="AD44" s="55"/>
      <c r="AE44" s="88">
        <v>0</v>
      </c>
      <c r="AF44" s="82"/>
      <c r="AG44" s="84"/>
      <c r="AH44" s="88"/>
    </row>
    <row r="45" spans="1:34" ht="19.5" hidden="1" customHeight="1" x14ac:dyDescent="0.2">
      <c r="A45" s="85">
        <v>22</v>
      </c>
      <c r="B45" s="59"/>
      <c r="C45" s="86"/>
      <c r="D45" s="21"/>
      <c r="E45" s="87"/>
      <c r="F45" s="62"/>
      <c r="G45" s="53"/>
      <c r="H45" s="59"/>
      <c r="I45" s="59"/>
      <c r="J45" s="54"/>
      <c r="K45" s="55"/>
      <c r="L45" s="55"/>
      <c r="M45" s="55"/>
      <c r="N45" s="55"/>
      <c r="O45" s="55"/>
      <c r="P45" s="55"/>
      <c r="Q45" s="55"/>
      <c r="R45" s="55"/>
      <c r="S45" s="26"/>
      <c r="T45" s="26"/>
      <c r="U45" s="17"/>
      <c r="V45" s="17"/>
      <c r="W45" s="60"/>
      <c r="X45" s="60"/>
      <c r="Y45" s="60"/>
      <c r="Z45" s="60"/>
      <c r="AA45" s="60"/>
      <c r="AB45" s="55"/>
      <c r="AC45" s="89"/>
      <c r="AD45" s="55"/>
      <c r="AE45" s="88">
        <v>0</v>
      </c>
      <c r="AF45" s="82"/>
      <c r="AG45" s="84"/>
      <c r="AH45" s="88"/>
    </row>
    <row r="46" spans="1:34" ht="19.5" hidden="1" customHeight="1" x14ac:dyDescent="0.2">
      <c r="A46" s="57" t="s">
        <v>50</v>
      </c>
      <c r="B46" s="26"/>
      <c r="C46" s="90"/>
      <c r="D46" s="91"/>
      <c r="E46" s="92"/>
      <c r="F46" s="58"/>
      <c r="G46" s="93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26"/>
      <c r="T46" s="26"/>
      <c r="U46" s="17"/>
      <c r="V46" s="17"/>
      <c r="W46" s="60"/>
      <c r="X46" s="60"/>
      <c r="Y46" s="60"/>
      <c r="Z46" s="60"/>
      <c r="AA46" s="60"/>
      <c r="AB46" s="94"/>
      <c r="AC46" s="95"/>
      <c r="AD46" s="94"/>
      <c r="AF46" s="60"/>
      <c r="AG46" s="26"/>
      <c r="AH46" s="60"/>
    </row>
    <row r="47" spans="1:34" ht="19.5" hidden="1" customHeight="1" thickBot="1" x14ac:dyDescent="0.25">
      <c r="A47" s="63" t="s">
        <v>50</v>
      </c>
      <c r="B47" s="47"/>
      <c r="C47" s="96"/>
      <c r="D47" s="97"/>
      <c r="E47" s="98"/>
      <c r="F47" s="64"/>
      <c r="G47" s="99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47"/>
      <c r="T47" s="47"/>
      <c r="U47" s="19"/>
      <c r="V47" s="19"/>
      <c r="W47" s="65"/>
      <c r="X47" s="65"/>
      <c r="Y47" s="65"/>
      <c r="Z47" s="65"/>
      <c r="AA47" s="65"/>
      <c r="AB47" s="100"/>
      <c r="AC47" s="101"/>
      <c r="AD47" s="100"/>
      <c r="AF47" s="65"/>
      <c r="AG47" s="47"/>
      <c r="AH47" s="65"/>
    </row>
    <row r="48" spans="1:34" ht="19.5" customHeight="1" thickBot="1" x14ac:dyDescent="0.25">
      <c r="A48" s="19"/>
      <c r="B48" s="47"/>
      <c r="C48" s="47"/>
      <c r="D48" s="19"/>
      <c r="E48" s="20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F48" s="19"/>
      <c r="AG48" s="19"/>
      <c r="AH48" s="19"/>
    </row>
    <row r="49" spans="1:34" ht="36.75" hidden="1" customHeight="1" thickTop="1" x14ac:dyDescent="0.2">
      <c r="A49" s="110" t="s">
        <v>4</v>
      </c>
      <c r="B49" s="111"/>
      <c r="C49" s="111"/>
      <c r="D49" s="111"/>
      <c r="E49" s="15"/>
      <c r="F49" s="15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2"/>
    </row>
    <row r="50" spans="1:34" ht="12.75" hidden="1" customHeight="1" x14ac:dyDescent="0.2">
      <c r="A50" s="66" t="s">
        <v>51</v>
      </c>
      <c r="B50" s="35"/>
      <c r="C50" s="67"/>
      <c r="D50" s="35"/>
      <c r="E50" s="68"/>
      <c r="F50" s="35"/>
      <c r="G50" s="69"/>
      <c r="H50" s="18"/>
      <c r="I50" s="3"/>
      <c r="J50" s="3"/>
      <c r="K50" s="3"/>
      <c r="L50" s="3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3"/>
      <c r="AC50" s="69"/>
      <c r="AD50" s="69"/>
      <c r="AE50" s="3"/>
      <c r="AF50" s="70"/>
      <c r="AG50" s="71"/>
      <c r="AH50" s="72"/>
    </row>
    <row r="51" spans="1:34" ht="12.75" hidden="1" customHeight="1" x14ac:dyDescent="0.2">
      <c r="A51" s="66" t="s">
        <v>52</v>
      </c>
      <c r="B51" s="35"/>
      <c r="C51" s="73"/>
      <c r="D51" s="35"/>
      <c r="E51" s="68"/>
      <c r="F51" s="35"/>
      <c r="G51" s="69"/>
      <c r="H51" s="18"/>
      <c r="I51" s="3"/>
      <c r="J51" s="3"/>
      <c r="K51" s="3"/>
      <c r="L51" s="3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3"/>
      <c r="AC51" s="69"/>
      <c r="AD51" s="69"/>
      <c r="AE51" s="3"/>
      <c r="AF51" s="70"/>
      <c r="AG51" s="71"/>
      <c r="AH51" s="72"/>
    </row>
    <row r="52" spans="1:34" ht="13.5" hidden="1" customHeight="1" x14ac:dyDescent="0.2">
      <c r="A52" s="3"/>
      <c r="B52" s="5"/>
      <c r="C52" s="5"/>
      <c r="D52" s="3"/>
      <c r="E52" s="1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74"/>
    </row>
    <row r="53" spans="1:34" ht="19.5" customHeight="1" thickTop="1" x14ac:dyDescent="0.2">
      <c r="A53" s="113"/>
      <c r="B53" s="113"/>
      <c r="C53" s="113"/>
      <c r="D53" s="113"/>
      <c r="E53" s="113"/>
      <c r="F53" s="105" t="s">
        <v>8</v>
      </c>
      <c r="G53" s="105"/>
      <c r="H53" s="105"/>
      <c r="I53" s="105"/>
      <c r="J53" s="105"/>
      <c r="K53" s="105"/>
      <c r="L53" s="113" t="s">
        <v>3</v>
      </c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 t="s">
        <v>22</v>
      </c>
      <c r="AC53" s="113"/>
      <c r="AD53" s="113"/>
      <c r="AE53" s="113"/>
      <c r="AF53" s="113"/>
      <c r="AG53" s="113"/>
      <c r="AH53" s="114"/>
    </row>
    <row r="54" spans="1:34" ht="15.75" hidden="1" customHeight="1" x14ac:dyDescent="0.2">
      <c r="A54" s="75"/>
      <c r="B54" s="75"/>
      <c r="C54" s="75"/>
      <c r="D54" s="75"/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7"/>
    </row>
    <row r="55" spans="1:34" ht="15.75" hidden="1" customHeigh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8"/>
    </row>
    <row r="56" spans="1:34" ht="12.75" hidden="1" customHeight="1" x14ac:dyDescent="0.2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22"/>
      <c r="AC56" s="22"/>
      <c r="AD56" s="22"/>
      <c r="AE56" s="106"/>
      <c r="AF56" s="106"/>
      <c r="AG56" s="106"/>
      <c r="AH56" s="107"/>
    </row>
    <row r="57" spans="1:34" ht="20.25" customHeight="1" x14ac:dyDescent="0.2">
      <c r="A57" s="22"/>
      <c r="D57" s="22"/>
      <c r="E57" s="79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4"/>
    </row>
    <row r="58" spans="1:34" ht="33.75" customHeight="1" x14ac:dyDescent="0.2">
      <c r="A58" s="22"/>
      <c r="D58" s="103"/>
      <c r="E58" s="79"/>
      <c r="F58" s="10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14"/>
    </row>
    <row r="59" spans="1:34" s="102" customFormat="1" ht="33.75" customHeight="1" thickBot="1" x14ac:dyDescent="0.25">
      <c r="A59" s="104"/>
      <c r="B59" s="104"/>
      <c r="C59" s="104"/>
      <c r="D59" s="165" t="str">
        <f>G17</f>
        <v>СОЛОВЬЕВ Г.Н. (ВК, г. САНКТ ПЕТЕРБУРГ)</v>
      </c>
      <c r="E59" s="165"/>
      <c r="F59" s="165"/>
      <c r="G59" s="165"/>
      <c r="H59" s="104"/>
      <c r="I59" s="104"/>
      <c r="J59" s="108" t="str">
        <f>G18</f>
        <v>МИХАЙЛОВА И.Н. (ВК, г. САНКТ ПЕТЕРБУРГ)</v>
      </c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 t="str">
        <f>G19</f>
        <v>ВАЛОВА А.С. (ВК, г. САНКТ ПЕТЕРБУРГ)</v>
      </c>
      <c r="AC59" s="108"/>
      <c r="AD59" s="108"/>
      <c r="AE59" s="108"/>
      <c r="AF59" s="108"/>
      <c r="AG59" s="108"/>
      <c r="AH59" s="109"/>
    </row>
    <row r="60" spans="1:34" ht="13.5" thickTop="1" x14ac:dyDescent="0.2"/>
  </sheetData>
  <mergeCells count="47">
    <mergeCell ref="H18:AH18"/>
    <mergeCell ref="A1:AH1"/>
    <mergeCell ref="A2:AH2"/>
    <mergeCell ref="A3:AH3"/>
    <mergeCell ref="A4:AH4"/>
    <mergeCell ref="A5:AH5"/>
    <mergeCell ref="A6:AH6"/>
    <mergeCell ref="A7:AH7"/>
    <mergeCell ref="A8:AH8"/>
    <mergeCell ref="A9:AH9"/>
    <mergeCell ref="A10:AH10"/>
    <mergeCell ref="A11:AH11"/>
    <mergeCell ref="A12:AH12"/>
    <mergeCell ref="H15:AH15"/>
    <mergeCell ref="H16:AH16"/>
    <mergeCell ref="H17:AH17"/>
    <mergeCell ref="A15:G15"/>
    <mergeCell ref="H19:R19"/>
    <mergeCell ref="A21:A23"/>
    <mergeCell ref="B21:B23"/>
    <mergeCell ref="C21:C23"/>
    <mergeCell ref="D21:D23"/>
    <mergeCell ref="E21:E23"/>
    <mergeCell ref="F21:F23"/>
    <mergeCell ref="G21:G23"/>
    <mergeCell ref="H21:AA21"/>
    <mergeCell ref="AH21:AH23"/>
    <mergeCell ref="H22:H23"/>
    <mergeCell ref="I22:I23"/>
    <mergeCell ref="J22:J23"/>
    <mergeCell ref="K22:T22"/>
    <mergeCell ref="AB21:AB23"/>
    <mergeCell ref="AC21:AD21"/>
    <mergeCell ref="AE21:AE23"/>
    <mergeCell ref="AF21:AF23"/>
    <mergeCell ref="AG21:AG23"/>
    <mergeCell ref="A49:D49"/>
    <mergeCell ref="G49:AH49"/>
    <mergeCell ref="A53:E53"/>
    <mergeCell ref="L53:AA53"/>
    <mergeCell ref="AB53:AH53"/>
    <mergeCell ref="A56:E56"/>
    <mergeCell ref="F56:AA56"/>
    <mergeCell ref="AE56:AH56"/>
    <mergeCell ref="AB59:AH59"/>
    <mergeCell ref="J59:AA59"/>
    <mergeCell ref="D59:G59"/>
  </mergeCells>
  <phoneticPr fontId="16" type="noConversion"/>
  <conditionalFormatting sqref="AB52:AD1048576 AB48:AD48 AC50:AD51 G50:G51 AB12:AD14 AB21:AB22 AB20:AD20">
    <cfRule type="duplicateValues" dxfId="0" priority="1"/>
  </conditionalFormatting>
  <pageMargins left="0.7" right="0.7" top="0.75" bottom="0.75" header="0.3" footer="0.3"/>
  <pageSetup paperSize="9" scale="43" orientation="portrait" r:id="rId1"/>
  <colBreaks count="1" manualBreakCount="1">
    <brk id="1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ОМНИУМ ЖЕНЩИНЫ</vt:lpstr>
      <vt:lpstr>'ОМНИУМ ЖЕНЩИНЫ'!Область_печати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2023-10-24T07:42:35Z</dcterms:modified>
</cp:coreProperties>
</file>