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473\Desktop\вело\спорт 2025\ПР парная, командная\гск\ЧР ПГ КГ женщины\"/>
    </mc:Choice>
  </mc:AlternateContent>
  <bookViews>
    <workbookView xWindow="-105" yWindow="-105" windowWidth="19425" windowHeight="10425"/>
  </bookViews>
  <sheets>
    <sheet name="ЧР КГ женщины" sheetId="1" r:id="rId1"/>
  </sheets>
  <externalReferences>
    <externalReference r:id="rId2"/>
  </externalReferences>
  <definedNames>
    <definedName name="_xlnm.Print_Titles" localSheetId="0">'ЧР КГ женщины'!$21:$22</definedName>
    <definedName name="_xlnm.Print_Area" localSheetId="0">'ЧР КГ женщины'!$A$1:$L$120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G120" i="1"/>
  <c r="D120" i="1"/>
  <c r="A120" i="1"/>
  <c r="J114" i="1"/>
  <c r="G114" i="1"/>
  <c r="D114" i="1"/>
  <c r="A114" i="1"/>
  <c r="G102" i="1" a="1"/>
  <c r="G102" i="1" s="1"/>
  <c r="F102" i="1" a="1"/>
  <c r="F102" i="1" s="1"/>
  <c r="E102" i="1" a="1"/>
  <c r="E102" i="1" s="1"/>
  <c r="D102" i="1" a="1"/>
  <c r="D102" i="1" s="1"/>
  <c r="C102" i="1"/>
  <c r="C102" i="1" a="1"/>
  <c r="G101" i="1" a="1"/>
  <c r="G101" i="1" s="1"/>
  <c r="F101" i="1" a="1"/>
  <c r="F101" i="1" s="1"/>
  <c r="E101" i="1" a="1"/>
  <c r="E101" i="1" s="1"/>
  <c r="D101" i="1" a="1"/>
  <c r="D101" i="1" s="1"/>
  <c r="C101" i="1" a="1"/>
  <c r="C101" i="1" s="1"/>
  <c r="G100" i="1"/>
  <c r="G100" i="1" a="1"/>
  <c r="F100" i="1" a="1"/>
  <c r="F100" i="1" s="1"/>
  <c r="E100" i="1" a="1"/>
  <c r="E100" i="1" s="1"/>
  <c r="D100" i="1" a="1"/>
  <c r="D100" i="1" s="1"/>
  <c r="C100" i="1" a="1"/>
  <c r="C100" i="1" s="1"/>
  <c r="G99" i="1" a="1"/>
  <c r="G99" i="1" s="1"/>
  <c r="F99" i="1"/>
  <c r="F99" i="1" a="1"/>
  <c r="E99" i="1" a="1"/>
  <c r="E99" i="1" s="1"/>
  <c r="D99" i="1" a="1"/>
  <c r="D99" i="1" s="1"/>
  <c r="C99" i="1" a="1"/>
  <c r="C99" i="1" s="1"/>
  <c r="G98" i="1" a="1"/>
  <c r="G98" i="1" s="1"/>
  <c r="F98" i="1" a="1"/>
  <c r="F98" i="1" s="1"/>
  <c r="E98" i="1"/>
  <c r="E98" i="1" a="1"/>
  <c r="D98" i="1" a="1"/>
  <c r="D98" i="1" s="1"/>
  <c r="C98" i="1" a="1"/>
  <c r="C98" i="1" s="1"/>
  <c r="G97" i="1" a="1"/>
  <c r="G97" i="1" s="1"/>
  <c r="F97" i="1" a="1"/>
  <c r="F97" i="1" s="1"/>
  <c r="E97" i="1" a="1"/>
  <c r="E97" i="1" s="1"/>
  <c r="D97" i="1"/>
  <c r="D97" i="1" a="1"/>
  <c r="C97" i="1" a="1"/>
  <c r="C97" i="1" s="1"/>
  <c r="G96" i="1" a="1"/>
  <c r="G96" i="1" s="1"/>
  <c r="F96" i="1" a="1"/>
  <c r="F96" i="1" s="1"/>
  <c r="E96" i="1" a="1"/>
  <c r="E96" i="1" s="1"/>
  <c r="D96" i="1" a="1"/>
  <c r="D96" i="1" s="1"/>
  <c r="C96" i="1"/>
  <c r="C96" i="1" a="1"/>
  <c r="G95" i="1" a="1"/>
  <c r="G95" i="1" s="1"/>
  <c r="F95" i="1" a="1"/>
  <c r="F95" i="1" s="1"/>
  <c r="E95" i="1" a="1"/>
  <c r="E95" i="1" s="1"/>
  <c r="D95" i="1" a="1"/>
  <c r="D95" i="1" s="1"/>
  <c r="C95" i="1" a="1"/>
  <c r="C95" i="1" s="1"/>
  <c r="G94" i="1"/>
  <c r="G94" i="1" a="1"/>
  <c r="F94" i="1" a="1"/>
  <c r="F94" i="1" s="1"/>
  <c r="E94" i="1" a="1"/>
  <c r="E94" i="1" s="1"/>
  <c r="D94" i="1" a="1"/>
  <c r="D94" i="1" s="1"/>
  <c r="C94" i="1" a="1"/>
  <c r="C94" i="1" s="1"/>
  <c r="G93" i="1" a="1"/>
  <c r="G93" i="1" s="1"/>
  <c r="F93" i="1"/>
  <c r="F93" i="1" a="1"/>
  <c r="E93" i="1" a="1"/>
  <c r="E93" i="1" s="1"/>
  <c r="D93" i="1" a="1"/>
  <c r="D93" i="1" s="1"/>
  <c r="C93" i="1" a="1"/>
  <c r="C93" i="1" s="1"/>
  <c r="G92" i="1" a="1"/>
  <c r="G92" i="1" s="1"/>
  <c r="F92" i="1" a="1"/>
  <c r="F92" i="1" s="1"/>
  <c r="E92" i="1"/>
  <c r="E92" i="1" a="1"/>
  <c r="D92" i="1" a="1"/>
  <c r="D92" i="1" s="1"/>
  <c r="C92" i="1" a="1"/>
  <c r="C92" i="1" s="1"/>
  <c r="G91" i="1" a="1"/>
  <c r="G91" i="1" s="1"/>
  <c r="F91" i="1" a="1"/>
  <c r="F91" i="1" s="1"/>
  <c r="E91" i="1" a="1"/>
  <c r="E91" i="1" s="1"/>
  <c r="D91" i="1"/>
  <c r="D91" i="1" a="1"/>
  <c r="C91" i="1" a="1"/>
  <c r="C91" i="1" s="1"/>
  <c r="J90" i="1"/>
  <c r="I90" i="1"/>
  <c r="G90" i="1" a="1"/>
  <c r="G90" i="1" s="1"/>
  <c r="F90" i="1" a="1"/>
  <c r="F90" i="1" s="1"/>
  <c r="E90" i="1" a="1"/>
  <c r="E90" i="1" s="1"/>
  <c r="D90" i="1"/>
  <c r="D90" i="1" a="1"/>
  <c r="C90" i="1" a="1"/>
  <c r="C90" i="1" s="1"/>
  <c r="J89" i="1"/>
  <c r="I89" i="1"/>
  <c r="G89" i="1" a="1"/>
  <c r="G89" i="1" s="1"/>
  <c r="F89" i="1" a="1"/>
  <c r="F89" i="1" s="1"/>
  <c r="E89" i="1" a="1"/>
  <c r="E89" i="1" s="1"/>
  <c r="D89" i="1"/>
  <c r="D89" i="1" a="1"/>
  <c r="C89" i="1" a="1"/>
  <c r="C89" i="1" s="1"/>
  <c r="J88" i="1"/>
  <c r="I88" i="1"/>
  <c r="G88" i="1" a="1"/>
  <c r="G88" i="1" s="1"/>
  <c r="F88" i="1" a="1"/>
  <c r="F88" i="1" s="1"/>
  <c r="E88" i="1" a="1"/>
  <c r="E88" i="1" s="1"/>
  <c r="D88" i="1"/>
  <c r="D88" i="1" a="1"/>
  <c r="C88" i="1" a="1"/>
  <c r="C88" i="1" s="1"/>
  <c r="G87" i="1" a="1"/>
  <c r="G87" i="1" s="1"/>
  <c r="F87" i="1" a="1"/>
  <c r="F87" i="1" s="1"/>
  <c r="E87" i="1" a="1"/>
  <c r="E87" i="1" s="1"/>
  <c r="D87" i="1" a="1"/>
  <c r="D87" i="1" s="1"/>
  <c r="C87" i="1"/>
  <c r="C87" i="1" a="1"/>
  <c r="G86" i="1"/>
  <c r="G86" i="1" a="1"/>
  <c r="F86" i="1"/>
  <c r="F86" i="1" a="1"/>
  <c r="E86" i="1" a="1"/>
  <c r="E86" i="1" s="1"/>
  <c r="D86" i="1" a="1"/>
  <c r="D86" i="1" s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G84" i="1"/>
  <c r="G84" i="1" a="1"/>
  <c r="F84" i="1"/>
  <c r="F84" i="1" a="1"/>
  <c r="E84" i="1"/>
  <c r="E84" i="1" a="1"/>
  <c r="D84" i="1" a="1"/>
  <c r="D84" i="1" s="1"/>
  <c r="C84" i="1" a="1"/>
  <c r="C84" i="1" s="1"/>
  <c r="J83" i="1"/>
  <c r="I83" i="1"/>
  <c r="G83" i="1"/>
  <c r="G83" i="1" a="1"/>
  <c r="F83" i="1"/>
  <c r="F83" i="1" a="1"/>
  <c r="E83" i="1"/>
  <c r="E83" i="1" a="1"/>
  <c r="D83" i="1" a="1"/>
  <c r="D83" i="1" s="1"/>
  <c r="C83" i="1" a="1"/>
  <c r="C83" i="1" s="1"/>
  <c r="I82" i="1"/>
  <c r="G82" i="1"/>
  <c r="G82" i="1" a="1"/>
  <c r="F82" i="1" a="1"/>
  <c r="F82" i="1" s="1"/>
  <c r="E82" i="1" a="1"/>
  <c r="E82" i="1" s="1"/>
  <c r="D82" i="1" a="1"/>
  <c r="D82" i="1" s="1"/>
  <c r="C82" i="1" a="1"/>
  <c r="C82" i="1" s="1"/>
  <c r="I81" i="1"/>
  <c r="G81" i="1" a="1"/>
  <c r="G81" i="1" s="1"/>
  <c r="F81" i="1"/>
  <c r="F81" i="1" a="1"/>
  <c r="E81" i="1"/>
  <c r="E81" i="1" a="1"/>
  <c r="D81" i="1"/>
  <c r="D81" i="1" a="1"/>
  <c r="C81" i="1" a="1"/>
  <c r="C81" i="1" s="1"/>
  <c r="G80" i="1" a="1"/>
  <c r="G80" i="1" s="1"/>
  <c r="F80" i="1"/>
  <c r="F80" i="1" a="1"/>
  <c r="E80" i="1" a="1"/>
  <c r="E80" i="1" s="1"/>
  <c r="D80" i="1" a="1"/>
  <c r="D80" i="1" s="1"/>
  <c r="C80" i="1" a="1"/>
  <c r="C80" i="1" s="1"/>
  <c r="J79" i="1"/>
  <c r="I79" i="1"/>
  <c r="I80" i="1" s="1"/>
  <c r="G79" i="1" a="1"/>
  <c r="G79" i="1" s="1"/>
  <c r="F79" i="1"/>
  <c r="F79" i="1" a="1"/>
  <c r="E79" i="1" a="1"/>
  <c r="E79" i="1" s="1"/>
  <c r="D79" i="1" a="1"/>
  <c r="D79" i="1" s="1"/>
  <c r="C79" i="1" a="1"/>
  <c r="C79" i="1" s="1"/>
  <c r="I78" i="1"/>
  <c r="G78" i="1" a="1"/>
  <c r="G78" i="1" s="1"/>
  <c r="F78" i="1" a="1"/>
  <c r="F78" i="1" s="1"/>
  <c r="E78" i="1"/>
  <c r="E78" i="1" a="1"/>
  <c r="D78" i="1"/>
  <c r="D78" i="1" a="1"/>
  <c r="C78" i="1"/>
  <c r="C78" i="1" a="1"/>
  <c r="I77" i="1"/>
  <c r="G77" i="1" a="1"/>
  <c r="G77" i="1" s="1"/>
  <c r="F77" i="1" a="1"/>
  <c r="F77" i="1" s="1"/>
  <c r="E77" i="1"/>
  <c r="E77" i="1" a="1"/>
  <c r="D77" i="1" a="1"/>
  <c r="D77" i="1" s="1"/>
  <c r="C77" i="1" a="1"/>
  <c r="C77" i="1" s="1"/>
  <c r="G76" i="1" a="1"/>
  <c r="G76" i="1" s="1"/>
  <c r="F76" i="1" a="1"/>
  <c r="F76" i="1" s="1"/>
  <c r="E76" i="1" a="1"/>
  <c r="E76" i="1" s="1"/>
  <c r="D76" i="1"/>
  <c r="D76" i="1" a="1"/>
  <c r="C76" i="1"/>
  <c r="C76" i="1" a="1"/>
  <c r="J75" i="1"/>
  <c r="I75" i="1"/>
  <c r="I76" i="1" s="1"/>
  <c r="G75" i="1" a="1"/>
  <c r="G75" i="1" s="1"/>
  <c r="F75" i="1" a="1"/>
  <c r="F75" i="1" s="1"/>
  <c r="E75" i="1" a="1"/>
  <c r="E75" i="1" s="1"/>
  <c r="D75" i="1"/>
  <c r="D75" i="1" a="1"/>
  <c r="C75" i="1"/>
  <c r="C75" i="1" a="1"/>
  <c r="G74" i="1" a="1"/>
  <c r="G74" i="1" s="1"/>
  <c r="F74" i="1" a="1"/>
  <c r="F74" i="1" s="1"/>
  <c r="E74" i="1" a="1"/>
  <c r="E74" i="1" s="1"/>
  <c r="D74" i="1"/>
  <c r="D74" i="1" a="1"/>
  <c r="C74" i="1" a="1"/>
  <c r="C74" i="1" s="1"/>
  <c r="G73" i="1"/>
  <c r="G73" i="1" a="1"/>
  <c r="F73" i="1" a="1"/>
  <c r="F73" i="1" s="1"/>
  <c r="E73" i="1" a="1"/>
  <c r="E73" i="1" s="1"/>
  <c r="D73" i="1" a="1"/>
  <c r="D73" i="1" s="1"/>
  <c r="C73" i="1"/>
  <c r="C73" i="1" a="1"/>
  <c r="G72" i="1" a="1"/>
  <c r="G72" i="1" s="1"/>
  <c r="F72" i="1" a="1"/>
  <c r="F72" i="1" s="1"/>
  <c r="E72" i="1" a="1"/>
  <c r="E72" i="1" s="1"/>
  <c r="D72" i="1" a="1"/>
  <c r="D72" i="1" s="1"/>
  <c r="C72" i="1"/>
  <c r="C72" i="1" a="1"/>
  <c r="J71" i="1"/>
  <c r="I71" i="1"/>
  <c r="I72" i="1" s="1"/>
  <c r="G71" i="1" a="1"/>
  <c r="G71" i="1" s="1"/>
  <c r="F71" i="1" a="1"/>
  <c r="F71" i="1" s="1"/>
  <c r="E71" i="1" a="1"/>
  <c r="E71" i="1" s="1"/>
  <c r="D71" i="1" a="1"/>
  <c r="D71" i="1" s="1"/>
  <c r="C71" i="1"/>
  <c r="C71" i="1" a="1"/>
  <c r="G70" i="1"/>
  <c r="G70" i="1" a="1"/>
  <c r="F70" i="1"/>
  <c r="F70" i="1" a="1"/>
  <c r="E70" i="1" a="1"/>
  <c r="E70" i="1" s="1"/>
  <c r="D70" i="1" a="1"/>
  <c r="D70" i="1" s="1"/>
  <c r="C70" i="1" a="1"/>
  <c r="C70" i="1" s="1"/>
  <c r="A70" i="1"/>
  <c r="G69" i="1"/>
  <c r="G69" i="1" a="1"/>
  <c r="F69" i="1"/>
  <c r="F69" i="1" a="1"/>
  <c r="E69" i="1" a="1"/>
  <c r="E69" i="1" s="1"/>
  <c r="D69" i="1" a="1"/>
  <c r="D69" i="1" s="1"/>
  <c r="C69" i="1" a="1"/>
  <c r="C69" i="1" s="1"/>
  <c r="A69" i="1"/>
  <c r="G68" i="1"/>
  <c r="G68" i="1" a="1"/>
  <c r="F68" i="1"/>
  <c r="F68" i="1" a="1"/>
  <c r="E68" i="1" a="1"/>
  <c r="E68" i="1" s="1"/>
  <c r="D68" i="1" a="1"/>
  <c r="D68" i="1" s="1"/>
  <c r="C68" i="1" a="1"/>
  <c r="C68" i="1" s="1"/>
  <c r="A68" i="1"/>
  <c r="J67" i="1"/>
  <c r="I67" i="1"/>
  <c r="I70" i="1" s="1"/>
  <c r="G67" i="1" a="1"/>
  <c r="G67" i="1" s="1"/>
  <c r="F67" i="1" a="1"/>
  <c r="F67" i="1" s="1"/>
  <c r="E67" i="1" a="1"/>
  <c r="E67" i="1" s="1"/>
  <c r="D67" i="1" a="1"/>
  <c r="D67" i="1" s="1"/>
  <c r="C67" i="1"/>
  <c r="C67" i="1" a="1"/>
  <c r="G66" i="1"/>
  <c r="G66" i="1" a="1"/>
  <c r="F66" i="1"/>
  <c r="F66" i="1" a="1"/>
  <c r="E66" i="1" a="1"/>
  <c r="E66" i="1" s="1"/>
  <c r="D66" i="1" a="1"/>
  <c r="D66" i="1" s="1"/>
  <c r="C66" i="1"/>
  <c r="C66" i="1" a="1"/>
  <c r="A66" i="1"/>
  <c r="G65" i="1"/>
  <c r="G65" i="1" a="1"/>
  <c r="F65" i="1"/>
  <c r="F65" i="1" a="1"/>
  <c r="E65" i="1" a="1"/>
  <c r="E65" i="1" s="1"/>
  <c r="D65" i="1" a="1"/>
  <c r="D65" i="1" s="1"/>
  <c r="C65" i="1" a="1"/>
  <c r="C65" i="1" s="1"/>
  <c r="A65" i="1"/>
  <c r="G64" i="1"/>
  <c r="G64" i="1" a="1"/>
  <c r="F64" i="1"/>
  <c r="F64" i="1" a="1"/>
  <c r="E64" i="1" a="1"/>
  <c r="E64" i="1" s="1"/>
  <c r="D64" i="1" a="1"/>
  <c r="D64" i="1" s="1"/>
  <c r="C64" i="1" a="1"/>
  <c r="C64" i="1" s="1"/>
  <c r="A64" i="1"/>
  <c r="J63" i="1"/>
  <c r="I63" i="1"/>
  <c r="I66" i="1" s="1"/>
  <c r="G63" i="1" a="1"/>
  <c r="G63" i="1" s="1"/>
  <c r="F63" i="1" a="1"/>
  <c r="F63" i="1" s="1"/>
  <c r="E63" i="1" a="1"/>
  <c r="E63" i="1" s="1"/>
  <c r="D63" i="1" a="1"/>
  <c r="D63" i="1" s="1"/>
  <c r="C63" i="1"/>
  <c r="C63" i="1" a="1"/>
  <c r="G62" i="1"/>
  <c r="G62" i="1" a="1"/>
  <c r="F62" i="1"/>
  <c r="F62" i="1" a="1"/>
  <c r="E62" i="1" a="1"/>
  <c r="E62" i="1" s="1"/>
  <c r="D62" i="1" a="1"/>
  <c r="D62" i="1" s="1"/>
  <c r="C62" i="1" a="1"/>
  <c r="C62" i="1" s="1"/>
  <c r="A62" i="1"/>
  <c r="G61" i="1"/>
  <c r="G61" i="1" a="1"/>
  <c r="F61" i="1"/>
  <c r="F61" i="1" a="1"/>
  <c r="E61" i="1" a="1"/>
  <c r="E61" i="1" s="1"/>
  <c r="D61" i="1" a="1"/>
  <c r="D61" i="1" s="1"/>
  <c r="C61" i="1" a="1"/>
  <c r="C61" i="1" s="1"/>
  <c r="A61" i="1"/>
  <c r="G60" i="1"/>
  <c r="G60" i="1" a="1"/>
  <c r="F60" i="1"/>
  <c r="F60" i="1" a="1"/>
  <c r="E60" i="1" a="1"/>
  <c r="E60" i="1" s="1"/>
  <c r="D60" i="1" a="1"/>
  <c r="D60" i="1" s="1"/>
  <c r="C60" i="1" a="1"/>
  <c r="C60" i="1" s="1"/>
  <c r="A60" i="1"/>
  <c r="J59" i="1"/>
  <c r="I59" i="1"/>
  <c r="I62" i="1" s="1"/>
  <c r="G59" i="1" a="1"/>
  <c r="G59" i="1" s="1"/>
  <c r="F59" i="1" a="1"/>
  <c r="F59" i="1" s="1"/>
  <c r="E59" i="1" a="1"/>
  <c r="E59" i="1" s="1"/>
  <c r="D59" i="1" a="1"/>
  <c r="D59" i="1" s="1"/>
  <c r="C59" i="1"/>
  <c r="C59" i="1" a="1"/>
  <c r="G58" i="1"/>
  <c r="G58" i="1" a="1"/>
  <c r="F58" i="1"/>
  <c r="F58" i="1" a="1"/>
  <c r="E58" i="1" a="1"/>
  <c r="E58" i="1" s="1"/>
  <c r="D58" i="1" a="1"/>
  <c r="D58" i="1" s="1"/>
  <c r="C58" i="1" a="1"/>
  <c r="C58" i="1" s="1"/>
  <c r="A58" i="1"/>
  <c r="G57" i="1"/>
  <c r="G57" i="1" a="1"/>
  <c r="F57" i="1"/>
  <c r="F57" i="1" a="1"/>
  <c r="E57" i="1" a="1"/>
  <c r="E57" i="1" s="1"/>
  <c r="D57" i="1" a="1"/>
  <c r="D57" i="1" s="1"/>
  <c r="C57" i="1" a="1"/>
  <c r="C57" i="1" s="1"/>
  <c r="A57" i="1"/>
  <c r="G56" i="1"/>
  <c r="G56" i="1" a="1"/>
  <c r="F56" i="1"/>
  <c r="F56" i="1" a="1"/>
  <c r="E56" i="1" a="1"/>
  <c r="E56" i="1" s="1"/>
  <c r="D56" i="1" a="1"/>
  <c r="D56" i="1" s="1"/>
  <c r="C56" i="1" a="1"/>
  <c r="C56" i="1" s="1"/>
  <c r="A56" i="1"/>
  <c r="J55" i="1"/>
  <c r="I55" i="1"/>
  <c r="I58" i="1" s="1"/>
  <c r="G55" i="1" a="1"/>
  <c r="G55" i="1" s="1"/>
  <c r="F55" i="1" a="1"/>
  <c r="F55" i="1" s="1"/>
  <c r="E55" i="1" a="1"/>
  <c r="E55" i="1" s="1"/>
  <c r="D55" i="1" a="1"/>
  <c r="D55" i="1" s="1"/>
  <c r="C55" i="1"/>
  <c r="C55" i="1" a="1"/>
  <c r="G54" i="1"/>
  <c r="G54" i="1" a="1"/>
  <c r="F54" i="1"/>
  <c r="F54" i="1" a="1"/>
  <c r="E54" i="1" a="1"/>
  <c r="E54" i="1" s="1"/>
  <c r="D54" i="1" a="1"/>
  <c r="D54" i="1" s="1"/>
  <c r="C54" i="1" a="1"/>
  <c r="C54" i="1" s="1"/>
  <c r="A54" i="1"/>
  <c r="G53" i="1"/>
  <c r="G53" i="1" a="1"/>
  <c r="F53" i="1"/>
  <c r="F53" i="1" a="1"/>
  <c r="E53" i="1" a="1"/>
  <c r="E53" i="1" s="1"/>
  <c r="D53" i="1" a="1"/>
  <c r="D53" i="1" s="1"/>
  <c r="C53" i="1" a="1"/>
  <c r="C53" i="1" s="1"/>
  <c r="A53" i="1"/>
  <c r="G52" i="1"/>
  <c r="G52" i="1" a="1"/>
  <c r="F52" i="1"/>
  <c r="F52" i="1" a="1"/>
  <c r="E52" i="1" a="1"/>
  <c r="E52" i="1" s="1"/>
  <c r="D52" i="1" a="1"/>
  <c r="D52" i="1" s="1"/>
  <c r="C52" i="1" a="1"/>
  <c r="C52" i="1" s="1"/>
  <c r="A52" i="1"/>
  <c r="J51" i="1"/>
  <c r="I51" i="1"/>
  <c r="I54" i="1" s="1"/>
  <c r="G51" i="1" a="1"/>
  <c r="G51" i="1" s="1"/>
  <c r="F51" i="1" a="1"/>
  <c r="F51" i="1" s="1"/>
  <c r="E51" i="1" a="1"/>
  <c r="E51" i="1" s="1"/>
  <c r="D51" i="1" a="1"/>
  <c r="D51" i="1" s="1"/>
  <c r="C51" i="1"/>
  <c r="C51" i="1" a="1"/>
  <c r="G50" i="1"/>
  <c r="G50" i="1" a="1"/>
  <c r="F50" i="1"/>
  <c r="F50" i="1" a="1"/>
  <c r="E50" i="1" a="1"/>
  <c r="E50" i="1" s="1"/>
  <c r="D50" i="1" a="1"/>
  <c r="D50" i="1" s="1"/>
  <c r="C50" i="1" a="1"/>
  <c r="C50" i="1" s="1"/>
  <c r="A50" i="1"/>
  <c r="G49" i="1"/>
  <c r="G49" i="1" a="1"/>
  <c r="F49" i="1"/>
  <c r="F49" i="1" a="1"/>
  <c r="E49" i="1" a="1"/>
  <c r="E49" i="1" s="1"/>
  <c r="D49" i="1" a="1"/>
  <c r="D49" i="1" s="1"/>
  <c r="C49" i="1" a="1"/>
  <c r="C49" i="1" s="1"/>
  <c r="A49" i="1"/>
  <c r="G48" i="1"/>
  <c r="G48" i="1" a="1"/>
  <c r="F48" i="1"/>
  <c r="F48" i="1" a="1"/>
  <c r="E48" i="1" a="1"/>
  <c r="E48" i="1" s="1"/>
  <c r="D48" i="1" a="1"/>
  <c r="D48" i="1" s="1"/>
  <c r="C48" i="1"/>
  <c r="C48" i="1" a="1"/>
  <c r="A48" i="1"/>
  <c r="J47" i="1"/>
  <c r="I47" i="1"/>
  <c r="I50" i="1" s="1"/>
  <c r="G47" i="1" a="1"/>
  <c r="G47" i="1" s="1"/>
  <c r="F47" i="1" a="1"/>
  <c r="F47" i="1" s="1"/>
  <c r="E47" i="1" a="1"/>
  <c r="E47" i="1" s="1"/>
  <c r="D47" i="1" a="1"/>
  <c r="D47" i="1" s="1"/>
  <c r="C47" i="1"/>
  <c r="C47" i="1" a="1"/>
  <c r="G46" i="1"/>
  <c r="G46" i="1" a="1"/>
  <c r="F46" i="1"/>
  <c r="F46" i="1" a="1"/>
  <c r="E46" i="1" a="1"/>
  <c r="E46" i="1" s="1"/>
  <c r="D46" i="1" a="1"/>
  <c r="D46" i="1" s="1"/>
  <c r="C46" i="1" a="1"/>
  <c r="C46" i="1" s="1"/>
  <c r="A46" i="1"/>
  <c r="G45" i="1"/>
  <c r="G45" i="1" a="1"/>
  <c r="F45" i="1"/>
  <c r="F45" i="1" a="1"/>
  <c r="E45" i="1" a="1"/>
  <c r="E45" i="1" s="1"/>
  <c r="D45" i="1" a="1"/>
  <c r="D45" i="1" s="1"/>
  <c r="C45" i="1" a="1"/>
  <c r="C45" i="1" s="1"/>
  <c r="A45" i="1"/>
  <c r="G44" i="1"/>
  <c r="G44" i="1" a="1"/>
  <c r="F44" i="1"/>
  <c r="F44" i="1" a="1"/>
  <c r="E44" i="1" a="1"/>
  <c r="E44" i="1" s="1"/>
  <c r="D44" i="1" a="1"/>
  <c r="D44" i="1" s="1"/>
  <c r="C44" i="1" a="1"/>
  <c r="C44" i="1" s="1"/>
  <c r="A44" i="1"/>
  <c r="J43" i="1"/>
  <c r="I43" i="1"/>
  <c r="I46" i="1" s="1"/>
  <c r="G43" i="1" a="1"/>
  <c r="G43" i="1" s="1"/>
  <c r="F43" i="1" a="1"/>
  <c r="F43" i="1" s="1"/>
  <c r="E43" i="1" a="1"/>
  <c r="E43" i="1" s="1"/>
  <c r="D43" i="1" a="1"/>
  <c r="D43" i="1" s="1"/>
  <c r="C43" i="1"/>
  <c r="C43" i="1" a="1"/>
  <c r="G42" i="1"/>
  <c r="G42" i="1" a="1"/>
  <c r="F42" i="1"/>
  <c r="F42" i="1" a="1"/>
  <c r="E42" i="1" a="1"/>
  <c r="E42" i="1" s="1"/>
  <c r="D42" i="1" a="1"/>
  <c r="D42" i="1" s="1"/>
  <c r="C42" i="1" a="1"/>
  <c r="C42" i="1" s="1"/>
  <c r="A42" i="1"/>
  <c r="G41" i="1"/>
  <c r="G41" i="1" a="1"/>
  <c r="F41" i="1"/>
  <c r="F41" i="1" a="1"/>
  <c r="E41" i="1" a="1"/>
  <c r="E41" i="1" s="1"/>
  <c r="D41" i="1" a="1"/>
  <c r="D41" i="1" s="1"/>
  <c r="C41" i="1" a="1"/>
  <c r="C41" i="1" s="1"/>
  <c r="A41" i="1"/>
  <c r="G40" i="1"/>
  <c r="G40" i="1" a="1"/>
  <c r="F40" i="1"/>
  <c r="F40" i="1" a="1"/>
  <c r="E40" i="1" a="1"/>
  <c r="E40" i="1" s="1"/>
  <c r="D40" i="1" a="1"/>
  <c r="D40" i="1" s="1"/>
  <c r="C40" i="1"/>
  <c r="C40" i="1" a="1"/>
  <c r="A40" i="1"/>
  <c r="J39" i="1"/>
  <c r="I39" i="1"/>
  <c r="I42" i="1" s="1"/>
  <c r="G39" i="1" a="1"/>
  <c r="G39" i="1" s="1"/>
  <c r="F39" i="1" a="1"/>
  <c r="F39" i="1" s="1"/>
  <c r="E39" i="1" a="1"/>
  <c r="E39" i="1" s="1"/>
  <c r="D39" i="1" a="1"/>
  <c r="D39" i="1" s="1"/>
  <c r="C39" i="1"/>
  <c r="C39" i="1" a="1"/>
  <c r="G38" i="1"/>
  <c r="G38" i="1" a="1"/>
  <c r="F38" i="1"/>
  <c r="F38" i="1" a="1"/>
  <c r="E38" i="1" a="1"/>
  <c r="E38" i="1" s="1"/>
  <c r="D38" i="1" a="1"/>
  <c r="D38" i="1" s="1"/>
  <c r="C38" i="1" a="1"/>
  <c r="C38" i="1" s="1"/>
  <c r="A38" i="1"/>
  <c r="G37" i="1"/>
  <c r="G37" i="1" a="1"/>
  <c r="F37" i="1"/>
  <c r="F37" i="1" a="1"/>
  <c r="E37" i="1" a="1"/>
  <c r="E37" i="1" s="1"/>
  <c r="D37" i="1" a="1"/>
  <c r="D37" i="1" s="1"/>
  <c r="C37" i="1"/>
  <c r="C37" i="1" a="1"/>
  <c r="A37" i="1"/>
  <c r="G36" i="1"/>
  <c r="G36" i="1" a="1"/>
  <c r="F36" i="1"/>
  <c r="F36" i="1" a="1"/>
  <c r="E36" i="1" a="1"/>
  <c r="E36" i="1" s="1"/>
  <c r="D36" i="1" a="1"/>
  <c r="D36" i="1" s="1"/>
  <c r="C36" i="1" a="1"/>
  <c r="C36" i="1" s="1"/>
  <c r="A36" i="1"/>
  <c r="J35" i="1"/>
  <c r="I35" i="1"/>
  <c r="I38" i="1" s="1"/>
  <c r="G35" i="1" a="1"/>
  <c r="G35" i="1" s="1"/>
  <c r="F35" i="1" a="1"/>
  <c r="F35" i="1" s="1"/>
  <c r="E35" i="1" a="1"/>
  <c r="E35" i="1" s="1"/>
  <c r="D35" i="1" a="1"/>
  <c r="D35" i="1" s="1"/>
  <c r="C35" i="1"/>
  <c r="C35" i="1" a="1"/>
  <c r="G34" i="1"/>
  <c r="G34" i="1" a="1"/>
  <c r="F34" i="1"/>
  <c r="F34" i="1" a="1"/>
  <c r="E34" i="1" a="1"/>
  <c r="E34" i="1" s="1"/>
  <c r="D34" i="1" a="1"/>
  <c r="D34" i="1" s="1"/>
  <c r="C34" i="1" a="1"/>
  <c r="C34" i="1" s="1"/>
  <c r="A34" i="1"/>
  <c r="G33" i="1"/>
  <c r="G33" i="1" a="1"/>
  <c r="F33" i="1"/>
  <c r="F33" i="1" a="1"/>
  <c r="E33" i="1" a="1"/>
  <c r="E33" i="1" s="1"/>
  <c r="D33" i="1" a="1"/>
  <c r="D33" i="1" s="1"/>
  <c r="C33" i="1" a="1"/>
  <c r="C33" i="1" s="1"/>
  <c r="A33" i="1"/>
  <c r="G32" i="1"/>
  <c r="G32" i="1" a="1"/>
  <c r="F32" i="1"/>
  <c r="F32" i="1" a="1"/>
  <c r="E32" i="1" a="1"/>
  <c r="E32" i="1" s="1"/>
  <c r="D32" i="1" a="1"/>
  <c r="D32" i="1" s="1"/>
  <c r="C32" i="1" a="1"/>
  <c r="C32" i="1" s="1"/>
  <c r="A32" i="1"/>
  <c r="J31" i="1"/>
  <c r="I31" i="1"/>
  <c r="I34" i="1" s="1"/>
  <c r="G31" i="1" a="1"/>
  <c r="G31" i="1" s="1"/>
  <c r="F31" i="1" a="1"/>
  <c r="F31" i="1" s="1"/>
  <c r="E31" i="1" a="1"/>
  <c r="E31" i="1" s="1"/>
  <c r="D31" i="1" a="1"/>
  <c r="D31" i="1" s="1"/>
  <c r="C31" i="1"/>
  <c r="C31" i="1" a="1"/>
  <c r="G30" i="1" a="1"/>
  <c r="G30" i="1" s="1"/>
  <c r="F30" i="1"/>
  <c r="F30" i="1" a="1"/>
  <c r="E30" i="1" a="1"/>
  <c r="E30" i="1" s="1"/>
  <c r="D30" i="1" a="1"/>
  <c r="D30" i="1" s="1"/>
  <c r="C30" i="1" a="1"/>
  <c r="C30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I28" i="1"/>
  <c r="G28" i="1"/>
  <c r="G28" i="1" a="1"/>
  <c r="F28" i="1"/>
  <c r="F28" i="1" a="1"/>
  <c r="E28" i="1"/>
  <c r="E28" i="1" a="1"/>
  <c r="D28" i="1" a="1"/>
  <c r="D28" i="1" s="1"/>
  <c r="C28" i="1" a="1"/>
  <c r="C28" i="1" s="1"/>
  <c r="J27" i="1"/>
  <c r="I27" i="1"/>
  <c r="G27" i="1"/>
  <c r="G27" i="1" a="1"/>
  <c r="F27" i="1"/>
  <c r="F27" i="1" a="1"/>
  <c r="E27" i="1"/>
  <c r="E27" i="1" a="1"/>
  <c r="D27" i="1" a="1"/>
  <c r="D27" i="1" s="1"/>
  <c r="C27" i="1" a="1"/>
  <c r="C27" i="1" s="1"/>
  <c r="G26" i="1" a="1"/>
  <c r="G26" i="1" s="1"/>
  <c r="F26" i="1"/>
  <c r="F26" i="1" a="1"/>
  <c r="E26" i="1" a="1"/>
  <c r="E26" i="1" s="1"/>
  <c r="D26" i="1"/>
  <c r="D26" i="1" a="1"/>
  <c r="C26" i="1" a="1"/>
  <c r="C26" i="1" s="1"/>
  <c r="G25" i="1" a="1"/>
  <c r="G25" i="1" s="1"/>
  <c r="F25" i="1" a="1"/>
  <c r="F25" i="1" s="1"/>
  <c r="L108" i="1" s="1"/>
  <c r="E25" i="1"/>
  <c r="E25" i="1" a="1"/>
  <c r="D25" i="1" a="1"/>
  <c r="D25" i="1" s="1"/>
  <c r="C25" i="1"/>
  <c r="C25" i="1" a="1"/>
  <c r="G24" i="1" a="1"/>
  <c r="G24" i="1" s="1"/>
  <c r="F24" i="1" a="1"/>
  <c r="F24" i="1" s="1"/>
  <c r="E24" i="1" a="1"/>
  <c r="E24" i="1" s="1"/>
  <c r="D24" i="1"/>
  <c r="D24" i="1" a="1"/>
  <c r="C24" i="1" a="1"/>
  <c r="C24" i="1" s="1"/>
  <c r="J23" i="1"/>
  <c r="G23" i="1" a="1"/>
  <c r="G23" i="1" s="1"/>
  <c r="F23" i="1" a="1"/>
  <c r="F23" i="1" s="1"/>
  <c r="E23" i="1" a="1"/>
  <c r="E23" i="1" s="1"/>
  <c r="D23" i="1"/>
  <c r="D23" i="1" a="1"/>
  <c r="C23" i="1" a="1"/>
  <c r="C23" i="1" s="1"/>
  <c r="L107" i="1" l="1"/>
  <c r="L106" i="1"/>
  <c r="L105" i="1"/>
  <c r="L111" i="1"/>
  <c r="L110" i="1"/>
  <c r="L109" i="1"/>
  <c r="I85" i="1"/>
  <c r="I86" i="1"/>
  <c r="I29" i="1"/>
  <c r="I30" i="1"/>
  <c r="I84" i="1"/>
  <c r="I74" i="1"/>
  <c r="I73" i="1"/>
  <c r="I32" i="1"/>
  <c r="I33" i="1"/>
  <c r="I36" i="1"/>
  <c r="I37" i="1"/>
  <c r="I40" i="1"/>
  <c r="I41" i="1"/>
  <c r="I44" i="1"/>
  <c r="I45" i="1"/>
  <c r="I48" i="1"/>
  <c r="I49" i="1"/>
  <c r="I52" i="1"/>
  <c r="I53" i="1"/>
  <c r="I56" i="1"/>
  <c r="I57" i="1"/>
  <c r="I60" i="1"/>
  <c r="I61" i="1"/>
  <c r="I64" i="1"/>
  <c r="I65" i="1"/>
  <c r="I68" i="1"/>
  <c r="I6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<sst xmlns="http://schemas.openxmlformats.org/spreadsheetml/2006/main" count="92" uniqueCount="63">
  <si>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</si>
  <si>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</si>
  <si>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</si>
  <si>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</si>
  <si>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</si>
  <si>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ЧЕМПИОНАТ РОССИИ</t>
  </si>
  <si>
    <t>по велосипедному спорту</t>
  </si>
  <si>
    <t>ИТОГОВЫЙ ПРОТОКОЛ</t>
  </si>
  <si>
    <t>шоссе - командная гонка</t>
  </si>
  <si>
    <t>Женщины</t>
  </si>
  <si>
    <t>МЕСТО ПРОВЕДЕНИЯ: г. Уфа</t>
  </si>
  <si>
    <t xml:space="preserve">НАЧАЛО ГОНКИ: 11ч 20м </t>
  </si>
  <si>
    <t>№ ВРВС: 0880661811Я</t>
  </si>
  <si>
    <t>ДАТА ПРОВЕДЕНИЯ: 10 августа 2025 года</t>
  </si>
  <si>
    <t>ОКОНЧАНИЕ ГОНКИ: 13ч 00м</t>
  </si>
  <si>
    <t>№ ЕКП 2025: 2008020019030024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</si>
  <si>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</si>
  <si>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</si>
  <si>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</si>
  <si>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</si>
  <si>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 (м):</t>
  </si>
  <si>
    <t>ГЛАВНЫЙ СЕКРЕТАРЬ:</t>
  </si>
  <si>
    <t>СУММА ПОЛОЖИТЕЛЬНЫХ ПЕРЕПАДОВ ВЫСОТЫ НА ДИСТАНЦИИ (ТС) (м):</t>
  </si>
  <si>
    <t>СУДЬЯ НА ФИНИШЕ:</t>
  </si>
  <si>
    <t>ДИСТАНЦИЯ (км): ДЛИНА КРУГА/КРУГОВ</t>
  </si>
  <si>
    <t xml:space="preserve"> 12,5 км 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</si>
  <si>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</si>
  <si>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</si>
  <si>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</si>
  <si>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</si>
  <si>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</si>
  <si>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</si>
  <si>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</si>
  <si>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</si>
  <si>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</si>
  <si>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</si>
  <si>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</si>
  <si>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</si>
  <si>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</si>
  <si>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</si>
  <si>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+20/+22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</si>
  <si>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</si>
  <si>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</si>
  <si>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</si>
  <si>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</si>
  <si>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</si>
  <si>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</si>
  <si>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</si>
  <si>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</si>
  <si>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</si>
  <si>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</si>
  <si>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</si>
  <si>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</si>
  <si>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</si>
  <si>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</si>
  <si>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</si>
  <si>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</si>
  <si>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</si>
  <si>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</si>
  <si>
    <t>Камилов А.И. (ВК, Республика Башкортостан)</t>
  </si>
  <si>
    <t>Мухамадеева Н.С. (ВК., Республика Башкортостан)</t>
  </si>
  <si>
    <t>НАЗВАНИЕ ТРАССЫ / РЕГ. НОМЕР: Затонское шоссе</t>
  </si>
  <si>
    <t>Бахтина Т.Н. (ВК, г.Санкт-Петербург)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</si>
</sst>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mm:ss.00"/>
    <numFmt numFmtId="166" formatCode="yyyy"/>
  </numFmts>
  <fonts count="17" x14ac:knownFonts="1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3" fillId="0" borderId="0" xfId="3" applyFont="1" applyAlignment="1">
      <alignment vertical="center" wrapText="1"/>
    </xf>
    <xf numFmtId="14" fontId="14" fillId="0" borderId="0" xfId="1" applyNumberFormat="1" applyFont="1" applyAlignment="1">
      <alignment horizontal="center" vertical="center" wrapText="1"/>
    </xf>
    <xf numFmtId="166" fontId="14" fillId="0" borderId="0" xfId="1" applyNumberFormat="1" applyFont="1" applyAlignment="1">
      <alignment horizontal="center" vertical="center" wrapText="1"/>
    </xf>
    <xf numFmtId="164" fontId="15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 wrapText="1"/>
    </xf>
    <xf numFmtId="2" fontId="14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9" fillId="2" borderId="0" xfId="2" applyNumberFormat="1" applyFont="1" applyFill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2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_ID4938_RS_1" xfId="3"/>
    <cellStyle name="Обычный_Стартовый протокол Смирнов_20101106_Results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306294</xdr:colOff>
      <xdr:row>0</xdr:row>
      <xdr:rowOff>185457</xdr:rowOff>
    </xdr:from>
    <xdr:to>
      <xdr:col>1</xdr:col>
      <xdr:colOff>382494</xdr:colOff>
      <xdr:row>3</xdr:row>
      <xdr:rowOff>51921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F2D29A-CFE2-4428-8077-98BF1BAE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294" y="185457"/>
          <a:ext cx="565150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591244</xdr:colOff>
      <xdr:row>0</xdr:row>
      <xdr:rowOff>189193</xdr:rowOff>
    </xdr:from>
    <xdr:to>
      <xdr:col>3</xdr:col>
      <xdr:colOff>644472</xdr:colOff>
      <xdr:row>3</xdr:row>
      <xdr:rowOff>55657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8278724-B70D-4B12-9CAE-CD3A5CDE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294" y="189193"/>
          <a:ext cx="1069228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179294</xdr:colOff>
      <xdr:row>0</xdr:row>
      <xdr:rowOff>101385</xdr:rowOff>
    </xdr:from>
    <xdr:to>
      <xdr:col>10</xdr:col>
      <xdr:colOff>369260</xdr:colOff>
      <xdr:row>3</xdr:row>
      <xdr:rowOff>227249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CFA3A27-FD6A-46B0-804D-468BDF3E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75694" y="101385"/>
          <a:ext cx="945616" cy="945014"/>
        </a:xfrm>
        <a:prstGeom prst="rect">
          <a:avLst/>
        </a:prstGeom>
      </xdr:spPr>
    </xdr:pic>
    <xdr:clientData/>
  </xdr:twoCellAnchor>
  <xdr:twoCellAnchor editAs="oneCell">
    <xdr:from>
      <xdr:col>11</xdr:col>
      <xdr:colOff>210221</xdr:colOff>
      <xdr:row>0</xdr:row>
      <xdr:rowOff>26681</xdr:rowOff>
    </xdr:from>
    <xdr:to>
      <xdr:col>11</xdr:col>
      <xdr:colOff>803355</xdr:colOff>
      <xdr:row>3</xdr:row>
      <xdr:rowOff>186455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725FDA4E-55A8-4E7B-8552-ED7E3C87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071" y="26681"/>
          <a:ext cx="593134" cy="978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A121"/>
  <sheetViews>
    <sheetView tabSelected="1" view="pageBreakPreview" zoomScale="75" zoomScaleNormal="70" zoomScaleSheetLayoutView="75" zoomScalePageLayoutView="50" workbookViewId="0">
      <selection activeCell="G20" sqref="G20"/>
    </sheetView>
  </sheetViews>
  <sheetFormatPr defaultColWidth="9.140625" defaultRowHeight="12.75" x14ac:dyDescent="0.2"/>
  <cols>
    <col min="1" max="1" width="7" style="4" customWidth="1"/>
    <col min="2" max="2" width="7.85546875" style="11" customWidth="1"/>
    <col min="3" max="3" width="14.5703125" style="11" customWidth="1"/>
    <col min="4" max="4" width="27.5703125" style="4" customWidth="1"/>
    <col min="5" max="5" width="11.5703125" style="5" customWidth="1"/>
    <col min="6" max="6" width="10.42578125" style="4" customWidth="1"/>
    <col min="7" max="7" width="24.42578125" style="4" customWidth="1"/>
    <col min="8" max="8" width="13.140625" style="19" customWidth="1"/>
    <col min="9" max="9" width="16.5703125" style="4" customWidth="1"/>
    <col min="10" max="10" width="10.85546875" style="8" customWidth="1"/>
    <col min="11" max="11" width="13.42578125" style="4" customWidth="1"/>
    <col min="12" max="12" width="18.5703125" style="4" customWidth="1"/>
    <col min="13" max="16384" width="9.140625" style="4"/>
  </cols>
  <sheetData>
    <row r="1" spans="1:20" s="1" customFormat="1" ht="21.7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0" s="1" customFormat="1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0" s="1" customFormat="1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20" s="1" customFormat="1" ht="21.75" customHeight="1" x14ac:dyDescent="0.2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20" s="1" customFormat="1" ht="9" customHeight="1" x14ac:dyDescent="0.2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20" s="3" customFormat="1" ht="26.25" x14ac:dyDescent="0.2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2"/>
      <c r="N6" s="2"/>
      <c r="O6" s="2"/>
      <c r="P6" s="2"/>
      <c r="Q6" s="2"/>
      <c r="R6" s="2"/>
      <c r="S6" s="2"/>
      <c r="T6" s="2"/>
    </row>
    <row r="7" spans="1:20" s="1" customFormat="1" ht="18" customHeight="1" x14ac:dyDescent="0.2">
      <c r="A7" s="43" t="s">
        <v>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20" s="1" customFormat="1" ht="4.5" customHeight="1" x14ac:dyDescent="0.2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20" s="1" customFormat="1" ht="19.5" customHeight="1" x14ac:dyDescent="0.2">
      <c r="A9" s="43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20" s="1" customFormat="1" ht="18" customHeight="1" x14ac:dyDescent="0.2">
      <c r="A10" s="43" t="s">
        <v>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20" s="1" customFormat="1" ht="19.5" customHeight="1" x14ac:dyDescent="0.2">
      <c r="A11" s="43" t="s">
        <v>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20" ht="5.25" customHeight="1" x14ac:dyDescent="0.2">
      <c r="A12" s="44" t="s">
        <v>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20" x14ac:dyDescent="0.2">
      <c r="A13" s="47" t="s">
        <v>10</v>
      </c>
      <c r="B13" s="47"/>
      <c r="C13" s="47"/>
      <c r="D13" s="47"/>
      <c r="F13" s="6" t="s">
        <v>11</v>
      </c>
      <c r="G13" s="6"/>
      <c r="H13" s="7"/>
      <c r="K13" s="9"/>
      <c r="L13" s="9" t="s">
        <v>12</v>
      </c>
    </row>
    <row r="14" spans="1:20" x14ac:dyDescent="0.2">
      <c r="A14" s="47" t="s">
        <v>13</v>
      </c>
      <c r="B14" s="47"/>
      <c r="C14" s="47"/>
      <c r="D14" s="47"/>
      <c r="F14" s="10" t="s">
        <v>14</v>
      </c>
      <c r="G14" s="10"/>
      <c r="H14" s="7"/>
      <c r="K14" s="9"/>
      <c r="L14" s="9" t="s">
        <v>15</v>
      </c>
    </row>
    <row r="15" spans="1:20" x14ac:dyDescent="0.2">
      <c r="A15" s="48" t="s">
        <v>16</v>
      </c>
      <c r="B15" s="48"/>
      <c r="C15" s="48"/>
      <c r="D15" s="48"/>
      <c r="E15" s="48"/>
      <c r="F15" s="48"/>
      <c r="G15" s="49"/>
      <c r="H15" s="50" t="s">
        <v>17</v>
      </c>
      <c r="I15" s="50"/>
      <c r="J15" s="50"/>
      <c r="K15" s="50"/>
      <c r="L15" s="50"/>
    </row>
    <row r="16" spans="1:20" x14ac:dyDescent="0.2">
      <c r="A16" s="4" t="s">
        <v>18</v>
      </c>
      <c r="E16" s="12"/>
      <c r="G16" s="13"/>
      <c r="H16" s="51" t="s">
        <v>61</v>
      </c>
      <c r="I16" s="51"/>
      <c r="J16" s="51"/>
      <c r="K16" s="51"/>
      <c r="L16" s="51"/>
    </row>
    <row r="17" spans="1:12" x14ac:dyDescent="0.2">
      <c r="A17" s="4" t="s">
        <v>19</v>
      </c>
      <c r="D17" s="9"/>
      <c r="G17" s="14" t="s">
        <v>59</v>
      </c>
      <c r="H17" s="15" t="s">
        <v>20</v>
      </c>
      <c r="I17" s="16"/>
      <c r="J17" s="16"/>
      <c r="K17" s="16"/>
      <c r="L17" s="17"/>
    </row>
    <row r="18" spans="1:12" x14ac:dyDescent="0.2">
      <c r="A18" s="4" t="s">
        <v>21</v>
      </c>
      <c r="D18" s="9"/>
      <c r="G18" s="14" t="s">
        <v>60</v>
      </c>
      <c r="H18" s="15" t="s">
        <v>22</v>
      </c>
      <c r="I18" s="16"/>
      <c r="J18" s="16"/>
      <c r="K18" s="16"/>
      <c r="L18" s="17"/>
    </row>
    <row r="19" spans="1:12" x14ac:dyDescent="0.2">
      <c r="A19" s="4" t="s">
        <v>23</v>
      </c>
      <c r="G19" s="14" t="s">
        <v>62</v>
      </c>
      <c r="H19" s="18" t="s">
        <v>24</v>
      </c>
      <c r="J19" s="11">
        <v>50</v>
      </c>
      <c r="K19" s="9"/>
      <c r="L19" s="9" t="s">
        <v>25</v>
      </c>
    </row>
    <row r="20" spans="1:12" ht="9" customHeight="1" x14ac:dyDescent="0.2">
      <c r="G20" s="13"/>
    </row>
    <row r="21" spans="1:12" s="20" customFormat="1" ht="14.25" customHeight="1" x14ac:dyDescent="0.2">
      <c r="A21" s="48" t="s">
        <v>26</v>
      </c>
      <c r="B21" s="52" t="s">
        <v>27</v>
      </c>
      <c r="C21" s="52" t="s">
        <v>28</v>
      </c>
      <c r="D21" s="52" t="s">
        <v>29</v>
      </c>
      <c r="E21" s="53" t="s">
        <v>30</v>
      </c>
      <c r="F21" s="52" t="s">
        <v>31</v>
      </c>
      <c r="G21" s="52" t="s">
        <v>32</v>
      </c>
      <c r="H21" s="52" t="s">
        <v>33</v>
      </c>
      <c r="I21" s="52" t="s">
        <v>34</v>
      </c>
      <c r="J21" s="59" t="s">
        <v>35</v>
      </c>
      <c r="K21" s="54" t="s">
        <v>36</v>
      </c>
      <c r="L21" s="54" t="s">
        <v>37</v>
      </c>
    </row>
    <row r="22" spans="1:12" s="20" customFormat="1" ht="14.25" customHeight="1" x14ac:dyDescent="0.2">
      <c r="A22" s="48"/>
      <c r="B22" s="52"/>
      <c r="C22" s="52"/>
      <c r="D22" s="52"/>
      <c r="E22" s="53"/>
      <c r="F22" s="52"/>
      <c r="G22" s="52"/>
      <c r="H22" s="52"/>
      <c r="I22" s="52"/>
      <c r="J22" s="59"/>
      <c r="K22" s="54"/>
      <c r="L22" s="54"/>
    </row>
    <row r="23" spans="1:12" ht="21.75" customHeight="1" x14ac:dyDescent="0.2">
      <c r="A23" s="55">
        <v>1</v>
      </c>
      <c r="B23" s="21">
        <v>14</v>
      </c>
      <c r="C23" s="21" t="str" cm="1">
        <f t="array" ref="C23">INDEX([1]base!$A$2:$G$137,MATCH($B23,[1]base!$A$2:$A$137,0),COLUMN()-1)</f>
        <v>100 349 478 68</v>
      </c>
      <c r="D23" s="21" t="str" cm="1">
        <f t="array" ref="D23">INDEX([1]base!$A$2:$G$137,MATCH($B23,[1]base!$A$2:$A$137,0),COLUMN()-1)</f>
        <v>Комина Марина Александровна</v>
      </c>
      <c r="E23" s="22" cm="1">
        <f t="array" ref="E23">INDEX([1]base!$A$2:$G$137,MATCH($B23,[1]base!$A$2:$A$137,0),COLUMN()-1)</f>
        <v>36839</v>
      </c>
      <c r="F23" s="21" t="str" cm="1">
        <f t="array" ref="F23">INDEX([1]base!$A$2:$G$137,MATCH($B23,[1]base!$A$2:$A$137,0),COLUMN()-1)</f>
        <v>МС</v>
      </c>
      <c r="G23" s="21" t="str" cm="1">
        <f t="array" ref="G23">INDEX([1]base!$A$2:$G$137,MATCH($B23,[1]base!$A$2:$A$137,0),COLUMN()-1)</f>
        <v>Самарская область</v>
      </c>
      <c r="H23" s="56">
        <v>4.5844907407407411E-2</v>
      </c>
      <c r="I23" s="57" t="s">
        <v>4</v>
      </c>
      <c r="J23" s="58">
        <f>$J$19/((H23*24))</f>
        <v>45.443069931835389</v>
      </c>
      <c r="K23" s="11"/>
      <c r="L23" s="21"/>
    </row>
    <row r="24" spans="1:12" ht="21.75" customHeight="1" x14ac:dyDescent="0.2">
      <c r="A24" s="55"/>
      <c r="B24" s="21">
        <v>28</v>
      </c>
      <c r="C24" s="21" t="str" cm="1">
        <f t="array" ref="C24">INDEX([1]base!$A$2:$G$137,MATCH($B24,[1]base!$A$2:$A$137,0),COLUMN()-1)</f>
        <v>100 090 453 33</v>
      </c>
      <c r="D24" s="21" t="str" cm="1">
        <f t="array" ref="D24">INDEX([1]base!$A$2:$G$137,MATCH($B24,[1]base!$A$2:$A$137,0),COLUMN()-1)</f>
        <v>Цымбалюк Ксения Александровна</v>
      </c>
      <c r="E24" s="22" cm="1">
        <f t="array" ref="E24">INDEX([1]base!$A$2:$G$137,MATCH($B24,[1]base!$A$2:$A$137,0),COLUMN()-1)</f>
        <v>35438</v>
      </c>
      <c r="F24" s="21" t="str" cm="1">
        <f t="array" ref="F24">INDEX([1]base!$A$2:$G$137,MATCH($B24,[1]base!$A$2:$A$137,0),COLUMN()-1)</f>
        <v>МС</v>
      </c>
      <c r="G24" s="21" t="str" cm="1">
        <f t="array" ref="G24">INDEX([1]base!$A$2:$G$137,MATCH($B24,[1]base!$A$2:$A$137,0),COLUMN()-1)</f>
        <v>Удмуртская Республика</v>
      </c>
      <c r="H24" s="56"/>
      <c r="I24" s="57"/>
      <c r="J24" s="58"/>
      <c r="K24" s="11"/>
      <c r="L24" s="21"/>
    </row>
    <row r="25" spans="1:12" ht="21.75" customHeight="1" x14ac:dyDescent="0.2">
      <c r="A25" s="55"/>
      <c r="B25" s="21">
        <v>29</v>
      </c>
      <c r="C25" s="21" t="str" cm="1">
        <f t="array" ref="C25">INDEX([1]base!$A$2:$G$137,MATCH($B25,[1]base!$A$2:$A$137,0),COLUMN()-1)</f>
        <v>100 539 141 96</v>
      </c>
      <c r="D25" s="21" t="str" cm="1">
        <f t="array" ref="D25">INDEX([1]base!$A$2:$G$137,MATCH($B25,[1]base!$A$2:$A$137,0),COLUMN()-1)</f>
        <v>Мялицина Ника Дмитриевна</v>
      </c>
      <c r="E25" s="22" cm="1">
        <f t="array" ref="E25">INDEX([1]base!$A$2:$G$137,MATCH($B25,[1]base!$A$2:$A$137,0),COLUMN()-1)</f>
        <v>37721</v>
      </c>
      <c r="F25" s="21" t="str" cm="1">
        <f t="array" ref="F25">INDEX([1]base!$A$2:$G$137,MATCH($B25,[1]base!$A$2:$A$137,0),COLUMN()-1)</f>
        <v>МС</v>
      </c>
      <c r="G25" s="21" t="str" cm="1">
        <f t="array" ref="G25">INDEX([1]base!$A$2:$G$137,MATCH($B25,[1]base!$A$2:$A$137,0),COLUMN()-1)</f>
        <v>Удмуртская Республика</v>
      </c>
      <c r="H25" s="56"/>
      <c r="I25" s="57"/>
      <c r="J25" s="58"/>
      <c r="K25" s="11"/>
      <c r="L25" s="21"/>
    </row>
    <row r="26" spans="1:12" ht="21.75" customHeight="1" x14ac:dyDescent="0.2">
      <c r="A26" s="55"/>
      <c r="B26" s="21">
        <v>30</v>
      </c>
      <c r="C26" s="21" t="str" cm="1">
        <f t="array" ref="C26">INDEX([1]base!$A$2:$G$137,MATCH($B26,[1]base!$A$2:$A$137,0),COLUMN()-1)</f>
        <v>100 539 142 00</v>
      </c>
      <c r="D26" s="21" t="str" cm="1">
        <f t="array" ref="D26">INDEX([1]base!$A$2:$G$137,MATCH($B26,[1]base!$A$2:$A$137,0),COLUMN()-1)</f>
        <v>Мялицина Яна Дмитриевна</v>
      </c>
      <c r="E26" s="22" cm="1">
        <f t="array" ref="E26">INDEX([1]base!$A$2:$G$137,MATCH($B26,[1]base!$A$2:$A$137,0),COLUMN()-1)</f>
        <v>37722</v>
      </c>
      <c r="F26" s="21" t="str" cm="1">
        <f t="array" ref="F26">INDEX([1]base!$A$2:$G$137,MATCH($B26,[1]base!$A$2:$A$137,0),COLUMN()-1)</f>
        <v>МС</v>
      </c>
      <c r="G26" s="21" t="str" cm="1">
        <f t="array" ref="G26">INDEX([1]base!$A$2:$G$137,MATCH($B26,[1]base!$A$2:$A$137,0),COLUMN()-1)</f>
        <v>Удмуртская Республика</v>
      </c>
      <c r="H26" s="56"/>
      <c r="I26" s="57"/>
      <c r="J26" s="58"/>
      <c r="K26" s="11"/>
      <c r="L26" s="21"/>
    </row>
    <row r="27" spans="1:12" ht="21.75" customHeight="1" x14ac:dyDescent="0.2">
      <c r="A27" s="55">
        <v>2</v>
      </c>
      <c r="B27" s="21">
        <v>16</v>
      </c>
      <c r="C27" s="21" t="str" cm="1">
        <f t="array" ref="C27">INDEX([1]base!$A$2:$G$137,MATCH($B27,[1]base!$A$2:$A$137,0),COLUMN()-1)</f>
        <v>100 235 008 58</v>
      </c>
      <c r="D27" s="21" t="str" cm="1">
        <f t="array" ref="D27">INDEX([1]base!$A$2:$G$137,MATCH($B27,[1]base!$A$2:$A$137,0),COLUMN()-1)</f>
        <v>Кузнецова Ирина Михайловна</v>
      </c>
      <c r="E27" s="22" cm="1">
        <f t="array" ref="E27">INDEX([1]base!$A$2:$G$137,MATCH($B27,[1]base!$A$2:$A$137,0),COLUMN()-1)</f>
        <v>35854</v>
      </c>
      <c r="F27" s="21" t="str" cm="1">
        <f t="array" ref="F27">INDEX([1]base!$A$2:$G$137,MATCH($B27,[1]base!$A$2:$A$137,0),COLUMN()-1)</f>
        <v>МС</v>
      </c>
      <c r="G27" s="21" t="str" cm="1">
        <f t="array" ref="G27">INDEX([1]base!$A$2:$G$137,MATCH($B27,[1]base!$A$2:$A$137,0),COLUMN()-1)</f>
        <v>Санкт-Петербург</v>
      </c>
      <c r="H27" s="56">
        <v>4.6006944444444448E-2</v>
      </c>
      <c r="I27" s="57">
        <f>H27-$H$23</f>
        <v>1.6203703703703692E-4</v>
      </c>
      <c r="J27" s="58">
        <f t="shared" ref="J27" si="0">$J$19/((H27*24))</f>
        <v>45.283018867924525</v>
      </c>
      <c r="K27" s="11"/>
      <c r="L27" s="21"/>
    </row>
    <row r="28" spans="1:12" ht="21.75" customHeight="1" x14ac:dyDescent="0.2">
      <c r="A28" s="55"/>
      <c r="B28" s="21">
        <v>17</v>
      </c>
      <c r="C28" s="21" t="str" cm="1">
        <f t="array" ref="C28">INDEX([1]base!$A$2:$G$137,MATCH($B28,[1]base!$A$2:$A$137,0),COLUMN()-1)</f>
        <v>100 360 646 81</v>
      </c>
      <c r="D28" s="21" t="str" cm="1">
        <f t="array" ref="D28">INDEX([1]base!$A$2:$G$137,MATCH($B28,[1]base!$A$2:$A$137,0),COLUMN()-1)</f>
        <v>Новикова Кристина Игоревна</v>
      </c>
      <c r="E28" s="22" cm="1">
        <f t="array" ref="E28">INDEX([1]base!$A$2:$G$137,MATCH($B28,[1]base!$A$2:$A$137,0),COLUMN()-1)</f>
        <v>37700</v>
      </c>
      <c r="F28" s="21" t="str" cm="1">
        <f t="array" ref="F28">INDEX([1]base!$A$2:$G$137,MATCH($B28,[1]base!$A$2:$A$137,0),COLUMN()-1)</f>
        <v>МС</v>
      </c>
      <c r="G28" s="21" t="str" cm="1">
        <f t="array" ref="G28">INDEX([1]base!$A$2:$G$137,MATCH($B28,[1]base!$A$2:$A$137,0),COLUMN()-1)</f>
        <v>Санкт-Петербург</v>
      </c>
      <c r="H28" s="56">
        <v>4.6006944444444448E-2</v>
      </c>
      <c r="I28" s="57">
        <f>I27</f>
        <v>1.6203703703703692E-4</v>
      </c>
      <c r="J28" s="58"/>
      <c r="K28" s="11"/>
      <c r="L28" s="21"/>
    </row>
    <row r="29" spans="1:12" ht="21.75" customHeight="1" x14ac:dyDescent="0.2">
      <c r="A29" s="55"/>
      <c r="B29" s="21">
        <v>20</v>
      </c>
      <c r="C29" s="21" t="str" cm="1">
        <f t="array" ref="C29">INDEX([1]base!$A$2:$G$137,MATCH($B29,[1]base!$A$2:$A$137,0),COLUMN()-1)</f>
        <v>100 930 692 58</v>
      </c>
      <c r="D29" s="21" t="str" cm="1">
        <f t="array" ref="D29">INDEX([1]base!$A$2:$G$137,MATCH($B29,[1]base!$A$2:$A$137,0),COLUMN()-1)</f>
        <v>Богданова Алена Сергеевна</v>
      </c>
      <c r="E29" s="22" cm="1">
        <f t="array" ref="E29">INDEX([1]base!$A$2:$G$137,MATCH($B29,[1]base!$A$2:$A$137,0),COLUMN()-1)</f>
        <v>38836</v>
      </c>
      <c r="F29" s="21" t="str" cm="1">
        <f t="array" ref="F29">INDEX([1]base!$A$2:$G$137,MATCH($B29,[1]base!$A$2:$A$137,0),COLUMN()-1)</f>
        <v>МС</v>
      </c>
      <c r="G29" s="21" t="str" cm="1">
        <f t="array" ref="G29">INDEX([1]base!$A$2:$G$137,MATCH($B29,[1]base!$A$2:$A$137,0),COLUMN()-1)</f>
        <v>Санкт-Петербург</v>
      </c>
      <c r="H29" s="56">
        <v>4.6006944444444448E-2</v>
      </c>
      <c r="I29" s="57">
        <f>I27</f>
        <v>1.6203703703703692E-4</v>
      </c>
      <c r="J29" s="58"/>
      <c r="K29" s="11"/>
      <c r="L29" s="21"/>
    </row>
    <row r="30" spans="1:12" ht="21.75" customHeight="1" x14ac:dyDescent="0.2">
      <c r="A30" s="55"/>
      <c r="B30" s="21">
        <v>21</v>
      </c>
      <c r="C30" s="21" t="str" cm="1">
        <f t="array" ref="C30">INDEX([1]base!$A$2:$G$137,MATCH($B30,[1]base!$A$2:$A$137,0),COLUMN()-1)</f>
        <v>100 924 213 78</v>
      </c>
      <c r="D30" s="21" t="str" cm="1">
        <f t="array" ref="D30">INDEX([1]base!$A$2:$G$137,MATCH($B30,[1]base!$A$2:$A$137,0),COLUMN()-1)</f>
        <v>Бор Елизавета Сергеевна</v>
      </c>
      <c r="E30" s="22" cm="1">
        <f t="array" ref="E30">INDEX([1]base!$A$2:$G$137,MATCH($B30,[1]base!$A$2:$A$137,0),COLUMN()-1)</f>
        <v>38855</v>
      </c>
      <c r="F30" s="21" t="str" cm="1">
        <f t="array" ref="F30">INDEX([1]base!$A$2:$G$137,MATCH($B30,[1]base!$A$2:$A$137,0),COLUMN()-1)</f>
        <v>МС</v>
      </c>
      <c r="G30" s="21" t="str" cm="1">
        <f t="array" ref="G30">INDEX([1]base!$A$2:$G$137,MATCH($B30,[1]base!$A$2:$A$137,0),COLUMN()-1)</f>
        <v>Санкт-Петербург</v>
      </c>
      <c r="H30" s="56">
        <v>4.6006944444444448E-2</v>
      </c>
      <c r="I30" s="57">
        <f>I27</f>
        <v>1.6203703703703692E-4</v>
      </c>
      <c r="J30" s="58"/>
      <c r="K30" s="11"/>
      <c r="L30" s="21"/>
    </row>
    <row r="31" spans="1:12" x14ac:dyDescent="0.2">
      <c r="A31" s="55">
        <v>3</v>
      </c>
      <c r="B31" s="21">
        <v>3</v>
      </c>
      <c r="C31" s="21" cm="1">
        <f t="array" ref="C31">INDEX([1]base!$A$2:$G$137,MATCH($B31,[1]base!$A$2:$A$137,0),COLUMN()-1)</f>
        <v>10015267578</v>
      </c>
      <c r="D31" s="21" t="str" cm="1">
        <f t="array" ref="D31">INDEX([1]base!$A$2:$G$137,MATCH($B31,[1]base!$A$2:$A$137,0),COLUMN()-1)</f>
        <v>Спирина Дарья Васильевна</v>
      </c>
      <c r="E31" s="22" cm="1">
        <f t="array" ref="E31">INDEX([1]base!$A$2:$G$137,MATCH($B31,[1]base!$A$2:$A$137,0),COLUMN()-1)</f>
        <v>36846</v>
      </c>
      <c r="F31" s="21" t="str" cm="1">
        <f t="array" ref="F31">INDEX([1]base!$A$2:$G$137,MATCH($B31,[1]base!$A$2:$A$137,0),COLUMN()-1)</f>
        <v>МС</v>
      </c>
      <c r="G31" s="21" t="str" cm="1">
        <f t="array" ref="G31">INDEX([1]base!$A$2:$G$137,MATCH($B31,[1]base!$A$2:$A$137,0),COLUMN()-1)</f>
        <v>Москва</v>
      </c>
      <c r="H31" s="56">
        <v>4.6215277777777772E-2</v>
      </c>
      <c r="I31" s="57">
        <f>H31-$H$23</f>
        <v>3.7037037037036119E-4</v>
      </c>
      <c r="J31" s="58">
        <f t="shared" ref="J31" si="1">$J$19/((H31*24))</f>
        <v>45.078888054094676</v>
      </c>
      <c r="K31" s="11"/>
      <c r="L31" s="21"/>
    </row>
    <row r="32" spans="1:12" ht="21.75" customHeight="1" x14ac:dyDescent="0.2">
      <c r="A32" s="55">
        <f>A31</f>
        <v>3</v>
      </c>
      <c r="B32" s="21">
        <v>4</v>
      </c>
      <c r="C32" s="21" cm="1">
        <f t="array" ref="C32">INDEX([1]base!$A$2:$G$137,MATCH($B32,[1]base!$A$2:$A$137,0),COLUMN()-1)</f>
        <v>10036015070</v>
      </c>
      <c r="D32" s="21" t="str" cm="1">
        <f t="array" ref="D32">INDEX([1]base!$A$2:$G$137,MATCH($B32,[1]base!$A$2:$A$137,0),COLUMN()-1)</f>
        <v>Захаркина Валерия Сергеевна</v>
      </c>
      <c r="E32" s="22" cm="1">
        <f t="array" ref="E32">INDEX([1]base!$A$2:$G$137,MATCH($B32,[1]base!$A$2:$A$137,0),COLUMN()-1)</f>
        <v>36912</v>
      </c>
      <c r="F32" s="21" t="str" cm="1">
        <f t="array" ref="F32">INDEX([1]base!$A$2:$G$137,MATCH($B32,[1]base!$A$2:$A$137,0),COLUMN()-1)</f>
        <v>МС</v>
      </c>
      <c r="G32" s="21" t="str" cm="1">
        <f t="array" ref="G32">INDEX([1]base!$A$2:$G$137,MATCH($B32,[1]base!$A$2:$A$137,0),COLUMN()-1)</f>
        <v>Москва</v>
      </c>
      <c r="H32" s="56">
        <v>4.6215277777777772E-2</v>
      </c>
      <c r="I32" s="57">
        <f>I31</f>
        <v>3.7037037037036119E-4</v>
      </c>
      <c r="J32" s="58"/>
      <c r="K32" s="11"/>
      <c r="L32" s="21"/>
    </row>
    <row r="33" spans="1:12" ht="21.75" customHeight="1" x14ac:dyDescent="0.2">
      <c r="A33" s="55">
        <f>A31</f>
        <v>3</v>
      </c>
      <c r="B33" s="21">
        <v>5</v>
      </c>
      <c r="C33" s="21" cm="1">
        <f t="array" ref="C33">INDEX([1]base!$A$2:$G$137,MATCH($B33,[1]base!$A$2:$A$137,0),COLUMN()-1)</f>
        <v>10036017494</v>
      </c>
      <c r="D33" s="21" t="str" cm="1">
        <f t="array" ref="D33">INDEX([1]base!$A$2:$G$137,MATCH($B33,[1]base!$A$2:$A$137,0),COLUMN()-1)</f>
        <v>Голяева Валерия Юрьевна</v>
      </c>
      <c r="E33" s="22" cm="1">
        <f t="array" ref="E33">INDEX([1]base!$A$2:$G$137,MATCH($B33,[1]base!$A$2:$A$137,0),COLUMN()-1)</f>
        <v>37057</v>
      </c>
      <c r="F33" s="21" t="str" cm="1">
        <f t="array" ref="F33">INDEX([1]base!$A$2:$G$137,MATCH($B33,[1]base!$A$2:$A$137,0),COLUMN()-1)</f>
        <v>МС</v>
      </c>
      <c r="G33" s="21" t="str" cm="1">
        <f t="array" ref="G33">INDEX([1]base!$A$2:$G$137,MATCH($B33,[1]base!$A$2:$A$137,0),COLUMN()-1)</f>
        <v>Москва</v>
      </c>
      <c r="H33" s="56">
        <v>4.6215277777777772E-2</v>
      </c>
      <c r="I33" s="57">
        <f>I31</f>
        <v>3.7037037037036119E-4</v>
      </c>
      <c r="J33" s="58"/>
      <c r="K33" s="11"/>
      <c r="L33" s="21"/>
    </row>
    <row r="34" spans="1:12" ht="21.75" customHeight="1" x14ac:dyDescent="0.2">
      <c r="A34" s="55">
        <f>A31</f>
        <v>3</v>
      </c>
      <c r="B34" s="21">
        <v>6</v>
      </c>
      <c r="C34" s="21" cm="1">
        <f t="array" ref="C34">INDEX([1]base!$A$2:$G$137,MATCH($B34,[1]base!$A$2:$A$137,0),COLUMN()-1)</f>
        <v>10036042251</v>
      </c>
      <c r="D34" s="21" t="str" cm="1">
        <f t="array" ref="D34">INDEX([1]base!$A$2:$G$137,MATCH($B34,[1]base!$A$2:$A$137,0),COLUMN()-1)</f>
        <v>Балаева Софья Дмитриевна</v>
      </c>
      <c r="E34" s="22" cm="1">
        <f t="array" ref="E34">INDEX([1]base!$A$2:$G$137,MATCH($B34,[1]base!$A$2:$A$137,0),COLUMN()-1)</f>
        <v>37325</v>
      </c>
      <c r="F34" s="21" t="str" cm="1">
        <f t="array" ref="F34">INDEX([1]base!$A$2:$G$137,MATCH($B34,[1]base!$A$2:$A$137,0),COLUMN()-1)</f>
        <v>МС</v>
      </c>
      <c r="G34" s="21" t="str" cm="1">
        <f t="array" ref="G34">INDEX([1]base!$A$2:$G$137,MATCH($B34,[1]base!$A$2:$A$137,0),COLUMN()-1)</f>
        <v>Москва</v>
      </c>
      <c r="H34" s="56">
        <v>4.6215277777777772E-2</v>
      </c>
      <c r="I34" s="57">
        <f>I31</f>
        <v>3.7037037037036119E-4</v>
      </c>
      <c r="J34" s="58"/>
      <c r="K34" s="11"/>
      <c r="L34" s="21"/>
    </row>
    <row r="35" spans="1:12" ht="21.75" customHeight="1" x14ac:dyDescent="0.2">
      <c r="A35" s="55">
        <v>4</v>
      </c>
      <c r="B35" s="21">
        <v>15</v>
      </c>
      <c r="C35" s="21" t="str" cm="1">
        <f t="array" ref="C35">INDEX([1]base!$A$2:$G$137,MATCH($B35,[1]base!$A$2:$A$137,0),COLUMN()-1)</f>
        <v>100 833 804 73</v>
      </c>
      <c r="D35" s="21" t="str" cm="1">
        <f t="array" ref="D35">INDEX([1]base!$A$2:$G$137,MATCH($B35,[1]base!$A$2:$A$137,0),COLUMN()-1)</f>
        <v>Фомина Дарья Константиновна</v>
      </c>
      <c r="E35" s="22" cm="1">
        <f t="array" ref="E35">INDEX([1]base!$A$2:$G$137,MATCH($B35,[1]base!$A$2:$A$137,0),COLUMN()-1)</f>
        <v>37347</v>
      </c>
      <c r="F35" s="21" t="str" cm="1">
        <f t="array" ref="F35">INDEX([1]base!$A$2:$G$137,MATCH($B35,[1]base!$A$2:$A$137,0),COLUMN()-1)</f>
        <v>МС</v>
      </c>
      <c r="G35" s="21" t="str" cm="1">
        <f t="array" ref="G35">INDEX([1]base!$A$2:$G$137,MATCH($B35,[1]base!$A$2:$A$137,0),COLUMN()-1)</f>
        <v>Самарская область</v>
      </c>
      <c r="H35" s="56">
        <v>4.6631944444444441E-2</v>
      </c>
      <c r="I35" s="57">
        <f>H35-$H$23</f>
        <v>7.8703703703703054E-4</v>
      </c>
      <c r="J35" s="58">
        <f t="shared" ref="J35" si="2">$J$19/((H35*24))</f>
        <v>44.676098287416231</v>
      </c>
      <c r="K35" s="11"/>
      <c r="L35" s="21"/>
    </row>
    <row r="36" spans="1:12" ht="21.75" customHeight="1" x14ac:dyDescent="0.2">
      <c r="A36" s="55">
        <f>A35</f>
        <v>4</v>
      </c>
      <c r="B36" s="21">
        <v>25</v>
      </c>
      <c r="C36" s="21" cm="1">
        <f t="array" ref="C36">INDEX([1]base!$A$2:$G$137,MATCH($B36,[1]base!$A$2:$A$137,0),COLUMN()-1)</f>
        <v>10136682074</v>
      </c>
      <c r="D36" s="21" t="str" cm="1">
        <f t="array" ref="D36">INDEX([1]base!$A$2:$G$137,MATCH($B36,[1]base!$A$2:$A$137,0),COLUMN()-1)</f>
        <v>Родионова Александра Сергеевна</v>
      </c>
      <c r="E36" s="22" cm="1">
        <f t="array" ref="E36">INDEX([1]base!$A$2:$G$137,MATCH($B36,[1]base!$A$2:$A$137,0),COLUMN()-1)</f>
        <v>32030</v>
      </c>
      <c r="F36" s="21" t="str" cm="1">
        <f t="array" ref="F36">INDEX([1]base!$A$2:$G$137,MATCH($B36,[1]base!$A$2:$A$137,0),COLUMN()-1)</f>
        <v>МС</v>
      </c>
      <c r="G36" s="21" t="str" cm="1">
        <f t="array" ref="G36">INDEX([1]base!$A$2:$G$137,MATCH($B36,[1]base!$A$2:$A$137,0),COLUMN()-1)</f>
        <v>Тульская область</v>
      </c>
      <c r="H36" s="56">
        <v>4.6631944444444441E-2</v>
      </c>
      <c r="I36" s="57">
        <f>I35</f>
        <v>7.8703703703703054E-4</v>
      </c>
      <c r="J36" s="58"/>
      <c r="K36" s="11"/>
      <c r="L36" s="21"/>
    </row>
    <row r="37" spans="1:12" ht="21.75" customHeight="1" x14ac:dyDescent="0.2">
      <c r="A37" s="55">
        <f>A35</f>
        <v>4</v>
      </c>
      <c r="B37" s="21">
        <v>26</v>
      </c>
      <c r="C37" s="21" cm="1">
        <f t="array" ref="C37">INDEX([1]base!$A$2:$G$137,MATCH($B37,[1]base!$A$2:$A$137,0),COLUMN()-1)</f>
        <v>10007739974</v>
      </c>
      <c r="D37" s="21" t="str" cm="1">
        <f t="array" ref="D37">INDEX([1]base!$A$2:$G$137,MATCH($B37,[1]base!$A$2:$A$137,0),COLUMN()-1)</f>
        <v>Хатунцева Гульназ Эдуардовна</v>
      </c>
      <c r="E37" s="22" cm="1">
        <f t="array" ref="E37">INDEX([1]base!$A$2:$G$137,MATCH($B37,[1]base!$A$2:$A$137,0),COLUMN()-1)</f>
        <v>34445</v>
      </c>
      <c r="F37" s="21" t="str" cm="1">
        <f t="array" ref="F37">INDEX([1]base!$A$2:$G$137,MATCH($B37,[1]base!$A$2:$A$137,0),COLUMN()-1)</f>
        <v>ЗМС</v>
      </c>
      <c r="G37" s="21" t="str" cm="1">
        <f t="array" ref="G37">INDEX([1]base!$A$2:$G$137,MATCH($B37,[1]base!$A$2:$A$137,0),COLUMN()-1)</f>
        <v>Тульская область</v>
      </c>
      <c r="H37" s="56">
        <v>4.6631944444444441E-2</v>
      </c>
      <c r="I37" s="57">
        <f>I35</f>
        <v>7.8703703703703054E-4</v>
      </c>
      <c r="J37" s="58"/>
      <c r="K37" s="11"/>
      <c r="L37" s="21"/>
    </row>
    <row r="38" spans="1:12" ht="21.75" customHeight="1" x14ac:dyDescent="0.2">
      <c r="A38" s="55">
        <f>A35</f>
        <v>4</v>
      </c>
      <c r="B38" s="21">
        <v>27</v>
      </c>
      <c r="C38" s="21" cm="1">
        <f t="array" ref="C38">INDEX([1]base!$A$2:$G$137,MATCH($B38,[1]base!$A$2:$A$137,0),COLUMN()-1)</f>
        <v>10009721505</v>
      </c>
      <c r="D38" s="21" t="str" cm="1">
        <f t="array" ref="D38">INDEX([1]base!$A$2:$G$137,MATCH($B38,[1]base!$A$2:$A$137,0),COLUMN()-1)</f>
        <v>Фролова Наталья Евгееньевна</v>
      </c>
      <c r="E38" s="22" cm="1">
        <f t="array" ref="E38">INDEX([1]base!$A$2:$G$137,MATCH($B38,[1]base!$A$2:$A$137,0),COLUMN()-1)</f>
        <v>35616</v>
      </c>
      <c r="F38" s="21" t="str" cm="1">
        <f t="array" ref="F38">INDEX([1]base!$A$2:$G$137,MATCH($B38,[1]base!$A$2:$A$137,0),COLUMN()-1)</f>
        <v>МС</v>
      </c>
      <c r="G38" s="21" t="str" cm="1">
        <f t="array" ref="G38">INDEX([1]base!$A$2:$G$137,MATCH($B38,[1]base!$A$2:$A$137,0),COLUMN()-1)</f>
        <v>Тульская область</v>
      </c>
      <c r="H38" s="56">
        <v>4.6631944444444441E-2</v>
      </c>
      <c r="I38" s="57">
        <f>I35</f>
        <v>7.8703703703703054E-4</v>
      </c>
      <c r="J38" s="58"/>
      <c r="K38" s="11"/>
      <c r="L38" s="21"/>
    </row>
    <row r="39" spans="1:12" ht="21.75" customHeight="1" x14ac:dyDescent="0.2">
      <c r="A39" s="55">
        <v>5</v>
      </c>
      <c r="B39" s="21">
        <v>9</v>
      </c>
      <c r="C39" s="21" t="str" cm="1">
        <f t="array" ref="C39">INDEX([1]base!$A$2:$G$137,MATCH($B39,[1]base!$A$2:$A$137,0),COLUMN()-1)</f>
        <v>100 065 038 32</v>
      </c>
      <c r="D39" s="21" t="str" cm="1">
        <f t="array" ref="D39">INDEX([1]base!$A$2:$G$137,MATCH($B39,[1]base!$A$2:$A$137,0),COLUMN()-1)</f>
        <v>Ошуркова Елизавета Васильевна</v>
      </c>
      <c r="E39" s="22" cm="1">
        <f t="array" ref="E39">INDEX([1]base!$A$2:$G$137,MATCH($B39,[1]base!$A$2:$A$137,0),COLUMN()-1)</f>
        <v>33408</v>
      </c>
      <c r="F39" s="21" t="str" cm="1">
        <f t="array" ref="F39">INDEX([1]base!$A$2:$G$137,MATCH($B39,[1]base!$A$2:$A$137,0),COLUMN()-1)</f>
        <v>МС</v>
      </c>
      <c r="G39" s="21" t="str" cm="1">
        <f t="array" ref="G39">INDEX([1]base!$A$2:$G$137,MATCH($B39,[1]base!$A$2:$A$137,0),COLUMN()-1)</f>
        <v>Республика Адыгея</v>
      </c>
      <c r="H39" s="56">
        <v>4.6921296296296308E-2</v>
      </c>
      <c r="I39" s="57">
        <f>H39-$H$23</f>
        <v>1.0763888888888976E-3</v>
      </c>
      <c r="J39" s="58">
        <f t="shared" ref="J39" si="3">$J$19/((H39*24))</f>
        <v>44.40059200789343</v>
      </c>
      <c r="K39" s="11"/>
      <c r="L39" s="21"/>
    </row>
    <row r="40" spans="1:12" ht="21.75" customHeight="1" x14ac:dyDescent="0.2">
      <c r="A40" s="55">
        <f>A39</f>
        <v>5</v>
      </c>
      <c r="B40" s="21">
        <v>10</v>
      </c>
      <c r="C40" s="21" t="str" cm="1">
        <f t="array" ref="C40">INDEX([1]base!$A$2:$G$137,MATCH($B40,[1]base!$A$2:$A$137,0),COLUMN()-1)</f>
        <v>100 235 248 07</v>
      </c>
      <c r="D40" s="21" t="str" cm="1">
        <f t="array" ref="D40">INDEX([1]base!$A$2:$G$137,MATCH($B40,[1]base!$A$2:$A$137,0),COLUMN()-1)</f>
        <v>Мартынова Гюнель Сейрановна</v>
      </c>
      <c r="E40" s="22" cm="1">
        <f t="array" ref="E40">INDEX([1]base!$A$2:$G$137,MATCH($B40,[1]base!$A$2:$A$137,0),COLUMN()-1)</f>
        <v>36183</v>
      </c>
      <c r="F40" s="21" t="str" cm="1">
        <f t="array" ref="F40">INDEX([1]base!$A$2:$G$137,MATCH($B40,[1]base!$A$2:$A$137,0),COLUMN()-1)</f>
        <v>МС</v>
      </c>
      <c r="G40" s="21" t="str" cm="1">
        <f t="array" ref="G40">INDEX([1]base!$A$2:$G$137,MATCH($B40,[1]base!$A$2:$A$137,0),COLUMN()-1)</f>
        <v>Республика Адыгея</v>
      </c>
      <c r="H40" s="56">
        <v>4.6921296296296308E-2</v>
      </c>
      <c r="I40" s="57">
        <f>I39</f>
        <v>1.0763888888888976E-3</v>
      </c>
      <c r="J40" s="58"/>
      <c r="K40" s="11"/>
      <c r="L40" s="21"/>
    </row>
    <row r="41" spans="1:12" ht="21.75" customHeight="1" x14ac:dyDescent="0.2">
      <c r="A41" s="55">
        <f>A39</f>
        <v>5</v>
      </c>
      <c r="B41" s="21">
        <v>11</v>
      </c>
      <c r="C41" s="21" cm="1">
        <f t="array" ref="C41">INDEX([1]base!$A$2:$G$137,MATCH($B41,[1]base!$A$2:$A$137,0),COLUMN()-1)</f>
        <v>10093888708</v>
      </c>
      <c r="D41" s="21" t="str" cm="1">
        <f t="array" ref="D41">INDEX([1]base!$A$2:$G$137,MATCH($B41,[1]base!$A$2:$A$137,0),COLUMN()-1)</f>
        <v>Арчибасова Елизавета Алексеевна</v>
      </c>
      <c r="E41" s="22" cm="1">
        <f t="array" ref="E41">INDEX([1]base!$A$2:$G$137,MATCH($B41,[1]base!$A$2:$A$137,0),COLUMN()-1)</f>
        <v>36544</v>
      </c>
      <c r="F41" s="21" t="str" cm="1">
        <f t="array" ref="F41">INDEX([1]base!$A$2:$G$137,MATCH($B41,[1]base!$A$2:$A$137,0),COLUMN()-1)</f>
        <v>МС</v>
      </c>
      <c r="G41" s="21" t="str" cm="1">
        <f t="array" ref="G41">INDEX([1]base!$A$2:$G$137,MATCH($B41,[1]base!$A$2:$A$137,0),COLUMN()-1)</f>
        <v>Республика Адыгея</v>
      </c>
      <c r="H41" s="56">
        <v>4.6921296296296308E-2</v>
      </c>
      <c r="I41" s="57">
        <f>I39</f>
        <v>1.0763888888888976E-3</v>
      </c>
      <c r="J41" s="58"/>
      <c r="K41" s="11"/>
      <c r="L41" s="21"/>
    </row>
    <row r="42" spans="1:12" ht="21.75" customHeight="1" x14ac:dyDescent="0.2">
      <c r="A42" s="55">
        <f>A39</f>
        <v>5</v>
      </c>
      <c r="B42" s="21">
        <v>12</v>
      </c>
      <c r="C42" s="21" t="str" cm="1">
        <f t="array" ref="C42">INDEX([1]base!$A$2:$G$137,MATCH($B42,[1]base!$A$2:$A$137,0),COLUMN()-1)</f>
        <v>101 197 564 83</v>
      </c>
      <c r="D42" s="21" t="str" cm="1">
        <f t="array" ref="D42">INDEX([1]base!$A$2:$G$137,MATCH($B42,[1]base!$A$2:$A$137,0),COLUMN()-1)</f>
        <v>Винник Ангелина Витальевна</v>
      </c>
      <c r="E42" s="22" cm="1">
        <f t="array" ref="E42">INDEX([1]base!$A$2:$G$137,MATCH($B42,[1]base!$A$2:$A$137,0),COLUMN()-1)</f>
        <v>38441</v>
      </c>
      <c r="F42" s="21" t="str" cm="1">
        <f t="array" ref="F42">INDEX([1]base!$A$2:$G$137,MATCH($B42,[1]base!$A$2:$A$137,0),COLUMN()-1)</f>
        <v>МС</v>
      </c>
      <c r="G42" s="21" t="str" cm="1">
        <f t="array" ref="G42">INDEX([1]base!$A$2:$G$137,MATCH($B42,[1]base!$A$2:$A$137,0),COLUMN()-1)</f>
        <v>Республика Адыгея</v>
      </c>
      <c r="H42" s="56">
        <v>4.6921296296296308E-2</v>
      </c>
      <c r="I42" s="57">
        <f>I39</f>
        <v>1.0763888888888976E-3</v>
      </c>
      <c r="J42" s="58"/>
      <c r="K42" s="11"/>
      <c r="L42" s="21"/>
    </row>
    <row r="43" spans="1:12" ht="21.75" hidden="1" customHeight="1" x14ac:dyDescent="0.2">
      <c r="A43" s="55">
        <v>6</v>
      </c>
      <c r="B43" s="21"/>
      <c r="C43" s="21" t="e" cm="1">
        <f t="array" ref="C43">INDEX([1]base!$A$2:$G$137,MATCH($B43,[1]base!$A$2:$A$137,0),COLUMN()-1)</f>
        <v>#N/A</v>
      </c>
      <c r="D43" s="21" t="e" cm="1">
        <f t="array" ref="D43">INDEX([1]base!$A$2:$G$137,MATCH($B43,[1]base!$A$2:$A$137,0),COLUMN()-1)</f>
        <v>#N/A</v>
      </c>
      <c r="E43" s="21" t="e" cm="1">
        <f t="array" ref="E43">INDEX([1]base!$A$2:$G$137,MATCH($B43,[1]base!$A$2:$A$137,0),COLUMN()-1)</f>
        <v>#N/A</v>
      </c>
      <c r="F43" s="21" t="e" cm="1">
        <f t="array" ref="F43">INDEX([1]base!$A$2:$G$137,MATCH($B43,[1]base!$A$2:$A$137,0),COLUMN()-1)</f>
        <v>#N/A</v>
      </c>
      <c r="G43" s="21" t="e" cm="1">
        <f t="array" ref="G43">INDEX([1]base!$A$2:$G$137,MATCH($B43,[1]base!$A$2:$A$137,0),COLUMN()-1)</f>
        <v>#N/A</v>
      </c>
      <c r="H43" s="56"/>
      <c r="I43" s="57">
        <f>H43-$H$23</f>
        <v>-4.5844907407407411E-2</v>
      </c>
      <c r="J43" s="58" t="e">
        <f t="shared" ref="J43" si="4">$J$19/((H43*24))</f>
        <v>#DIV/0!</v>
      </c>
      <c r="K43" s="11"/>
      <c r="L43" s="21"/>
    </row>
    <row r="44" spans="1:12" ht="21.75" hidden="1" customHeight="1" x14ac:dyDescent="0.2">
      <c r="A44" s="55">
        <f>A43</f>
        <v>6</v>
      </c>
      <c r="C44" s="21" t="e" cm="1">
        <f t="array" ref="C44">INDEX([1]base!$A$2:$G$137,MATCH($B44,[1]base!$A$2:$A$137,0),COLUMN()-1)</f>
        <v>#N/A</v>
      </c>
      <c r="D44" s="21" t="e" cm="1">
        <f t="array" ref="D44">INDEX([1]base!$A$2:$G$137,MATCH($B44,[1]base!$A$2:$A$137,0),COLUMN()-1)</f>
        <v>#N/A</v>
      </c>
      <c r="E44" s="21" t="e" cm="1">
        <f t="array" ref="E44">INDEX([1]base!$A$2:$G$137,MATCH($B44,[1]base!$A$2:$A$137,0),COLUMN()-1)</f>
        <v>#N/A</v>
      </c>
      <c r="F44" s="21" t="e" cm="1">
        <f t="array" ref="F44">INDEX([1]base!$A$2:$G$137,MATCH($B44,[1]base!$A$2:$A$137,0),COLUMN()-1)</f>
        <v>#N/A</v>
      </c>
      <c r="G44" s="21" t="e" cm="1">
        <f t="array" ref="G44">INDEX([1]base!$A$2:$G$137,MATCH($B44,[1]base!$A$2:$A$137,0),COLUMN()-1)</f>
        <v>#N/A</v>
      </c>
      <c r="H44" s="56"/>
      <c r="I44" s="57">
        <f>I43</f>
        <v>-4.5844907407407411E-2</v>
      </c>
      <c r="J44" s="58"/>
      <c r="K44" s="11"/>
      <c r="L44" s="21"/>
    </row>
    <row r="45" spans="1:12" ht="21.75" hidden="1" customHeight="1" x14ac:dyDescent="0.2">
      <c r="A45" s="55">
        <f>A43</f>
        <v>6</v>
      </c>
      <c r="B45" s="21"/>
      <c r="C45" s="21" t="e" cm="1">
        <f t="array" ref="C45">INDEX([1]base!$A$2:$G$137,MATCH($B45,[1]base!$A$2:$A$137,0),COLUMN()-1)</f>
        <v>#N/A</v>
      </c>
      <c r="D45" s="21" t="e" cm="1">
        <f t="array" ref="D45">INDEX([1]base!$A$2:$G$137,MATCH($B45,[1]base!$A$2:$A$137,0),COLUMN()-1)</f>
        <v>#N/A</v>
      </c>
      <c r="E45" s="21" t="e" cm="1">
        <f t="array" ref="E45">INDEX([1]base!$A$2:$G$137,MATCH($B45,[1]base!$A$2:$A$137,0),COLUMN()-1)</f>
        <v>#N/A</v>
      </c>
      <c r="F45" s="21" t="e" cm="1">
        <f t="array" ref="F45">INDEX([1]base!$A$2:$G$137,MATCH($B45,[1]base!$A$2:$A$137,0),COLUMN()-1)</f>
        <v>#N/A</v>
      </c>
      <c r="G45" s="21" t="e" cm="1">
        <f t="array" ref="G45">INDEX([1]base!$A$2:$G$137,MATCH($B45,[1]base!$A$2:$A$137,0),COLUMN()-1)</f>
        <v>#N/A</v>
      </c>
      <c r="H45" s="56"/>
      <c r="I45" s="57">
        <f>I43</f>
        <v>-4.5844907407407411E-2</v>
      </c>
      <c r="J45" s="58"/>
      <c r="K45" s="11"/>
      <c r="L45" s="21"/>
    </row>
    <row r="46" spans="1:12" ht="21.75" hidden="1" customHeight="1" x14ac:dyDescent="0.2">
      <c r="A46" s="55">
        <f>A43</f>
        <v>6</v>
      </c>
      <c r="B46" s="21"/>
      <c r="C46" s="21" t="e" cm="1">
        <f t="array" ref="C46">INDEX([1]base!$A$2:$G$137,MATCH($B46,[1]base!$A$2:$A$137,0),COLUMN()-1)</f>
        <v>#N/A</v>
      </c>
      <c r="D46" s="21" t="e" cm="1">
        <f t="array" ref="D46">INDEX([1]base!$A$2:$G$137,MATCH($B46,[1]base!$A$2:$A$137,0),COLUMN()-1)</f>
        <v>#N/A</v>
      </c>
      <c r="E46" s="21" t="e" cm="1">
        <f t="array" ref="E46">INDEX([1]base!$A$2:$G$137,MATCH($B46,[1]base!$A$2:$A$137,0),COLUMN()-1)</f>
        <v>#N/A</v>
      </c>
      <c r="F46" s="21" t="e" cm="1">
        <f t="array" ref="F46">INDEX([1]base!$A$2:$G$137,MATCH($B46,[1]base!$A$2:$A$137,0),COLUMN()-1)</f>
        <v>#N/A</v>
      </c>
      <c r="G46" s="21" t="e" cm="1">
        <f t="array" ref="G46">INDEX([1]base!$A$2:$G$137,MATCH($B46,[1]base!$A$2:$A$137,0),COLUMN()-1)</f>
        <v>#N/A</v>
      </c>
      <c r="H46" s="56"/>
      <c r="I46" s="57">
        <f>I43</f>
        <v>-4.5844907407407411E-2</v>
      </c>
      <c r="J46" s="58"/>
      <c r="K46" s="11"/>
      <c r="L46" s="21"/>
    </row>
    <row r="47" spans="1:12" ht="21.75" hidden="1" customHeight="1" x14ac:dyDescent="0.2">
      <c r="A47" s="55">
        <v>7</v>
      </c>
      <c r="B47" s="21"/>
      <c r="C47" s="21" t="e" cm="1">
        <f t="array" ref="C47">INDEX([1]base!$A$2:$G$137,MATCH($B47,[1]base!$A$2:$A$137,0),COLUMN()-1)</f>
        <v>#N/A</v>
      </c>
      <c r="D47" s="21" t="e" cm="1">
        <f t="array" ref="D47">INDEX([1]base!$A$2:$G$137,MATCH($B47,[1]base!$A$2:$A$137,0),COLUMN()-1)</f>
        <v>#N/A</v>
      </c>
      <c r="E47" s="21" t="e" cm="1">
        <f t="array" ref="E47">INDEX([1]base!$A$2:$G$137,MATCH($B47,[1]base!$A$2:$A$137,0),COLUMN()-1)</f>
        <v>#N/A</v>
      </c>
      <c r="F47" s="21" t="e" cm="1">
        <f t="array" ref="F47">INDEX([1]base!$A$2:$G$137,MATCH($B47,[1]base!$A$2:$A$137,0),COLUMN()-1)</f>
        <v>#N/A</v>
      </c>
      <c r="G47" s="21" t="e" cm="1">
        <f t="array" ref="G47">INDEX([1]base!$A$2:$G$137,MATCH($B47,[1]base!$A$2:$A$137,0),COLUMN()-1)</f>
        <v>#N/A</v>
      </c>
      <c r="H47" s="56"/>
      <c r="I47" s="57">
        <f>H47-$H$23</f>
        <v>-4.5844907407407411E-2</v>
      </c>
      <c r="J47" s="58" t="e">
        <f t="shared" ref="J47" si="5">$J$19/((H47*24))</f>
        <v>#DIV/0!</v>
      </c>
      <c r="K47" s="11"/>
      <c r="L47" s="21"/>
    </row>
    <row r="48" spans="1:12" ht="21.75" hidden="1" customHeight="1" x14ac:dyDescent="0.2">
      <c r="A48" s="55">
        <f>A47</f>
        <v>7</v>
      </c>
      <c r="C48" s="21" t="e" cm="1">
        <f t="array" ref="C48">INDEX([1]base!$A$2:$G$137,MATCH($B48,[1]base!$A$2:$A$137,0),COLUMN()-1)</f>
        <v>#N/A</v>
      </c>
      <c r="D48" s="21" t="e" cm="1">
        <f t="array" ref="D48">INDEX([1]base!$A$2:$G$137,MATCH($B48,[1]base!$A$2:$A$137,0),COLUMN()-1)</f>
        <v>#N/A</v>
      </c>
      <c r="E48" s="21" t="e" cm="1">
        <f t="array" ref="E48">INDEX([1]base!$A$2:$G$137,MATCH($B48,[1]base!$A$2:$A$137,0),COLUMN()-1)</f>
        <v>#N/A</v>
      </c>
      <c r="F48" s="21" t="e" cm="1">
        <f t="array" ref="F48">INDEX([1]base!$A$2:$G$137,MATCH($B48,[1]base!$A$2:$A$137,0),COLUMN()-1)</f>
        <v>#N/A</v>
      </c>
      <c r="G48" s="21" t="e" cm="1">
        <f t="array" ref="G48">INDEX([1]base!$A$2:$G$137,MATCH($B48,[1]base!$A$2:$A$137,0),COLUMN()-1)</f>
        <v>#N/A</v>
      </c>
      <c r="H48" s="56"/>
      <c r="I48" s="57">
        <f>I47</f>
        <v>-4.5844907407407411E-2</v>
      </c>
      <c r="J48" s="58"/>
      <c r="K48" s="11"/>
      <c r="L48" s="21"/>
    </row>
    <row r="49" spans="1:12" ht="21.75" hidden="1" customHeight="1" x14ac:dyDescent="0.2">
      <c r="A49" s="55">
        <f>A47</f>
        <v>7</v>
      </c>
      <c r="B49" s="21"/>
      <c r="C49" s="21" t="e" cm="1">
        <f t="array" ref="C49">INDEX([1]base!$A$2:$G$137,MATCH($B49,[1]base!$A$2:$A$137,0),COLUMN()-1)</f>
        <v>#N/A</v>
      </c>
      <c r="D49" s="21" t="e" cm="1">
        <f t="array" ref="D49">INDEX([1]base!$A$2:$G$137,MATCH($B49,[1]base!$A$2:$A$137,0),COLUMN()-1)</f>
        <v>#N/A</v>
      </c>
      <c r="E49" s="21" t="e" cm="1">
        <f t="array" ref="E49">INDEX([1]base!$A$2:$G$137,MATCH($B49,[1]base!$A$2:$A$137,0),COLUMN()-1)</f>
        <v>#N/A</v>
      </c>
      <c r="F49" s="21" t="e" cm="1">
        <f t="array" ref="F49">INDEX([1]base!$A$2:$G$137,MATCH($B49,[1]base!$A$2:$A$137,0),COLUMN()-1)</f>
        <v>#N/A</v>
      </c>
      <c r="G49" s="21" t="e" cm="1">
        <f t="array" ref="G49">INDEX([1]base!$A$2:$G$137,MATCH($B49,[1]base!$A$2:$A$137,0),COLUMN()-1)</f>
        <v>#N/A</v>
      </c>
      <c r="H49" s="56"/>
      <c r="I49" s="57">
        <f>I47</f>
        <v>-4.5844907407407411E-2</v>
      </c>
      <c r="J49" s="58"/>
      <c r="K49" s="11"/>
      <c r="L49" s="21"/>
    </row>
    <row r="50" spans="1:12" ht="21.75" hidden="1" customHeight="1" x14ac:dyDescent="0.2">
      <c r="A50" s="55">
        <f>A47</f>
        <v>7</v>
      </c>
      <c r="B50" s="21"/>
      <c r="C50" s="21" t="e" cm="1">
        <f t="array" ref="C50">INDEX([1]base!$A$2:$G$137,MATCH($B50,[1]base!$A$2:$A$137,0),COLUMN()-1)</f>
        <v>#N/A</v>
      </c>
      <c r="D50" s="21" t="e" cm="1">
        <f t="array" ref="D50">INDEX([1]base!$A$2:$G$137,MATCH($B50,[1]base!$A$2:$A$137,0),COLUMN()-1)</f>
        <v>#N/A</v>
      </c>
      <c r="E50" s="21" t="e" cm="1">
        <f t="array" ref="E50">INDEX([1]base!$A$2:$G$137,MATCH($B50,[1]base!$A$2:$A$137,0),COLUMN()-1)</f>
        <v>#N/A</v>
      </c>
      <c r="F50" s="21" t="e" cm="1">
        <f t="array" ref="F50">INDEX([1]base!$A$2:$G$137,MATCH($B50,[1]base!$A$2:$A$137,0),COLUMN()-1)</f>
        <v>#N/A</v>
      </c>
      <c r="G50" s="21" t="e" cm="1">
        <f t="array" ref="G50">INDEX([1]base!$A$2:$G$137,MATCH($B50,[1]base!$A$2:$A$137,0),COLUMN()-1)</f>
        <v>#N/A</v>
      </c>
      <c r="H50" s="56"/>
      <c r="I50" s="57">
        <f>I47</f>
        <v>-4.5844907407407411E-2</v>
      </c>
      <c r="J50" s="58"/>
      <c r="K50" s="11"/>
      <c r="L50" s="21"/>
    </row>
    <row r="51" spans="1:12" ht="21.75" hidden="1" customHeight="1" x14ac:dyDescent="0.2">
      <c r="A51" s="55">
        <v>8</v>
      </c>
      <c r="B51" s="21"/>
      <c r="C51" s="21" t="e" cm="1">
        <f t="array" ref="C51">INDEX([1]base!$A$2:$G$137,MATCH($B51,[1]base!$A$2:$A$137,0),COLUMN()-1)</f>
        <v>#N/A</v>
      </c>
      <c r="D51" s="21" t="e" cm="1">
        <f t="array" ref="D51">INDEX([1]base!$A$2:$G$137,MATCH($B51,[1]base!$A$2:$A$137,0),COLUMN()-1)</f>
        <v>#N/A</v>
      </c>
      <c r="E51" s="21" t="e" cm="1">
        <f t="array" ref="E51">INDEX([1]base!$A$2:$G$137,MATCH($B51,[1]base!$A$2:$A$137,0),COLUMN()-1)</f>
        <v>#N/A</v>
      </c>
      <c r="F51" s="21" t="e" cm="1">
        <f t="array" ref="F51">INDEX([1]base!$A$2:$G$137,MATCH($B51,[1]base!$A$2:$A$137,0),COLUMN()-1)</f>
        <v>#N/A</v>
      </c>
      <c r="G51" s="21" t="e" cm="1">
        <f t="array" ref="G51">INDEX([1]base!$A$2:$G$137,MATCH($B51,[1]base!$A$2:$A$137,0),COLUMN()-1)</f>
        <v>#N/A</v>
      </c>
      <c r="H51" s="56"/>
      <c r="I51" s="57">
        <f>H51-$H$23</f>
        <v>-4.5844907407407411E-2</v>
      </c>
      <c r="J51" s="58" t="e">
        <f t="shared" ref="J51" si="6">$J$19/((H51*24))</f>
        <v>#DIV/0!</v>
      </c>
      <c r="K51" s="11"/>
      <c r="L51" s="21"/>
    </row>
    <row r="52" spans="1:12" ht="21.75" hidden="1" customHeight="1" x14ac:dyDescent="0.2">
      <c r="A52" s="55">
        <f>A51</f>
        <v>8</v>
      </c>
      <c r="C52" s="21" t="e" cm="1">
        <f t="array" ref="C52">INDEX([1]base!$A$2:$G$137,MATCH($B52,[1]base!$A$2:$A$137,0),COLUMN()-1)</f>
        <v>#N/A</v>
      </c>
      <c r="D52" s="21" t="e" cm="1">
        <f t="array" ref="D52">INDEX([1]base!$A$2:$G$137,MATCH($B52,[1]base!$A$2:$A$137,0),COLUMN()-1)</f>
        <v>#N/A</v>
      </c>
      <c r="E52" s="21" t="e" cm="1">
        <f t="array" ref="E52">INDEX([1]base!$A$2:$G$137,MATCH($B52,[1]base!$A$2:$A$137,0),COLUMN()-1)</f>
        <v>#N/A</v>
      </c>
      <c r="F52" s="21" t="e" cm="1">
        <f t="array" ref="F52">INDEX([1]base!$A$2:$G$137,MATCH($B52,[1]base!$A$2:$A$137,0),COLUMN()-1)</f>
        <v>#N/A</v>
      </c>
      <c r="G52" s="21" t="e" cm="1">
        <f t="array" ref="G52">INDEX([1]base!$A$2:$G$137,MATCH($B52,[1]base!$A$2:$A$137,0),COLUMN()-1)</f>
        <v>#N/A</v>
      </c>
      <c r="H52" s="56"/>
      <c r="I52" s="57">
        <f>I51</f>
        <v>-4.5844907407407411E-2</v>
      </c>
      <c r="J52" s="58"/>
      <c r="K52" s="11"/>
      <c r="L52" s="21"/>
    </row>
    <row r="53" spans="1:12" ht="21.75" hidden="1" customHeight="1" x14ac:dyDescent="0.2">
      <c r="A53" s="55">
        <f>A51</f>
        <v>8</v>
      </c>
      <c r="B53" s="21"/>
      <c r="C53" s="21" t="e" cm="1">
        <f t="array" ref="C53">INDEX([1]base!$A$2:$G$137,MATCH($B53,[1]base!$A$2:$A$137,0),COLUMN()-1)</f>
        <v>#N/A</v>
      </c>
      <c r="D53" s="21" t="e" cm="1">
        <f t="array" ref="D53">INDEX([1]base!$A$2:$G$137,MATCH($B53,[1]base!$A$2:$A$137,0),COLUMN()-1)</f>
        <v>#N/A</v>
      </c>
      <c r="E53" s="21" t="e" cm="1">
        <f t="array" ref="E53">INDEX([1]base!$A$2:$G$137,MATCH($B53,[1]base!$A$2:$A$137,0),COLUMN()-1)</f>
        <v>#N/A</v>
      </c>
      <c r="F53" s="21" t="e" cm="1">
        <f t="array" ref="F53">INDEX([1]base!$A$2:$G$137,MATCH($B53,[1]base!$A$2:$A$137,0),COLUMN()-1)</f>
        <v>#N/A</v>
      </c>
      <c r="G53" s="21" t="e" cm="1">
        <f t="array" ref="G53">INDEX([1]base!$A$2:$G$137,MATCH($B53,[1]base!$A$2:$A$137,0),COLUMN()-1)</f>
        <v>#N/A</v>
      </c>
      <c r="H53" s="56"/>
      <c r="I53" s="57">
        <f>I51</f>
        <v>-4.5844907407407411E-2</v>
      </c>
      <c r="J53" s="58"/>
      <c r="K53" s="11"/>
      <c r="L53" s="21"/>
    </row>
    <row r="54" spans="1:12" ht="21.75" hidden="1" customHeight="1" x14ac:dyDescent="0.2">
      <c r="A54" s="55">
        <f>A51</f>
        <v>8</v>
      </c>
      <c r="B54" s="21"/>
      <c r="C54" s="21" t="e" cm="1">
        <f t="array" ref="C54">INDEX([1]base!$A$2:$G$137,MATCH($B54,[1]base!$A$2:$A$137,0),COLUMN()-1)</f>
        <v>#N/A</v>
      </c>
      <c r="D54" s="21" t="e" cm="1">
        <f t="array" ref="D54">INDEX([1]base!$A$2:$G$137,MATCH($B54,[1]base!$A$2:$A$137,0),COLUMN()-1)</f>
        <v>#N/A</v>
      </c>
      <c r="E54" s="21" t="e" cm="1">
        <f t="array" ref="E54">INDEX([1]base!$A$2:$G$137,MATCH($B54,[1]base!$A$2:$A$137,0),COLUMN()-1)</f>
        <v>#N/A</v>
      </c>
      <c r="F54" s="21" t="e" cm="1">
        <f t="array" ref="F54">INDEX([1]base!$A$2:$G$137,MATCH($B54,[1]base!$A$2:$A$137,0),COLUMN()-1)</f>
        <v>#N/A</v>
      </c>
      <c r="G54" s="21" t="e" cm="1">
        <f t="array" ref="G54">INDEX([1]base!$A$2:$G$137,MATCH($B54,[1]base!$A$2:$A$137,0),COLUMN()-1)</f>
        <v>#N/A</v>
      </c>
      <c r="H54" s="56"/>
      <c r="I54" s="57">
        <f>I51</f>
        <v>-4.5844907407407411E-2</v>
      </c>
      <c r="J54" s="58"/>
      <c r="K54" s="11"/>
      <c r="L54" s="21"/>
    </row>
    <row r="55" spans="1:12" ht="21.75" hidden="1" customHeight="1" x14ac:dyDescent="0.2">
      <c r="A55" s="55">
        <v>9</v>
      </c>
      <c r="B55" s="21"/>
      <c r="C55" s="21" t="e" cm="1">
        <f t="array" ref="C55">INDEX([1]base!$A$2:$G$137,MATCH($B55,[1]base!$A$2:$A$137,0),COLUMN()-1)</f>
        <v>#N/A</v>
      </c>
      <c r="D55" s="21" t="e" cm="1">
        <f t="array" ref="D55">INDEX([1]base!$A$2:$G$137,MATCH($B55,[1]base!$A$2:$A$137,0),COLUMN()-1)</f>
        <v>#N/A</v>
      </c>
      <c r="E55" s="21" t="e" cm="1">
        <f t="array" ref="E55">INDEX([1]base!$A$2:$G$137,MATCH($B55,[1]base!$A$2:$A$137,0),COLUMN()-1)</f>
        <v>#N/A</v>
      </c>
      <c r="F55" s="21" t="e" cm="1">
        <f t="array" ref="F55">INDEX([1]base!$A$2:$G$137,MATCH($B55,[1]base!$A$2:$A$137,0),COLUMN()-1)</f>
        <v>#N/A</v>
      </c>
      <c r="G55" s="21" t="e" cm="1">
        <f t="array" ref="G55">INDEX([1]base!$A$2:$G$137,MATCH($B55,[1]base!$A$2:$A$137,0),COLUMN()-1)</f>
        <v>#N/A</v>
      </c>
      <c r="H55" s="56"/>
      <c r="I55" s="57">
        <f>H55-$H$23</f>
        <v>-4.5844907407407411E-2</v>
      </c>
      <c r="J55" s="58" t="e">
        <f t="shared" ref="J55" si="7">$J$19/((H55*24))</f>
        <v>#DIV/0!</v>
      </c>
      <c r="K55" s="11"/>
      <c r="L55" s="21"/>
    </row>
    <row r="56" spans="1:12" ht="21.75" hidden="1" customHeight="1" x14ac:dyDescent="0.2">
      <c r="A56" s="55">
        <f>A55</f>
        <v>9</v>
      </c>
      <c r="C56" s="21" t="e" cm="1">
        <f t="array" ref="C56">INDEX([1]base!$A$2:$G$137,MATCH($B56,[1]base!$A$2:$A$137,0),COLUMN()-1)</f>
        <v>#N/A</v>
      </c>
      <c r="D56" s="21" t="e" cm="1">
        <f t="array" ref="D56">INDEX([1]base!$A$2:$G$137,MATCH($B56,[1]base!$A$2:$A$137,0),COLUMN()-1)</f>
        <v>#N/A</v>
      </c>
      <c r="E56" s="21" t="e" cm="1">
        <f t="array" ref="E56">INDEX([1]base!$A$2:$G$137,MATCH($B56,[1]base!$A$2:$A$137,0),COLUMN()-1)</f>
        <v>#N/A</v>
      </c>
      <c r="F56" s="21" t="e" cm="1">
        <f t="array" ref="F56">INDEX([1]base!$A$2:$G$137,MATCH($B56,[1]base!$A$2:$A$137,0),COLUMN()-1)</f>
        <v>#N/A</v>
      </c>
      <c r="G56" s="21" t="e" cm="1">
        <f t="array" ref="G56">INDEX([1]base!$A$2:$G$137,MATCH($B56,[1]base!$A$2:$A$137,0),COLUMN()-1)</f>
        <v>#N/A</v>
      </c>
      <c r="H56" s="56"/>
      <c r="I56" s="57">
        <f>I55</f>
        <v>-4.5844907407407411E-2</v>
      </c>
      <c r="J56" s="58"/>
      <c r="K56" s="11"/>
      <c r="L56" s="21"/>
    </row>
    <row r="57" spans="1:12" ht="21.75" hidden="1" customHeight="1" x14ac:dyDescent="0.2">
      <c r="A57" s="55">
        <f>A55</f>
        <v>9</v>
      </c>
      <c r="B57" s="21"/>
      <c r="C57" s="21" t="e" cm="1">
        <f t="array" ref="C57">INDEX([1]base!$A$2:$G$137,MATCH($B57,[1]base!$A$2:$A$137,0),COLUMN()-1)</f>
        <v>#N/A</v>
      </c>
      <c r="D57" s="21" t="e" cm="1">
        <f t="array" ref="D57">INDEX([1]base!$A$2:$G$137,MATCH($B57,[1]base!$A$2:$A$137,0),COLUMN()-1)</f>
        <v>#N/A</v>
      </c>
      <c r="E57" s="21" t="e" cm="1">
        <f t="array" ref="E57">INDEX([1]base!$A$2:$G$137,MATCH($B57,[1]base!$A$2:$A$137,0),COLUMN()-1)</f>
        <v>#N/A</v>
      </c>
      <c r="F57" s="21" t="e" cm="1">
        <f t="array" ref="F57">INDEX([1]base!$A$2:$G$137,MATCH($B57,[1]base!$A$2:$A$137,0),COLUMN()-1)</f>
        <v>#N/A</v>
      </c>
      <c r="G57" s="21" t="e" cm="1">
        <f t="array" ref="G57">INDEX([1]base!$A$2:$G$137,MATCH($B57,[1]base!$A$2:$A$137,0),COLUMN()-1)</f>
        <v>#N/A</v>
      </c>
      <c r="H57" s="56"/>
      <c r="I57" s="57">
        <f>I55</f>
        <v>-4.5844907407407411E-2</v>
      </c>
      <c r="J57" s="58"/>
      <c r="K57" s="11"/>
      <c r="L57" s="21"/>
    </row>
    <row r="58" spans="1:12" ht="21.75" hidden="1" customHeight="1" x14ac:dyDescent="0.2">
      <c r="A58" s="55">
        <f>A55</f>
        <v>9</v>
      </c>
      <c r="B58" s="21"/>
      <c r="C58" s="21" t="e" cm="1">
        <f t="array" ref="C58">INDEX([1]base!$A$2:$G$137,MATCH($B58,[1]base!$A$2:$A$137,0),COLUMN()-1)</f>
        <v>#N/A</v>
      </c>
      <c r="D58" s="21" t="e" cm="1">
        <f t="array" ref="D58">INDEX([1]base!$A$2:$G$137,MATCH($B58,[1]base!$A$2:$A$137,0),COLUMN()-1)</f>
        <v>#N/A</v>
      </c>
      <c r="E58" s="21" t="e" cm="1">
        <f t="array" ref="E58">INDEX([1]base!$A$2:$G$137,MATCH($B58,[1]base!$A$2:$A$137,0),COLUMN()-1)</f>
        <v>#N/A</v>
      </c>
      <c r="F58" s="21" t="e" cm="1">
        <f t="array" ref="F58">INDEX([1]base!$A$2:$G$137,MATCH($B58,[1]base!$A$2:$A$137,0),COLUMN()-1)</f>
        <v>#N/A</v>
      </c>
      <c r="G58" s="21" t="e" cm="1">
        <f t="array" ref="G58">INDEX([1]base!$A$2:$G$137,MATCH($B58,[1]base!$A$2:$A$137,0),COLUMN()-1)</f>
        <v>#N/A</v>
      </c>
      <c r="H58" s="56"/>
      <c r="I58" s="57">
        <f>I55</f>
        <v>-4.5844907407407411E-2</v>
      </c>
      <c r="J58" s="58"/>
      <c r="K58" s="11"/>
      <c r="L58" s="21"/>
    </row>
    <row r="59" spans="1:12" ht="21.75" hidden="1" customHeight="1" x14ac:dyDescent="0.2">
      <c r="A59" s="55">
        <v>10</v>
      </c>
      <c r="B59" s="21"/>
      <c r="C59" s="21" t="e" cm="1">
        <f t="array" ref="C59">INDEX([1]base!$A$2:$G$137,MATCH($B59,[1]base!$A$2:$A$137,0),COLUMN()-1)</f>
        <v>#N/A</v>
      </c>
      <c r="D59" s="21" t="e" cm="1">
        <f t="array" ref="D59">INDEX([1]base!$A$2:$G$137,MATCH($B59,[1]base!$A$2:$A$137,0),COLUMN()-1)</f>
        <v>#N/A</v>
      </c>
      <c r="E59" s="21" t="e" cm="1">
        <f t="array" ref="E59">INDEX([1]base!$A$2:$G$137,MATCH($B59,[1]base!$A$2:$A$137,0),COLUMN()-1)</f>
        <v>#N/A</v>
      </c>
      <c r="F59" s="21" t="e" cm="1">
        <f t="array" ref="F59">INDEX([1]base!$A$2:$G$137,MATCH($B59,[1]base!$A$2:$A$137,0),COLUMN()-1)</f>
        <v>#N/A</v>
      </c>
      <c r="G59" s="21" t="e" cm="1">
        <f t="array" ref="G59">INDEX([1]base!$A$2:$G$137,MATCH($B59,[1]base!$A$2:$A$137,0),COLUMN()-1)</f>
        <v>#N/A</v>
      </c>
      <c r="H59" s="56"/>
      <c r="I59" s="57">
        <f>H59-$H$23</f>
        <v>-4.5844907407407411E-2</v>
      </c>
      <c r="J59" s="58" t="e">
        <f t="shared" ref="J59" si="8">$J$19/((H59*24))</f>
        <v>#DIV/0!</v>
      </c>
      <c r="K59" s="11"/>
      <c r="L59" s="21"/>
    </row>
    <row r="60" spans="1:12" ht="21.75" hidden="1" customHeight="1" x14ac:dyDescent="0.2">
      <c r="A60" s="55">
        <f>A59</f>
        <v>10</v>
      </c>
      <c r="C60" s="21" t="e" cm="1">
        <f t="array" ref="C60">INDEX([1]base!$A$2:$G$137,MATCH($B60,[1]base!$A$2:$A$137,0),COLUMN()-1)</f>
        <v>#N/A</v>
      </c>
      <c r="D60" s="21" t="e" cm="1">
        <f t="array" ref="D60">INDEX([1]base!$A$2:$G$137,MATCH($B60,[1]base!$A$2:$A$137,0),COLUMN()-1)</f>
        <v>#N/A</v>
      </c>
      <c r="E60" s="21" t="e" cm="1">
        <f t="array" ref="E60">INDEX([1]base!$A$2:$G$137,MATCH($B60,[1]base!$A$2:$A$137,0),COLUMN()-1)</f>
        <v>#N/A</v>
      </c>
      <c r="F60" s="21" t="e" cm="1">
        <f t="array" ref="F60">INDEX([1]base!$A$2:$G$137,MATCH($B60,[1]base!$A$2:$A$137,0),COLUMN()-1)</f>
        <v>#N/A</v>
      </c>
      <c r="G60" s="21" t="e" cm="1">
        <f t="array" ref="G60">INDEX([1]base!$A$2:$G$137,MATCH($B60,[1]base!$A$2:$A$137,0),COLUMN()-1)</f>
        <v>#N/A</v>
      </c>
      <c r="H60" s="56"/>
      <c r="I60" s="57">
        <f>I59</f>
        <v>-4.5844907407407411E-2</v>
      </c>
      <c r="J60" s="58"/>
      <c r="K60" s="11"/>
      <c r="L60" s="21"/>
    </row>
    <row r="61" spans="1:12" ht="21.75" hidden="1" customHeight="1" x14ac:dyDescent="0.2">
      <c r="A61" s="55">
        <f>A59</f>
        <v>10</v>
      </c>
      <c r="B61" s="21"/>
      <c r="C61" s="21" t="e" cm="1">
        <f t="array" ref="C61">INDEX([1]base!$A$2:$G$137,MATCH($B61,[1]base!$A$2:$A$137,0),COLUMN()-1)</f>
        <v>#N/A</v>
      </c>
      <c r="D61" s="21" t="e" cm="1">
        <f t="array" ref="D61">INDEX([1]base!$A$2:$G$137,MATCH($B61,[1]base!$A$2:$A$137,0),COLUMN()-1)</f>
        <v>#N/A</v>
      </c>
      <c r="E61" s="21" t="e" cm="1">
        <f t="array" ref="E61">INDEX([1]base!$A$2:$G$137,MATCH($B61,[1]base!$A$2:$A$137,0),COLUMN()-1)</f>
        <v>#N/A</v>
      </c>
      <c r="F61" s="21" t="e" cm="1">
        <f t="array" ref="F61">INDEX([1]base!$A$2:$G$137,MATCH($B61,[1]base!$A$2:$A$137,0),COLUMN()-1)</f>
        <v>#N/A</v>
      </c>
      <c r="G61" s="21" t="e" cm="1">
        <f t="array" ref="G61">INDEX([1]base!$A$2:$G$137,MATCH($B61,[1]base!$A$2:$A$137,0),COLUMN()-1)</f>
        <v>#N/A</v>
      </c>
      <c r="H61" s="56"/>
      <c r="I61" s="57">
        <f>I59</f>
        <v>-4.5844907407407411E-2</v>
      </c>
      <c r="J61" s="58"/>
      <c r="K61" s="11"/>
      <c r="L61" s="21"/>
    </row>
    <row r="62" spans="1:12" ht="21.75" hidden="1" customHeight="1" x14ac:dyDescent="0.2">
      <c r="A62" s="55">
        <f>A59</f>
        <v>10</v>
      </c>
      <c r="B62" s="21"/>
      <c r="C62" s="21" t="e" cm="1">
        <f t="array" ref="C62">INDEX([1]base!$A$2:$G$137,MATCH($B62,[1]base!$A$2:$A$137,0),COLUMN()-1)</f>
        <v>#N/A</v>
      </c>
      <c r="D62" s="21" t="e" cm="1">
        <f t="array" ref="D62">INDEX([1]base!$A$2:$G$137,MATCH($B62,[1]base!$A$2:$A$137,0),COLUMN()-1)</f>
        <v>#N/A</v>
      </c>
      <c r="E62" s="21" t="e" cm="1">
        <f t="array" ref="E62">INDEX([1]base!$A$2:$G$137,MATCH($B62,[1]base!$A$2:$A$137,0),COLUMN()-1)</f>
        <v>#N/A</v>
      </c>
      <c r="F62" s="21" t="e" cm="1">
        <f t="array" ref="F62">INDEX([1]base!$A$2:$G$137,MATCH($B62,[1]base!$A$2:$A$137,0),COLUMN()-1)</f>
        <v>#N/A</v>
      </c>
      <c r="G62" s="21" t="e" cm="1">
        <f t="array" ref="G62">INDEX([1]base!$A$2:$G$137,MATCH($B62,[1]base!$A$2:$A$137,0),COLUMN()-1)</f>
        <v>#N/A</v>
      </c>
      <c r="H62" s="56"/>
      <c r="I62" s="57">
        <f>I59</f>
        <v>-4.5844907407407411E-2</v>
      </c>
      <c r="J62" s="58"/>
      <c r="K62" s="11"/>
      <c r="L62" s="21"/>
    </row>
    <row r="63" spans="1:12" ht="21.75" hidden="1" customHeight="1" x14ac:dyDescent="0.2">
      <c r="A63" s="55">
        <v>11</v>
      </c>
      <c r="B63" s="21"/>
      <c r="C63" s="21" t="e" cm="1">
        <f t="array" ref="C63">INDEX([1]base!$A$2:$G$137,MATCH($B63,[1]base!$A$2:$A$137,0),COLUMN()-1)</f>
        <v>#N/A</v>
      </c>
      <c r="D63" s="21" t="e" cm="1">
        <f t="array" ref="D63">INDEX([1]base!$A$2:$G$137,MATCH($B63,[1]base!$A$2:$A$137,0),COLUMN()-1)</f>
        <v>#N/A</v>
      </c>
      <c r="E63" s="21" t="e" cm="1">
        <f t="array" ref="E63">INDEX([1]base!$A$2:$G$137,MATCH($B63,[1]base!$A$2:$A$137,0),COLUMN()-1)</f>
        <v>#N/A</v>
      </c>
      <c r="F63" s="21" t="e" cm="1">
        <f t="array" ref="F63">INDEX([1]base!$A$2:$G$137,MATCH($B63,[1]base!$A$2:$A$137,0),COLUMN()-1)</f>
        <v>#N/A</v>
      </c>
      <c r="G63" s="21" t="e" cm="1">
        <f t="array" ref="G63">INDEX([1]base!$A$2:$G$137,MATCH($B63,[1]base!$A$2:$A$137,0),COLUMN()-1)</f>
        <v>#N/A</v>
      </c>
      <c r="H63" s="56"/>
      <c r="I63" s="57">
        <f>H63-$H$23</f>
        <v>-4.5844907407407411E-2</v>
      </c>
      <c r="J63" s="58" t="e">
        <f t="shared" ref="J63" si="9">$J$19/((H63*24))</f>
        <v>#DIV/0!</v>
      </c>
      <c r="K63" s="11"/>
      <c r="L63" s="21"/>
    </row>
    <row r="64" spans="1:12" ht="21.75" hidden="1" customHeight="1" x14ac:dyDescent="0.2">
      <c r="A64" s="55">
        <f>A63</f>
        <v>11</v>
      </c>
      <c r="C64" s="21" t="e" cm="1">
        <f t="array" ref="C64">INDEX([1]base!$A$2:$G$137,MATCH($B64,[1]base!$A$2:$A$137,0),COLUMN()-1)</f>
        <v>#N/A</v>
      </c>
      <c r="D64" s="21" t="e" cm="1">
        <f t="array" ref="D64">INDEX([1]base!$A$2:$G$137,MATCH($B64,[1]base!$A$2:$A$137,0),COLUMN()-1)</f>
        <v>#N/A</v>
      </c>
      <c r="E64" s="21" t="e" cm="1">
        <f t="array" ref="E64">INDEX([1]base!$A$2:$G$137,MATCH($B64,[1]base!$A$2:$A$137,0),COLUMN()-1)</f>
        <v>#N/A</v>
      </c>
      <c r="F64" s="21" t="e" cm="1">
        <f t="array" ref="F64">INDEX([1]base!$A$2:$G$137,MATCH($B64,[1]base!$A$2:$A$137,0),COLUMN()-1)</f>
        <v>#N/A</v>
      </c>
      <c r="G64" s="21" t="e" cm="1">
        <f t="array" ref="G64">INDEX([1]base!$A$2:$G$137,MATCH($B64,[1]base!$A$2:$A$137,0),COLUMN()-1)</f>
        <v>#N/A</v>
      </c>
      <c r="H64" s="56"/>
      <c r="I64" s="57">
        <f>I63</f>
        <v>-4.5844907407407411E-2</v>
      </c>
      <c r="J64" s="58"/>
      <c r="K64" s="11"/>
      <c r="L64" s="21"/>
    </row>
    <row r="65" spans="1:12" ht="21.75" hidden="1" customHeight="1" x14ac:dyDescent="0.2">
      <c r="A65" s="55">
        <f>A63</f>
        <v>11</v>
      </c>
      <c r="B65" s="21"/>
      <c r="C65" s="21" t="e" cm="1">
        <f t="array" ref="C65">INDEX([1]base!$A$2:$G$137,MATCH($B65,[1]base!$A$2:$A$137,0),COLUMN()-1)</f>
        <v>#N/A</v>
      </c>
      <c r="D65" s="21" t="e" cm="1">
        <f t="array" ref="D65">INDEX([1]base!$A$2:$G$137,MATCH($B65,[1]base!$A$2:$A$137,0),COLUMN()-1)</f>
        <v>#N/A</v>
      </c>
      <c r="E65" s="21" t="e" cm="1">
        <f t="array" ref="E65">INDEX([1]base!$A$2:$G$137,MATCH($B65,[1]base!$A$2:$A$137,0),COLUMN()-1)</f>
        <v>#N/A</v>
      </c>
      <c r="F65" s="21" t="e" cm="1">
        <f t="array" ref="F65">INDEX([1]base!$A$2:$G$137,MATCH($B65,[1]base!$A$2:$A$137,0),COLUMN()-1)</f>
        <v>#N/A</v>
      </c>
      <c r="G65" s="21" t="e" cm="1">
        <f t="array" ref="G65">INDEX([1]base!$A$2:$G$137,MATCH($B65,[1]base!$A$2:$A$137,0),COLUMN()-1)</f>
        <v>#N/A</v>
      </c>
      <c r="H65" s="56"/>
      <c r="I65" s="57">
        <f>I63</f>
        <v>-4.5844907407407411E-2</v>
      </c>
      <c r="J65" s="58"/>
      <c r="K65" s="11"/>
      <c r="L65" s="21"/>
    </row>
    <row r="66" spans="1:12" ht="21.75" hidden="1" customHeight="1" x14ac:dyDescent="0.2">
      <c r="A66" s="55">
        <f>A63</f>
        <v>11</v>
      </c>
      <c r="B66" s="21"/>
      <c r="C66" s="21" t="e" cm="1">
        <f t="array" ref="C66">INDEX([1]base!$A$2:$G$137,MATCH($B66,[1]base!$A$2:$A$137,0),COLUMN()-1)</f>
        <v>#N/A</v>
      </c>
      <c r="D66" s="21" t="e" cm="1">
        <f t="array" ref="D66">INDEX([1]base!$A$2:$G$137,MATCH($B66,[1]base!$A$2:$A$137,0),COLUMN()-1)</f>
        <v>#N/A</v>
      </c>
      <c r="E66" s="21" t="e" cm="1">
        <f t="array" ref="E66">INDEX([1]base!$A$2:$G$137,MATCH($B66,[1]base!$A$2:$A$137,0),COLUMN()-1)</f>
        <v>#N/A</v>
      </c>
      <c r="F66" s="21" t="e" cm="1">
        <f t="array" ref="F66">INDEX([1]base!$A$2:$G$137,MATCH($B66,[1]base!$A$2:$A$137,0),COLUMN()-1)</f>
        <v>#N/A</v>
      </c>
      <c r="G66" s="21" t="e" cm="1">
        <f t="array" ref="G66">INDEX([1]base!$A$2:$G$137,MATCH($B66,[1]base!$A$2:$A$137,0),COLUMN()-1)</f>
        <v>#N/A</v>
      </c>
      <c r="H66" s="56"/>
      <c r="I66" s="57">
        <f>I63</f>
        <v>-4.5844907407407411E-2</v>
      </c>
      <c r="J66" s="58"/>
      <c r="K66" s="11"/>
      <c r="L66" s="21"/>
    </row>
    <row r="67" spans="1:12" ht="21.75" hidden="1" customHeight="1" x14ac:dyDescent="0.2">
      <c r="A67" s="55">
        <v>12</v>
      </c>
      <c r="B67" s="21"/>
      <c r="C67" s="21" t="e" cm="1">
        <f t="array" ref="C67">INDEX([1]base!$A$2:$G$137,MATCH($B67,[1]base!$A$2:$A$137,0),COLUMN()-1)</f>
        <v>#N/A</v>
      </c>
      <c r="D67" s="21" t="e" cm="1">
        <f t="array" ref="D67">INDEX([1]base!$A$2:$G$137,MATCH($B67,[1]base!$A$2:$A$137,0),COLUMN()-1)</f>
        <v>#N/A</v>
      </c>
      <c r="E67" s="21" t="e" cm="1">
        <f t="array" ref="E67">INDEX([1]base!$A$2:$G$137,MATCH($B67,[1]base!$A$2:$A$137,0),COLUMN()-1)</f>
        <v>#N/A</v>
      </c>
      <c r="F67" s="21" t="e" cm="1">
        <f t="array" ref="F67">INDEX([1]base!$A$2:$G$137,MATCH($B67,[1]base!$A$2:$A$137,0),COLUMN()-1)</f>
        <v>#N/A</v>
      </c>
      <c r="G67" s="21" t="e" cm="1">
        <f t="array" ref="G67">INDEX([1]base!$A$2:$G$137,MATCH($B67,[1]base!$A$2:$A$137,0),COLUMN()-1)</f>
        <v>#N/A</v>
      </c>
      <c r="H67" s="56"/>
      <c r="I67" s="57">
        <f>H67-$H$23</f>
        <v>-4.5844907407407411E-2</v>
      </c>
      <c r="J67" s="58" t="e">
        <f t="shared" ref="J67" si="10">$J$19/((H67*24))</f>
        <v>#DIV/0!</v>
      </c>
      <c r="K67" s="11"/>
      <c r="L67" s="21"/>
    </row>
    <row r="68" spans="1:12" ht="21.75" hidden="1" customHeight="1" x14ac:dyDescent="0.2">
      <c r="A68" s="55">
        <f>A67</f>
        <v>12</v>
      </c>
      <c r="C68" s="21" t="e" cm="1">
        <f t="array" ref="C68">INDEX([1]base!$A$2:$G$137,MATCH($B68,[1]base!$A$2:$A$137,0),COLUMN()-1)</f>
        <v>#N/A</v>
      </c>
      <c r="D68" s="21" t="e" cm="1">
        <f t="array" ref="D68">INDEX([1]base!$A$2:$G$137,MATCH($B68,[1]base!$A$2:$A$137,0),COLUMN()-1)</f>
        <v>#N/A</v>
      </c>
      <c r="E68" s="21" t="e" cm="1">
        <f t="array" ref="E68">INDEX([1]base!$A$2:$G$137,MATCH($B68,[1]base!$A$2:$A$137,0),COLUMN()-1)</f>
        <v>#N/A</v>
      </c>
      <c r="F68" s="21" t="e" cm="1">
        <f t="array" ref="F68">INDEX([1]base!$A$2:$G$137,MATCH($B68,[1]base!$A$2:$A$137,0),COLUMN()-1)</f>
        <v>#N/A</v>
      </c>
      <c r="G68" s="21" t="e" cm="1">
        <f t="array" ref="G68">INDEX([1]base!$A$2:$G$137,MATCH($B68,[1]base!$A$2:$A$137,0),COLUMN()-1)</f>
        <v>#N/A</v>
      </c>
      <c r="H68" s="56"/>
      <c r="I68" s="57">
        <f>I67</f>
        <v>-4.5844907407407411E-2</v>
      </c>
      <c r="J68" s="58"/>
      <c r="K68" s="11"/>
      <c r="L68" s="21"/>
    </row>
    <row r="69" spans="1:12" ht="21.75" hidden="1" customHeight="1" x14ac:dyDescent="0.2">
      <c r="A69" s="55">
        <f>A67</f>
        <v>12</v>
      </c>
      <c r="B69" s="21"/>
      <c r="C69" s="21" t="e" cm="1">
        <f t="array" ref="C69">INDEX([1]base!$A$2:$G$137,MATCH($B69,[1]base!$A$2:$A$137,0),COLUMN()-1)</f>
        <v>#N/A</v>
      </c>
      <c r="D69" s="21" t="e" cm="1">
        <f t="array" ref="D69">INDEX([1]base!$A$2:$G$137,MATCH($B69,[1]base!$A$2:$A$137,0),COLUMN()-1)</f>
        <v>#N/A</v>
      </c>
      <c r="E69" s="21" t="e" cm="1">
        <f t="array" ref="E69">INDEX([1]base!$A$2:$G$137,MATCH($B69,[1]base!$A$2:$A$137,0),COLUMN()-1)</f>
        <v>#N/A</v>
      </c>
      <c r="F69" s="21" t="e" cm="1">
        <f t="array" ref="F69">INDEX([1]base!$A$2:$G$137,MATCH($B69,[1]base!$A$2:$A$137,0),COLUMN()-1)</f>
        <v>#N/A</v>
      </c>
      <c r="G69" s="21" t="e" cm="1">
        <f t="array" ref="G69">INDEX([1]base!$A$2:$G$137,MATCH($B69,[1]base!$A$2:$A$137,0),COLUMN()-1)</f>
        <v>#N/A</v>
      </c>
      <c r="H69" s="56"/>
      <c r="I69" s="57">
        <f>I67</f>
        <v>-4.5844907407407411E-2</v>
      </c>
      <c r="J69" s="58"/>
      <c r="K69" s="11"/>
      <c r="L69" s="21"/>
    </row>
    <row r="70" spans="1:12" ht="21.75" hidden="1" customHeight="1" x14ac:dyDescent="0.2">
      <c r="A70" s="55">
        <f>A67</f>
        <v>12</v>
      </c>
      <c r="B70" s="21"/>
      <c r="C70" s="21" t="e" cm="1">
        <f t="array" ref="C70">INDEX([1]base!$A$2:$G$137,MATCH($B70,[1]base!$A$2:$A$137,0),COLUMN()-1)</f>
        <v>#N/A</v>
      </c>
      <c r="D70" s="21" t="e" cm="1">
        <f t="array" ref="D70">INDEX([1]base!$A$2:$G$137,MATCH($B70,[1]base!$A$2:$A$137,0),COLUMN()-1)</f>
        <v>#N/A</v>
      </c>
      <c r="E70" s="21" t="e" cm="1">
        <f t="array" ref="E70">INDEX([1]base!$A$2:$G$137,MATCH($B70,[1]base!$A$2:$A$137,0),COLUMN()-1)</f>
        <v>#N/A</v>
      </c>
      <c r="F70" s="21" t="e" cm="1">
        <f t="array" ref="F70">INDEX([1]base!$A$2:$G$137,MATCH($B70,[1]base!$A$2:$A$137,0),COLUMN()-1)</f>
        <v>#N/A</v>
      </c>
      <c r="G70" s="21" t="e" cm="1">
        <f t="array" ref="G70">INDEX([1]base!$A$2:$G$137,MATCH($B70,[1]base!$A$2:$A$137,0),COLUMN()-1)</f>
        <v>#N/A</v>
      </c>
      <c r="H70" s="56"/>
      <c r="I70" s="57">
        <f>I67</f>
        <v>-4.5844907407407411E-2</v>
      </c>
      <c r="J70" s="58"/>
      <c r="K70" s="11"/>
      <c r="L70" s="21"/>
    </row>
    <row r="71" spans="1:12" ht="21.75" hidden="1" customHeight="1" x14ac:dyDescent="0.2">
      <c r="A71" s="55"/>
      <c r="B71" s="21"/>
      <c r="C71" s="21" t="e" cm="1">
        <f t="array" ref="C71">INDEX([1]base!$A$2:$G$137,MATCH($B71,[1]base!$A$2:$A$137,0),COLUMN()-1)</f>
        <v>#N/A</v>
      </c>
      <c r="D71" s="21" t="e" cm="1">
        <f t="array" ref="D71">INDEX([1]base!$A$2:$G$137,MATCH($B71,[1]base!$A$2:$A$137,0),COLUMN()-1)</f>
        <v>#N/A</v>
      </c>
      <c r="E71" s="21" t="e" cm="1">
        <f t="array" ref="E71">INDEX([1]base!$A$2:$G$137,MATCH($B71,[1]base!$A$2:$A$137,0),COLUMN()-1)</f>
        <v>#N/A</v>
      </c>
      <c r="F71" s="21" t="e" cm="1">
        <f t="array" ref="F71">INDEX([1]base!$A$2:$G$137,MATCH($B71,[1]base!$A$2:$A$137,0),COLUMN()-1)</f>
        <v>#N/A</v>
      </c>
      <c r="G71" s="21" t="e" cm="1">
        <f t="array" ref="G71">INDEX([1]base!$A$2:$G$137,MATCH($B71,[1]base!$A$2:$A$137,0),COLUMN()-1)</f>
        <v>#N/A</v>
      </c>
      <c r="H71" s="56"/>
      <c r="I71" s="57">
        <f>H71-$H$23</f>
        <v>-4.5844907407407411E-2</v>
      </c>
      <c r="J71" s="58" t="e">
        <f t="shared" ref="J71" si="11">$J$19/((H71*24))</f>
        <v>#DIV/0!</v>
      </c>
      <c r="K71" s="11"/>
      <c r="L71" s="21"/>
    </row>
    <row r="72" spans="1:12" ht="21.75" hidden="1" customHeight="1" x14ac:dyDescent="0.2">
      <c r="A72" s="55"/>
      <c r="C72" s="21" t="e" cm="1">
        <f t="array" ref="C72">INDEX([1]base!$A$2:$G$137,MATCH($B72,[1]base!$A$2:$A$137,0),COLUMN()-1)</f>
        <v>#N/A</v>
      </c>
      <c r="D72" s="21" t="e" cm="1">
        <f t="array" ref="D72">INDEX([1]base!$A$2:$G$137,MATCH($B72,[1]base!$A$2:$A$137,0),COLUMN()-1)</f>
        <v>#N/A</v>
      </c>
      <c r="E72" s="21" t="e" cm="1">
        <f t="array" ref="E72">INDEX([1]base!$A$2:$G$137,MATCH($B72,[1]base!$A$2:$A$137,0),COLUMN()-1)</f>
        <v>#N/A</v>
      </c>
      <c r="F72" s="21" t="e" cm="1">
        <f t="array" ref="F72">INDEX([1]base!$A$2:$G$137,MATCH($B72,[1]base!$A$2:$A$137,0),COLUMN()-1)</f>
        <v>#N/A</v>
      </c>
      <c r="G72" s="21" t="e" cm="1">
        <f t="array" ref="G72">INDEX([1]base!$A$2:$G$137,MATCH($B72,[1]base!$A$2:$A$137,0),COLUMN()-1)</f>
        <v>#N/A</v>
      </c>
      <c r="H72" s="56"/>
      <c r="I72" s="57">
        <f>I71</f>
        <v>-4.5844907407407411E-2</v>
      </c>
      <c r="J72" s="58"/>
      <c r="K72" s="11"/>
      <c r="L72" s="21"/>
    </row>
    <row r="73" spans="1:12" ht="21.75" hidden="1" customHeight="1" x14ac:dyDescent="0.2">
      <c r="A73" s="55"/>
      <c r="B73" s="21"/>
      <c r="C73" s="21" t="e" cm="1">
        <f t="array" ref="C73">INDEX([1]base!$A$2:$G$137,MATCH($B73,[1]base!$A$2:$A$137,0),COLUMN()-1)</f>
        <v>#N/A</v>
      </c>
      <c r="D73" s="21" t="e" cm="1">
        <f t="array" ref="D73">INDEX([1]base!$A$2:$G$137,MATCH($B73,[1]base!$A$2:$A$137,0),COLUMN()-1)</f>
        <v>#N/A</v>
      </c>
      <c r="E73" s="21" t="e" cm="1">
        <f t="array" ref="E73">INDEX([1]base!$A$2:$G$137,MATCH($B73,[1]base!$A$2:$A$137,0),COLUMN()-1)</f>
        <v>#N/A</v>
      </c>
      <c r="F73" s="21" t="e" cm="1">
        <f t="array" ref="F73">INDEX([1]base!$A$2:$G$137,MATCH($B73,[1]base!$A$2:$A$137,0),COLUMN()-1)</f>
        <v>#N/A</v>
      </c>
      <c r="G73" s="21" t="e" cm="1">
        <f t="array" ref="G73">INDEX([1]base!$A$2:$G$137,MATCH($B73,[1]base!$A$2:$A$137,0),COLUMN()-1)</f>
        <v>#N/A</v>
      </c>
      <c r="H73" s="56"/>
      <c r="I73" s="57">
        <f>I71</f>
        <v>-4.5844907407407411E-2</v>
      </c>
      <c r="J73" s="58"/>
      <c r="K73" s="11"/>
      <c r="L73" s="21"/>
    </row>
    <row r="74" spans="1:12" ht="21.75" hidden="1" customHeight="1" x14ac:dyDescent="0.2">
      <c r="A74" s="55"/>
      <c r="B74" s="21"/>
      <c r="C74" s="21" t="e" cm="1">
        <f t="array" ref="C74">INDEX([1]base!$A$2:$G$137,MATCH($B74,[1]base!$A$2:$A$137,0),COLUMN()-1)</f>
        <v>#N/A</v>
      </c>
      <c r="D74" s="21" t="e" cm="1">
        <f t="array" ref="D74">INDEX([1]base!$A$2:$G$137,MATCH($B74,[1]base!$A$2:$A$137,0),COLUMN()-1)</f>
        <v>#N/A</v>
      </c>
      <c r="E74" s="21" t="e" cm="1">
        <f t="array" ref="E74">INDEX([1]base!$A$2:$G$137,MATCH($B74,[1]base!$A$2:$A$137,0),COLUMN()-1)</f>
        <v>#N/A</v>
      </c>
      <c r="F74" s="21" t="e" cm="1">
        <f t="array" ref="F74">INDEX([1]base!$A$2:$G$137,MATCH($B74,[1]base!$A$2:$A$137,0),COLUMN()-1)</f>
        <v>#N/A</v>
      </c>
      <c r="G74" s="21" t="e" cm="1">
        <f t="array" ref="G74">INDEX([1]base!$A$2:$G$137,MATCH($B74,[1]base!$A$2:$A$137,0),COLUMN()-1)</f>
        <v>#N/A</v>
      </c>
      <c r="H74" s="56"/>
      <c r="I74" s="57">
        <f>I71</f>
        <v>-4.5844907407407411E-2</v>
      </c>
      <c r="J74" s="58"/>
      <c r="K74" s="11"/>
      <c r="L74" s="21"/>
    </row>
    <row r="75" spans="1:12" ht="21.75" hidden="1" customHeight="1" x14ac:dyDescent="0.2">
      <c r="A75" s="55"/>
      <c r="B75" s="21"/>
      <c r="C75" s="21" t="e" cm="1">
        <f t="array" ref="C75">INDEX([1]base!$A$2:$G$137,MATCH($B75,[1]base!$A$2:$A$137,0),COLUMN()-1)</f>
        <v>#N/A</v>
      </c>
      <c r="D75" s="21" t="e" cm="1">
        <f t="array" ref="D75">INDEX([1]base!$A$2:$G$137,MATCH($B75,[1]base!$A$2:$A$137,0),COLUMN()-1)</f>
        <v>#N/A</v>
      </c>
      <c r="E75" s="21" t="e" cm="1">
        <f t="array" ref="E75">INDEX([1]base!$A$2:$G$137,MATCH($B75,[1]base!$A$2:$A$137,0),COLUMN()-1)</f>
        <v>#N/A</v>
      </c>
      <c r="F75" s="21" t="e" cm="1">
        <f t="array" ref="F75">INDEX([1]base!$A$2:$G$137,MATCH($B75,[1]base!$A$2:$A$137,0),COLUMN()-1)</f>
        <v>#N/A</v>
      </c>
      <c r="G75" s="21" t="e" cm="1">
        <f t="array" ref="G75">INDEX([1]base!$A$2:$G$137,MATCH($B75,[1]base!$A$2:$A$137,0),COLUMN()-1)</f>
        <v>#N/A</v>
      </c>
      <c r="H75" s="56"/>
      <c r="I75" s="57">
        <f>H75-$H$23</f>
        <v>-4.5844907407407411E-2</v>
      </c>
      <c r="J75" s="58" t="e">
        <f t="shared" ref="J75" si="12">$J$19/((H75*24))</f>
        <v>#DIV/0!</v>
      </c>
      <c r="K75" s="11"/>
      <c r="L75" s="21"/>
    </row>
    <row r="76" spans="1:12" ht="21.75" hidden="1" customHeight="1" x14ac:dyDescent="0.2">
      <c r="A76" s="55"/>
      <c r="C76" s="21" t="e" cm="1">
        <f t="array" ref="C76">INDEX([1]base!$A$2:$G$137,MATCH($B76,[1]base!$A$2:$A$137,0),COLUMN()-1)</f>
        <v>#N/A</v>
      </c>
      <c r="D76" s="21" t="e" cm="1">
        <f t="array" ref="D76">INDEX([1]base!$A$2:$G$137,MATCH($B76,[1]base!$A$2:$A$137,0),COLUMN()-1)</f>
        <v>#N/A</v>
      </c>
      <c r="E76" s="21" t="e" cm="1">
        <f t="array" ref="E76">INDEX([1]base!$A$2:$G$137,MATCH($B76,[1]base!$A$2:$A$137,0),COLUMN()-1)</f>
        <v>#N/A</v>
      </c>
      <c r="F76" s="21" t="e" cm="1">
        <f t="array" ref="F76">INDEX([1]base!$A$2:$G$137,MATCH($B76,[1]base!$A$2:$A$137,0),COLUMN()-1)</f>
        <v>#N/A</v>
      </c>
      <c r="G76" s="21" t="e" cm="1">
        <f t="array" ref="G76">INDEX([1]base!$A$2:$G$137,MATCH($B76,[1]base!$A$2:$A$137,0),COLUMN()-1)</f>
        <v>#N/A</v>
      </c>
      <c r="H76" s="56"/>
      <c r="I76" s="57">
        <f>I75</f>
        <v>-4.5844907407407411E-2</v>
      </c>
      <c r="J76" s="58"/>
      <c r="K76" s="11"/>
      <c r="L76" s="21"/>
    </row>
    <row r="77" spans="1:12" ht="21.75" hidden="1" customHeight="1" x14ac:dyDescent="0.2">
      <c r="A77" s="55"/>
      <c r="B77" s="21"/>
      <c r="C77" s="21" t="e" cm="1">
        <f t="array" ref="C77">INDEX([1]base!$A$2:$G$137,MATCH($B77,[1]base!$A$2:$A$137,0),COLUMN()-1)</f>
        <v>#N/A</v>
      </c>
      <c r="D77" s="21" t="e" cm="1">
        <f t="array" ref="D77">INDEX([1]base!$A$2:$G$137,MATCH($B77,[1]base!$A$2:$A$137,0),COLUMN()-1)</f>
        <v>#N/A</v>
      </c>
      <c r="E77" s="21" t="e" cm="1">
        <f t="array" ref="E77">INDEX([1]base!$A$2:$G$137,MATCH($B77,[1]base!$A$2:$A$137,0),COLUMN()-1)</f>
        <v>#N/A</v>
      </c>
      <c r="F77" s="21" t="e" cm="1">
        <f t="array" ref="F77">INDEX([1]base!$A$2:$G$137,MATCH($B77,[1]base!$A$2:$A$137,0),COLUMN()-1)</f>
        <v>#N/A</v>
      </c>
      <c r="G77" s="21" t="e" cm="1">
        <f t="array" ref="G77">INDEX([1]base!$A$2:$G$137,MATCH($B77,[1]base!$A$2:$A$137,0),COLUMN()-1)</f>
        <v>#N/A</v>
      </c>
      <c r="H77" s="56"/>
      <c r="I77" s="57">
        <f>I75</f>
        <v>-4.5844907407407411E-2</v>
      </c>
      <c r="J77" s="58"/>
      <c r="K77" s="11"/>
      <c r="L77" s="21"/>
    </row>
    <row r="78" spans="1:12" ht="21.75" hidden="1" customHeight="1" x14ac:dyDescent="0.2">
      <c r="A78" s="55"/>
      <c r="B78" s="21"/>
      <c r="C78" s="21" t="e" cm="1">
        <f t="array" ref="C78">INDEX([1]base!$A$2:$G$137,MATCH($B78,[1]base!$A$2:$A$137,0),COLUMN()-1)</f>
        <v>#N/A</v>
      </c>
      <c r="D78" s="21" t="e" cm="1">
        <f t="array" ref="D78">INDEX([1]base!$A$2:$G$137,MATCH($B78,[1]base!$A$2:$A$137,0),COLUMN()-1)</f>
        <v>#N/A</v>
      </c>
      <c r="E78" s="21" t="e" cm="1">
        <f t="array" ref="E78">INDEX([1]base!$A$2:$G$137,MATCH($B78,[1]base!$A$2:$A$137,0),COLUMN()-1)</f>
        <v>#N/A</v>
      </c>
      <c r="F78" s="21" t="e" cm="1">
        <f t="array" ref="F78">INDEX([1]base!$A$2:$G$137,MATCH($B78,[1]base!$A$2:$A$137,0),COLUMN()-1)</f>
        <v>#N/A</v>
      </c>
      <c r="G78" s="21" t="e" cm="1">
        <f t="array" ref="G78">INDEX([1]base!$A$2:$G$137,MATCH($B78,[1]base!$A$2:$A$137,0),COLUMN()-1)</f>
        <v>#N/A</v>
      </c>
      <c r="H78" s="56"/>
      <c r="I78" s="57">
        <f>I75</f>
        <v>-4.5844907407407411E-2</v>
      </c>
      <c r="J78" s="58"/>
      <c r="K78" s="11"/>
      <c r="L78" s="21"/>
    </row>
    <row r="79" spans="1:12" ht="21.75" hidden="1" customHeight="1" x14ac:dyDescent="0.2">
      <c r="A79" s="55"/>
      <c r="B79" s="21"/>
      <c r="C79" s="21" t="e" cm="1">
        <f t="array" ref="C79">INDEX([1]base!$A$2:$G$137,MATCH($B79,[1]base!$A$2:$A$137,0),COLUMN()-1)</f>
        <v>#N/A</v>
      </c>
      <c r="D79" s="21" t="e" cm="1">
        <f t="array" ref="D79">INDEX([1]base!$A$2:$G$137,MATCH($B79,[1]base!$A$2:$A$137,0),COLUMN()-1)</f>
        <v>#N/A</v>
      </c>
      <c r="E79" s="21" t="e" cm="1">
        <f t="array" ref="E79">INDEX([1]base!$A$2:$G$137,MATCH($B79,[1]base!$A$2:$A$137,0),COLUMN()-1)</f>
        <v>#N/A</v>
      </c>
      <c r="F79" s="21" t="e" cm="1">
        <f t="array" ref="F79">INDEX([1]base!$A$2:$G$137,MATCH($B79,[1]base!$A$2:$A$137,0),COLUMN()-1)</f>
        <v>#N/A</v>
      </c>
      <c r="G79" s="21" t="e" cm="1">
        <f t="array" ref="G79">INDEX([1]base!$A$2:$G$137,MATCH($B79,[1]base!$A$2:$A$137,0),COLUMN()-1)</f>
        <v>#N/A</v>
      </c>
      <c r="H79" s="56"/>
      <c r="I79" s="57">
        <f>H79-$H$23</f>
        <v>-4.5844907407407411E-2</v>
      </c>
      <c r="J79" s="58" t="e">
        <f t="shared" ref="J79" si="13">$J$19/((H79*24))</f>
        <v>#DIV/0!</v>
      </c>
      <c r="K79" s="11"/>
      <c r="L79" s="21"/>
    </row>
    <row r="80" spans="1:12" ht="21.75" hidden="1" customHeight="1" x14ac:dyDescent="0.2">
      <c r="A80" s="55"/>
      <c r="C80" s="21" t="e" cm="1">
        <f t="array" ref="C80">INDEX([1]base!$A$2:$G$137,MATCH($B80,[1]base!$A$2:$A$137,0),COLUMN()-1)</f>
        <v>#N/A</v>
      </c>
      <c r="D80" s="21" t="e" cm="1">
        <f t="array" ref="D80">INDEX([1]base!$A$2:$G$137,MATCH($B80,[1]base!$A$2:$A$137,0),COLUMN()-1)</f>
        <v>#N/A</v>
      </c>
      <c r="E80" s="21" t="e" cm="1">
        <f t="array" ref="E80">INDEX([1]base!$A$2:$G$137,MATCH($B80,[1]base!$A$2:$A$137,0),COLUMN()-1)</f>
        <v>#N/A</v>
      </c>
      <c r="F80" s="21" t="e" cm="1">
        <f t="array" ref="F80">INDEX([1]base!$A$2:$G$137,MATCH($B80,[1]base!$A$2:$A$137,0),COLUMN()-1)</f>
        <v>#N/A</v>
      </c>
      <c r="G80" s="21" t="e" cm="1">
        <f t="array" ref="G80">INDEX([1]base!$A$2:$G$137,MATCH($B80,[1]base!$A$2:$A$137,0),COLUMN()-1)</f>
        <v>#N/A</v>
      </c>
      <c r="H80" s="56"/>
      <c r="I80" s="57">
        <f>I79</f>
        <v>-4.5844907407407411E-2</v>
      </c>
      <c r="J80" s="58"/>
      <c r="K80" s="11"/>
      <c r="L80" s="21"/>
    </row>
    <row r="81" spans="1:12" ht="21.75" hidden="1" customHeight="1" x14ac:dyDescent="0.2">
      <c r="A81" s="55"/>
      <c r="B81" s="21"/>
      <c r="C81" s="21" t="e" cm="1">
        <f t="array" ref="C81">INDEX([1]base!$A$2:$G$137,MATCH($B81,[1]base!$A$2:$A$137,0),COLUMN()-1)</f>
        <v>#N/A</v>
      </c>
      <c r="D81" s="21" t="e" cm="1">
        <f t="array" ref="D81">INDEX([1]base!$A$2:$G$137,MATCH($B81,[1]base!$A$2:$A$137,0),COLUMN()-1)</f>
        <v>#N/A</v>
      </c>
      <c r="E81" s="21" t="e" cm="1">
        <f t="array" ref="E81">INDEX([1]base!$A$2:$G$137,MATCH($B81,[1]base!$A$2:$A$137,0),COLUMN()-1)</f>
        <v>#N/A</v>
      </c>
      <c r="F81" s="21" t="e" cm="1">
        <f t="array" ref="F81">INDEX([1]base!$A$2:$G$137,MATCH($B81,[1]base!$A$2:$A$137,0),COLUMN()-1)</f>
        <v>#N/A</v>
      </c>
      <c r="G81" s="21" t="e" cm="1">
        <f t="array" ref="G81">INDEX([1]base!$A$2:$G$137,MATCH($B81,[1]base!$A$2:$A$137,0),COLUMN()-1)</f>
        <v>#N/A</v>
      </c>
      <c r="H81" s="56"/>
      <c r="I81" s="57">
        <f>I79</f>
        <v>-4.5844907407407411E-2</v>
      </c>
      <c r="J81" s="58"/>
      <c r="K81" s="11"/>
      <c r="L81" s="21"/>
    </row>
    <row r="82" spans="1:12" ht="21.75" hidden="1" customHeight="1" x14ac:dyDescent="0.2">
      <c r="A82" s="55"/>
      <c r="B82" s="21"/>
      <c r="C82" s="21" t="e" cm="1">
        <f t="array" ref="C82">INDEX([1]base!$A$2:$G$137,MATCH($B82,[1]base!$A$2:$A$137,0),COLUMN()-1)</f>
        <v>#N/A</v>
      </c>
      <c r="D82" s="21" t="e" cm="1">
        <f t="array" ref="D82">INDEX([1]base!$A$2:$G$137,MATCH($B82,[1]base!$A$2:$A$137,0),COLUMN()-1)</f>
        <v>#N/A</v>
      </c>
      <c r="E82" s="21" t="e" cm="1">
        <f t="array" ref="E82">INDEX([1]base!$A$2:$G$137,MATCH($B82,[1]base!$A$2:$A$137,0),COLUMN()-1)</f>
        <v>#N/A</v>
      </c>
      <c r="F82" s="21" t="e" cm="1">
        <f t="array" ref="F82">INDEX([1]base!$A$2:$G$137,MATCH($B82,[1]base!$A$2:$A$137,0),COLUMN()-1)</f>
        <v>#N/A</v>
      </c>
      <c r="G82" s="21" t="e" cm="1">
        <f t="array" ref="G82">INDEX([1]base!$A$2:$G$137,MATCH($B82,[1]base!$A$2:$A$137,0),COLUMN()-1)</f>
        <v>#N/A</v>
      </c>
      <c r="H82" s="56"/>
      <c r="I82" s="57">
        <f>I79</f>
        <v>-4.5844907407407411E-2</v>
      </c>
      <c r="J82" s="58"/>
      <c r="K82" s="11"/>
      <c r="L82" s="21"/>
    </row>
    <row r="83" spans="1:12" ht="21.75" hidden="1" customHeight="1" x14ac:dyDescent="0.2">
      <c r="A83" s="55"/>
      <c r="B83" s="21"/>
      <c r="C83" s="21" t="e" cm="1">
        <f t="array" ref="C83">INDEX([1]base!$A$2:$G$137,MATCH($B83,[1]base!$A$2:$A$137,0),COLUMN()-1)</f>
        <v>#N/A</v>
      </c>
      <c r="D83" s="21" t="e" cm="1">
        <f t="array" ref="D83">INDEX([1]base!$A$2:$G$137,MATCH($B83,[1]base!$A$2:$A$137,0),COLUMN()-1)</f>
        <v>#N/A</v>
      </c>
      <c r="E83" s="21" t="e" cm="1">
        <f t="array" ref="E83">INDEX([1]base!$A$2:$G$137,MATCH($B83,[1]base!$A$2:$A$137,0),COLUMN()-1)</f>
        <v>#N/A</v>
      </c>
      <c r="F83" s="21" t="e" cm="1">
        <f t="array" ref="F83">INDEX([1]base!$A$2:$G$137,MATCH($B83,[1]base!$A$2:$A$137,0),COLUMN()-1)</f>
        <v>#N/A</v>
      </c>
      <c r="G83" s="21" t="e" cm="1">
        <f t="array" ref="G83">INDEX([1]base!$A$2:$G$137,MATCH($B83,[1]base!$A$2:$A$137,0),COLUMN()-1)</f>
        <v>#N/A</v>
      </c>
      <c r="H83" s="56"/>
      <c r="I83" s="57">
        <f>H83-$H$23</f>
        <v>-4.5844907407407411E-2</v>
      </c>
      <c r="J83" s="58" t="e">
        <f>$J$19/((H83*24))</f>
        <v>#DIV/0!</v>
      </c>
      <c r="K83" s="11"/>
      <c r="L83" s="21"/>
    </row>
    <row r="84" spans="1:12" ht="21.75" hidden="1" customHeight="1" x14ac:dyDescent="0.2">
      <c r="A84" s="55"/>
      <c r="C84" s="21" t="e" cm="1">
        <f t="array" ref="C84">INDEX([1]base!$A$2:$G$137,MATCH($B84,[1]base!$A$2:$A$137,0),COLUMN()-1)</f>
        <v>#N/A</v>
      </c>
      <c r="D84" s="21" t="e" cm="1">
        <f t="array" ref="D84">INDEX([1]base!$A$2:$G$137,MATCH($B84,[1]base!$A$2:$A$137,0),COLUMN()-1)</f>
        <v>#N/A</v>
      </c>
      <c r="E84" s="21" t="e" cm="1">
        <f t="array" ref="E84">INDEX([1]base!$A$2:$G$137,MATCH($B84,[1]base!$A$2:$A$137,0),COLUMN()-1)</f>
        <v>#N/A</v>
      </c>
      <c r="F84" s="21" t="e" cm="1">
        <f t="array" ref="F84">INDEX([1]base!$A$2:$G$137,MATCH($B84,[1]base!$A$2:$A$137,0),COLUMN()-1)</f>
        <v>#N/A</v>
      </c>
      <c r="G84" s="21" t="e" cm="1">
        <f t="array" ref="G84">INDEX([1]base!$A$2:$G$137,MATCH($B84,[1]base!$A$2:$A$137,0),COLUMN()-1)</f>
        <v>#N/A</v>
      </c>
      <c r="H84" s="56"/>
      <c r="I84" s="57">
        <f>I83</f>
        <v>-4.5844907407407411E-2</v>
      </c>
      <c r="J84" s="58"/>
      <c r="K84" s="11"/>
      <c r="L84" s="21"/>
    </row>
    <row r="85" spans="1:12" ht="21.75" hidden="1" customHeight="1" x14ac:dyDescent="0.2">
      <c r="A85" s="55"/>
      <c r="B85" s="21"/>
      <c r="C85" s="21" t="e" cm="1">
        <f t="array" ref="C85">INDEX([1]base!$A$2:$G$137,MATCH($B85,[1]base!$A$2:$A$137,0),COLUMN()-1)</f>
        <v>#N/A</v>
      </c>
      <c r="D85" s="21" t="e" cm="1">
        <f t="array" ref="D85">INDEX([1]base!$A$2:$G$137,MATCH($B85,[1]base!$A$2:$A$137,0),COLUMN()-1)</f>
        <v>#N/A</v>
      </c>
      <c r="E85" s="21" t="e" cm="1">
        <f t="array" ref="E85">INDEX([1]base!$A$2:$G$137,MATCH($B85,[1]base!$A$2:$A$137,0),COLUMN()-1)</f>
        <v>#N/A</v>
      </c>
      <c r="F85" s="21" t="e" cm="1">
        <f t="array" ref="F85">INDEX([1]base!$A$2:$G$137,MATCH($B85,[1]base!$A$2:$A$137,0),COLUMN()-1)</f>
        <v>#N/A</v>
      </c>
      <c r="G85" s="21" t="e" cm="1">
        <f t="array" ref="G85">INDEX([1]base!$A$2:$G$137,MATCH($B85,[1]base!$A$2:$A$137,0),COLUMN()-1)</f>
        <v>#N/A</v>
      </c>
      <c r="H85" s="56"/>
      <c r="I85" s="57">
        <f>I83</f>
        <v>-4.5844907407407411E-2</v>
      </c>
      <c r="J85" s="58"/>
      <c r="K85" s="11"/>
      <c r="L85" s="21"/>
    </row>
    <row r="86" spans="1:12" ht="21.75" hidden="1" customHeight="1" x14ac:dyDescent="0.2">
      <c r="A86" s="55"/>
      <c r="B86" s="21"/>
      <c r="C86" s="21" t="e" cm="1">
        <f t="array" ref="C86">INDEX([1]base!$A$2:$G$137,MATCH($B86,[1]base!$A$2:$A$137,0),COLUMN()-1)</f>
        <v>#N/A</v>
      </c>
      <c r="D86" s="21" t="e" cm="1">
        <f t="array" ref="D86">INDEX([1]base!$A$2:$G$137,MATCH($B86,[1]base!$A$2:$A$137,0),COLUMN()-1)</f>
        <v>#N/A</v>
      </c>
      <c r="E86" s="21" t="e" cm="1">
        <f t="array" ref="E86">INDEX([1]base!$A$2:$G$137,MATCH($B86,[1]base!$A$2:$A$137,0),COLUMN()-1)</f>
        <v>#N/A</v>
      </c>
      <c r="F86" s="21" t="e" cm="1">
        <f t="array" ref="F86">INDEX([1]base!$A$2:$G$137,MATCH($B86,[1]base!$A$2:$A$137,0),COLUMN()-1)</f>
        <v>#N/A</v>
      </c>
      <c r="G86" s="21" t="e" cm="1">
        <f t="array" ref="G86">INDEX([1]base!$A$2:$G$137,MATCH($B86,[1]base!$A$2:$A$137,0),COLUMN()-1)</f>
        <v>#N/A</v>
      </c>
      <c r="H86" s="56"/>
      <c r="I86" s="57">
        <f>I83</f>
        <v>-4.5844907407407411E-2</v>
      </c>
      <c r="J86" s="58"/>
      <c r="K86" s="11"/>
      <c r="L86" s="21"/>
    </row>
    <row r="87" spans="1:12" ht="21.75" hidden="1" customHeight="1" x14ac:dyDescent="0.2">
      <c r="A87" s="55"/>
      <c r="B87" s="21"/>
      <c r="C87" s="21" t="e" cm="1">
        <f t="array" ref="C87">INDEX([1]base!$A$2:$G$137,MATCH($B87,[1]base!$A$2:$A$137,0),COLUMN()-1)</f>
        <v>#N/A</v>
      </c>
      <c r="D87" s="21" t="e" cm="1">
        <f t="array" ref="D87">INDEX([1]base!$A$2:$G$137,MATCH($B87,[1]base!$A$2:$A$137,0),COLUMN()-1)</f>
        <v>#N/A</v>
      </c>
      <c r="E87" s="21" t="e" cm="1">
        <f t="array" ref="E87">INDEX([1]base!$A$2:$G$137,MATCH($B87,[1]base!$A$2:$A$137,0),COLUMN()-1)</f>
        <v>#N/A</v>
      </c>
      <c r="F87" s="21" t="e" cm="1">
        <f t="array" ref="F87">INDEX([1]base!$A$2:$G$137,MATCH($B87,[1]base!$A$2:$A$137,0),COLUMN()-1)</f>
        <v>#N/A</v>
      </c>
      <c r="G87" s="21" t="e" cm="1">
        <f t="array" ref="G87">INDEX([1]base!$A$2:$G$137,MATCH($B87,[1]base!$A$2:$A$137,0),COLUMN()-1)</f>
        <v>#N/A</v>
      </c>
      <c r="H87" s="56"/>
      <c r="I87" s="57" t="s">
        <v>4</v>
      </c>
      <c r="J87" s="58" t="s">
        <v>4</v>
      </c>
      <c r="K87" s="11"/>
      <c r="L87" s="21"/>
    </row>
    <row r="88" spans="1:12" ht="21.75" hidden="1" customHeight="1" x14ac:dyDescent="0.2">
      <c r="A88" s="55"/>
      <c r="C88" s="21" t="e" cm="1">
        <f t="array" ref="C88">INDEX([1]base!$A$2:$G$137,MATCH($B88,[1]base!$A$2:$A$137,0),COLUMN()-1)</f>
        <v>#N/A</v>
      </c>
      <c r="D88" s="21" t="e" cm="1">
        <f t="array" ref="D88">INDEX([1]base!$A$2:$G$137,MATCH($B88,[1]base!$A$2:$A$137,0),COLUMN()-1)</f>
        <v>#N/A</v>
      </c>
      <c r="E88" s="21" t="e" cm="1">
        <f t="array" ref="E88">INDEX([1]base!$A$2:$G$137,MATCH($B88,[1]base!$A$2:$A$137,0),COLUMN()-1)</f>
        <v>#N/A</v>
      </c>
      <c r="F88" s="21" t="e" cm="1">
        <f t="array" ref="F88">INDEX([1]base!$A$2:$G$137,MATCH($B88,[1]base!$A$2:$A$137,0),COLUMN()-1)</f>
        <v>#N/A</v>
      </c>
      <c r="G88" s="21" t="e" cm="1">
        <f t="array" ref="G88">INDEX([1]base!$A$2:$G$137,MATCH($B88,[1]base!$A$2:$A$137,0),COLUMN()-1)</f>
        <v>#N/A</v>
      </c>
      <c r="H88" s="56"/>
      <c r="I88" s="57" t="str">
        <f>I87</f>
        <v/>
      </c>
      <c r="J88" s="58" t="str">
        <f>J87</f>
        <v/>
      </c>
      <c r="K88" s="11"/>
      <c r="L88" s="21"/>
    </row>
    <row r="89" spans="1:12" ht="21.75" hidden="1" customHeight="1" x14ac:dyDescent="0.2">
      <c r="A89" s="55"/>
      <c r="B89" s="21"/>
      <c r="C89" s="21" t="e" cm="1">
        <f t="array" ref="C89">INDEX([1]base!$A$2:$G$137,MATCH($B89,[1]base!$A$2:$A$137,0),COLUMN()-1)</f>
        <v>#N/A</v>
      </c>
      <c r="D89" s="21" t="e" cm="1">
        <f t="array" ref="D89">INDEX([1]base!$A$2:$G$137,MATCH($B89,[1]base!$A$2:$A$137,0),COLUMN()-1)</f>
        <v>#N/A</v>
      </c>
      <c r="E89" s="21" t="e" cm="1">
        <f t="array" ref="E89">INDEX([1]base!$A$2:$G$137,MATCH($B89,[1]base!$A$2:$A$137,0),COLUMN()-1)</f>
        <v>#N/A</v>
      </c>
      <c r="F89" s="21" t="e" cm="1">
        <f t="array" ref="F89">INDEX([1]base!$A$2:$G$137,MATCH($B89,[1]base!$A$2:$A$137,0),COLUMN()-1)</f>
        <v>#N/A</v>
      </c>
      <c r="G89" s="21" t="e" cm="1">
        <f t="array" ref="G89">INDEX([1]base!$A$2:$G$137,MATCH($B89,[1]base!$A$2:$A$137,0),COLUMN()-1)</f>
        <v>#N/A</v>
      </c>
      <c r="H89" s="56"/>
      <c r="I89" s="57" t="str">
        <f>I87</f>
        <v/>
      </c>
      <c r="J89" s="58" t="str">
        <f>J87</f>
        <v/>
      </c>
      <c r="K89" s="11"/>
      <c r="L89" s="21"/>
    </row>
    <row r="90" spans="1:12" ht="21.75" hidden="1" customHeight="1" x14ac:dyDescent="0.2">
      <c r="A90" s="55"/>
      <c r="B90" s="21"/>
      <c r="C90" s="21" t="e" cm="1">
        <f t="array" ref="C90">INDEX([1]base!$A$2:$G$137,MATCH($B90,[1]base!$A$2:$A$137,0),COLUMN()-1)</f>
        <v>#N/A</v>
      </c>
      <c r="D90" s="21" t="e" cm="1">
        <f t="array" ref="D90">INDEX([1]base!$A$2:$G$137,MATCH($B90,[1]base!$A$2:$A$137,0),COLUMN()-1)</f>
        <v>#N/A</v>
      </c>
      <c r="E90" s="21" t="e" cm="1">
        <f t="array" ref="E90">INDEX([1]base!$A$2:$G$137,MATCH($B90,[1]base!$A$2:$A$137,0),COLUMN()-1)</f>
        <v>#N/A</v>
      </c>
      <c r="F90" s="21" t="e" cm="1">
        <f t="array" ref="F90">INDEX([1]base!$A$2:$G$137,MATCH($B90,[1]base!$A$2:$A$137,0),COLUMN()-1)</f>
        <v>#N/A</v>
      </c>
      <c r="G90" s="21" t="e" cm="1">
        <f t="array" ref="G90">INDEX([1]base!$A$2:$G$137,MATCH($B90,[1]base!$A$2:$A$137,0),COLUMN()-1)</f>
        <v>#N/A</v>
      </c>
      <c r="H90" s="56"/>
      <c r="I90" s="57" t="str">
        <f>I87</f>
        <v/>
      </c>
      <c r="J90" s="58" t="str">
        <f>J87</f>
        <v/>
      </c>
      <c r="K90" s="11"/>
      <c r="L90" s="21"/>
    </row>
    <row r="91" spans="1:12" ht="21.75" hidden="1" customHeight="1" x14ac:dyDescent="0.2">
      <c r="A91" s="55"/>
      <c r="B91" s="21"/>
      <c r="C91" s="21" t="e" cm="1">
        <f t="array" ref="C91">INDEX([1]base!$A$2:$G$137,MATCH($B91,[1]base!$A$2:$A$137,0),COLUMN()-1)</f>
        <v>#N/A</v>
      </c>
      <c r="D91" s="21" t="e" cm="1">
        <f t="array" ref="D91">INDEX([1]base!$A$2:$G$137,MATCH($B91,[1]base!$A$2:$A$137,0),COLUMN()-1)</f>
        <v>#N/A</v>
      </c>
      <c r="E91" s="21" t="e" cm="1">
        <f t="array" ref="E91">INDEX([1]base!$A$2:$G$137,MATCH($B91,[1]base!$A$2:$A$137,0),COLUMN()-1)</f>
        <v>#N/A</v>
      </c>
      <c r="F91" s="21" t="e" cm="1">
        <f t="array" ref="F91">INDEX([1]base!$A$2:$G$137,MATCH($B91,[1]base!$A$2:$A$137,0),COLUMN()-1)</f>
        <v>#N/A</v>
      </c>
      <c r="G91" s="21" t="e" cm="1">
        <f t="array" ref="G91">INDEX([1]base!$A$2:$G$137,MATCH($B91,[1]base!$A$2:$A$137,0),COLUMN()-1)</f>
        <v>#N/A</v>
      </c>
      <c r="H91" s="56"/>
      <c r="I91" s="57" t="s">
        <v>4</v>
      </c>
      <c r="J91" s="58" t="s">
        <v>4</v>
      </c>
      <c r="K91" s="11"/>
      <c r="L91" s="21"/>
    </row>
    <row r="92" spans="1:12" ht="21.75" hidden="1" customHeight="1" x14ac:dyDescent="0.2">
      <c r="A92" s="55"/>
      <c r="C92" s="21" t="e" cm="1">
        <f t="array" ref="C92">INDEX([1]base!$A$2:$G$137,MATCH($B92,[1]base!$A$2:$A$137,0),COLUMN()-1)</f>
        <v>#N/A</v>
      </c>
      <c r="D92" s="21" t="e" cm="1">
        <f t="array" ref="D92">INDEX([1]base!$A$2:$G$137,MATCH($B92,[1]base!$A$2:$A$137,0),COLUMN()-1)</f>
        <v>#N/A</v>
      </c>
      <c r="E92" s="21" t="e" cm="1">
        <f t="array" ref="E92">INDEX([1]base!$A$2:$G$137,MATCH($B92,[1]base!$A$2:$A$137,0),COLUMN()-1)</f>
        <v>#N/A</v>
      </c>
      <c r="F92" s="21" t="e" cm="1">
        <f t="array" ref="F92">INDEX([1]base!$A$2:$G$137,MATCH($B92,[1]base!$A$2:$A$137,0),COLUMN()-1)</f>
        <v>#N/A</v>
      </c>
      <c r="G92" s="21" t="e" cm="1">
        <f t="array" ref="G92">INDEX([1]base!$A$2:$G$137,MATCH($B92,[1]base!$A$2:$A$137,0),COLUMN()-1)</f>
        <v>#N/A</v>
      </c>
      <c r="H92" s="56"/>
      <c r="I92" s="57" t="s">
        <v>4</v>
      </c>
      <c r="J92" s="58" t="s">
        <v>4</v>
      </c>
      <c r="K92" s="11"/>
      <c r="L92" s="21"/>
    </row>
    <row r="93" spans="1:12" ht="21.75" hidden="1" customHeight="1" x14ac:dyDescent="0.2">
      <c r="A93" s="55"/>
      <c r="B93" s="21"/>
      <c r="C93" s="21" t="e" cm="1">
        <f t="array" ref="C93">INDEX([1]base!$A$2:$G$137,MATCH($B93,[1]base!$A$2:$A$137,0),COLUMN()-1)</f>
        <v>#N/A</v>
      </c>
      <c r="D93" s="21" t="e" cm="1">
        <f t="array" ref="D93">INDEX([1]base!$A$2:$G$137,MATCH($B93,[1]base!$A$2:$A$137,0),COLUMN()-1)</f>
        <v>#N/A</v>
      </c>
      <c r="E93" s="21" t="e" cm="1">
        <f t="array" ref="E93">INDEX([1]base!$A$2:$G$137,MATCH($B93,[1]base!$A$2:$A$137,0),COLUMN()-1)</f>
        <v>#N/A</v>
      </c>
      <c r="F93" s="21" t="e" cm="1">
        <f t="array" ref="F93">INDEX([1]base!$A$2:$G$137,MATCH($B93,[1]base!$A$2:$A$137,0),COLUMN()-1)</f>
        <v>#N/A</v>
      </c>
      <c r="G93" s="21" t="e" cm="1">
        <f t="array" ref="G93">INDEX([1]base!$A$2:$G$137,MATCH($B93,[1]base!$A$2:$A$137,0),COLUMN()-1)</f>
        <v>#N/A</v>
      </c>
      <c r="H93" s="56"/>
      <c r="I93" s="57" t="s">
        <v>4</v>
      </c>
      <c r="J93" s="58" t="s">
        <v>4</v>
      </c>
      <c r="K93" s="11"/>
      <c r="L93" s="21"/>
    </row>
    <row r="94" spans="1:12" ht="21.75" hidden="1" customHeight="1" x14ac:dyDescent="0.2">
      <c r="A94" s="55"/>
      <c r="B94" s="21"/>
      <c r="C94" s="21" t="e" cm="1">
        <f t="array" ref="C94">INDEX([1]base!$A$2:$G$137,MATCH($B94,[1]base!$A$2:$A$137,0),COLUMN()-1)</f>
        <v>#N/A</v>
      </c>
      <c r="D94" s="21" t="e" cm="1">
        <f t="array" ref="D94">INDEX([1]base!$A$2:$G$137,MATCH($B94,[1]base!$A$2:$A$137,0),COLUMN()-1)</f>
        <v>#N/A</v>
      </c>
      <c r="E94" s="21" t="e" cm="1">
        <f t="array" ref="E94">INDEX([1]base!$A$2:$G$137,MATCH($B94,[1]base!$A$2:$A$137,0),COLUMN()-1)</f>
        <v>#N/A</v>
      </c>
      <c r="F94" s="21" t="e" cm="1">
        <f t="array" ref="F94">INDEX([1]base!$A$2:$G$137,MATCH($B94,[1]base!$A$2:$A$137,0),COLUMN()-1)</f>
        <v>#N/A</v>
      </c>
      <c r="G94" s="21" t="e" cm="1">
        <f t="array" ref="G94">INDEX([1]base!$A$2:$G$137,MATCH($B94,[1]base!$A$2:$A$137,0),COLUMN()-1)</f>
        <v>#N/A</v>
      </c>
      <c r="H94" s="56"/>
      <c r="I94" s="57" t="s">
        <v>4</v>
      </c>
      <c r="J94" s="58" t="s">
        <v>4</v>
      </c>
      <c r="K94" s="11"/>
      <c r="L94" s="21"/>
    </row>
    <row r="95" spans="1:12" ht="21.75" hidden="1" customHeight="1" x14ac:dyDescent="0.2">
      <c r="A95" s="55"/>
      <c r="B95" s="21"/>
      <c r="C95" s="21" t="e" cm="1">
        <f t="array" ref="C95">INDEX([1]base!$A$2:$G$137,MATCH($B95,[1]base!$A$2:$A$137,0),COLUMN()-1)</f>
        <v>#N/A</v>
      </c>
      <c r="D95" s="21" t="e" cm="1">
        <f t="array" ref="D95">INDEX([1]base!$A$2:$G$137,MATCH($B95,[1]base!$A$2:$A$137,0),COLUMN()-1)</f>
        <v>#N/A</v>
      </c>
      <c r="E95" s="21" t="e" cm="1">
        <f t="array" ref="E95">INDEX([1]base!$A$2:$G$137,MATCH($B95,[1]base!$A$2:$A$137,0),COLUMN()-1)</f>
        <v>#N/A</v>
      </c>
      <c r="F95" s="21" t="e" cm="1">
        <f t="array" ref="F95">INDEX([1]base!$A$2:$G$137,MATCH($B95,[1]base!$A$2:$A$137,0),COLUMN()-1)</f>
        <v>#N/A</v>
      </c>
      <c r="G95" s="21" t="e" cm="1">
        <f t="array" ref="G95">INDEX([1]base!$A$2:$G$137,MATCH($B95,[1]base!$A$2:$A$137,0),COLUMN()-1)</f>
        <v>#N/A</v>
      </c>
      <c r="H95" s="56"/>
      <c r="I95" s="57" t="s">
        <v>4</v>
      </c>
      <c r="J95" s="58" t="s">
        <v>4</v>
      </c>
      <c r="K95" s="11"/>
      <c r="L95" s="21"/>
    </row>
    <row r="96" spans="1:12" ht="21.75" hidden="1" customHeight="1" x14ac:dyDescent="0.2">
      <c r="A96" s="55"/>
      <c r="C96" s="21" t="e" cm="1">
        <f t="array" ref="C96">INDEX([1]base!$A$2:$G$137,MATCH($B96,[1]base!$A$2:$A$137,0),COLUMN()-1)</f>
        <v>#N/A</v>
      </c>
      <c r="D96" s="21" t="e" cm="1">
        <f t="array" ref="D96">INDEX([1]base!$A$2:$G$137,MATCH($B96,[1]base!$A$2:$A$137,0),COLUMN()-1)</f>
        <v>#N/A</v>
      </c>
      <c r="E96" s="21" t="e" cm="1">
        <f t="array" ref="E96">INDEX([1]base!$A$2:$G$137,MATCH($B96,[1]base!$A$2:$A$137,0),COLUMN()-1)</f>
        <v>#N/A</v>
      </c>
      <c r="F96" s="21" t="e" cm="1">
        <f t="array" ref="F96">INDEX([1]base!$A$2:$G$137,MATCH($B96,[1]base!$A$2:$A$137,0),COLUMN()-1)</f>
        <v>#N/A</v>
      </c>
      <c r="G96" s="21" t="e" cm="1">
        <f t="array" ref="G96">INDEX([1]base!$A$2:$G$137,MATCH($B96,[1]base!$A$2:$A$137,0),COLUMN()-1)</f>
        <v>#N/A</v>
      </c>
      <c r="H96" s="56"/>
      <c r="I96" s="57" t="s">
        <v>4</v>
      </c>
      <c r="J96" s="58" t="s">
        <v>4</v>
      </c>
      <c r="K96" s="11"/>
      <c r="L96" s="21"/>
    </row>
    <row r="97" spans="1:12" ht="21.75" hidden="1" customHeight="1" x14ac:dyDescent="0.2">
      <c r="A97" s="55"/>
      <c r="B97" s="21"/>
      <c r="C97" s="21" t="e" cm="1">
        <f t="array" ref="C97">INDEX([1]base!$A$2:$G$137,MATCH($B97,[1]base!$A$2:$A$137,0),COLUMN()-1)</f>
        <v>#N/A</v>
      </c>
      <c r="D97" s="21" t="e" cm="1">
        <f t="array" ref="D97">INDEX([1]base!$A$2:$G$137,MATCH($B97,[1]base!$A$2:$A$137,0),COLUMN()-1)</f>
        <v>#N/A</v>
      </c>
      <c r="E97" s="21" t="e" cm="1">
        <f t="array" ref="E97">INDEX([1]base!$A$2:$G$137,MATCH($B97,[1]base!$A$2:$A$137,0),COLUMN()-1)</f>
        <v>#N/A</v>
      </c>
      <c r="F97" s="21" t="e" cm="1">
        <f t="array" ref="F97">INDEX([1]base!$A$2:$G$137,MATCH($B97,[1]base!$A$2:$A$137,0),COLUMN()-1)</f>
        <v>#N/A</v>
      </c>
      <c r="G97" s="21" t="e" cm="1">
        <f t="array" ref="G97">INDEX([1]base!$A$2:$G$137,MATCH($B97,[1]base!$A$2:$A$137,0),COLUMN()-1)</f>
        <v>#N/A</v>
      </c>
      <c r="H97" s="56"/>
      <c r="I97" s="57" t="s">
        <v>4</v>
      </c>
      <c r="J97" s="58" t="s">
        <v>4</v>
      </c>
      <c r="K97" s="11"/>
      <c r="L97" s="21"/>
    </row>
    <row r="98" spans="1:12" ht="21.75" hidden="1" customHeight="1" x14ac:dyDescent="0.2">
      <c r="A98" s="55"/>
      <c r="B98" s="21"/>
      <c r="C98" s="21" t="e" cm="1">
        <f t="array" ref="C98">INDEX([1]base!$A$2:$G$137,MATCH($B98,[1]base!$A$2:$A$137,0),COLUMN()-1)</f>
        <v>#N/A</v>
      </c>
      <c r="D98" s="21" t="e" cm="1">
        <f t="array" ref="D98">INDEX([1]base!$A$2:$G$137,MATCH($B98,[1]base!$A$2:$A$137,0),COLUMN()-1)</f>
        <v>#N/A</v>
      </c>
      <c r="E98" s="21" t="e" cm="1">
        <f t="array" ref="E98">INDEX([1]base!$A$2:$G$137,MATCH($B98,[1]base!$A$2:$A$137,0),COLUMN()-1)</f>
        <v>#N/A</v>
      </c>
      <c r="F98" s="21" t="e" cm="1">
        <f t="array" ref="F98">INDEX([1]base!$A$2:$G$137,MATCH($B98,[1]base!$A$2:$A$137,0),COLUMN()-1)</f>
        <v>#N/A</v>
      </c>
      <c r="G98" s="21" t="e" cm="1">
        <f t="array" ref="G98">INDEX([1]base!$A$2:$G$137,MATCH($B98,[1]base!$A$2:$A$137,0),COLUMN()-1)</f>
        <v>#N/A</v>
      </c>
      <c r="H98" s="56"/>
      <c r="I98" s="57" t="s">
        <v>4</v>
      </c>
      <c r="J98" s="58" t="s">
        <v>4</v>
      </c>
      <c r="K98" s="11"/>
      <c r="L98" s="21"/>
    </row>
    <row r="99" spans="1:12" ht="21.75" hidden="1" customHeight="1" x14ac:dyDescent="0.2">
      <c r="A99" s="55"/>
      <c r="B99" s="21"/>
      <c r="C99" s="21" t="e" cm="1">
        <f t="array" ref="C99">INDEX([1]base!$A$2:$G$137,MATCH($B99,[1]base!$A$2:$A$137,0),COLUMN()-1)</f>
        <v>#N/A</v>
      </c>
      <c r="D99" s="21" t="e" cm="1">
        <f t="array" ref="D99">INDEX([1]base!$A$2:$G$137,MATCH($B99,[1]base!$A$2:$A$137,0),COLUMN()-1)</f>
        <v>#N/A</v>
      </c>
      <c r="E99" s="21" t="e" cm="1">
        <f t="array" ref="E99">INDEX([1]base!$A$2:$G$137,MATCH($B99,[1]base!$A$2:$A$137,0),COLUMN()-1)</f>
        <v>#N/A</v>
      </c>
      <c r="F99" s="21" t="e" cm="1">
        <f t="array" ref="F99">INDEX([1]base!$A$2:$G$137,MATCH($B99,[1]base!$A$2:$A$137,0),COLUMN()-1)</f>
        <v>#N/A</v>
      </c>
      <c r="G99" s="21" t="e" cm="1">
        <f t="array" ref="G99">INDEX([1]base!$A$2:$G$137,MATCH($B99,[1]base!$A$2:$A$137,0),COLUMN()-1)</f>
        <v>#N/A</v>
      </c>
      <c r="H99" s="56"/>
      <c r="I99" s="57" t="s">
        <v>4</v>
      </c>
      <c r="J99" s="58" t="s">
        <v>4</v>
      </c>
      <c r="K99" s="11"/>
      <c r="L99" s="21"/>
    </row>
    <row r="100" spans="1:12" ht="21.75" hidden="1" customHeight="1" x14ac:dyDescent="0.2">
      <c r="A100" s="55"/>
      <c r="C100" s="21" t="e" cm="1">
        <f t="array" ref="C100">INDEX([1]base!$A$2:$G$137,MATCH($B100,[1]base!$A$2:$A$137,0),COLUMN()-1)</f>
        <v>#N/A</v>
      </c>
      <c r="D100" s="21" t="e" cm="1">
        <f t="array" ref="D100">INDEX([1]base!$A$2:$G$137,MATCH($B100,[1]base!$A$2:$A$137,0),COLUMN()-1)</f>
        <v>#N/A</v>
      </c>
      <c r="E100" s="21" t="e" cm="1">
        <f t="array" ref="E100">INDEX([1]base!$A$2:$G$137,MATCH($B100,[1]base!$A$2:$A$137,0),COLUMN()-1)</f>
        <v>#N/A</v>
      </c>
      <c r="F100" s="21" t="e" cm="1">
        <f t="array" ref="F100">INDEX([1]base!$A$2:$G$137,MATCH($B100,[1]base!$A$2:$A$137,0),COLUMN()-1)</f>
        <v>#N/A</v>
      </c>
      <c r="G100" s="21" t="e" cm="1">
        <f t="array" ref="G100">INDEX([1]base!$A$2:$G$137,MATCH($B100,[1]base!$A$2:$A$137,0),COLUMN()-1)</f>
        <v>#N/A</v>
      </c>
      <c r="H100" s="56"/>
      <c r="I100" s="57" t="s">
        <v>4</v>
      </c>
      <c r="J100" s="58" t="s">
        <v>4</v>
      </c>
      <c r="K100" s="11"/>
      <c r="L100" s="21"/>
    </row>
    <row r="101" spans="1:12" ht="21.75" hidden="1" customHeight="1" x14ac:dyDescent="0.2">
      <c r="A101" s="55"/>
      <c r="B101" s="21"/>
      <c r="C101" s="21" t="e" cm="1">
        <f t="array" ref="C101">INDEX([1]base!$A$2:$G$137,MATCH($B101,[1]base!$A$2:$A$137,0),COLUMN()-1)</f>
        <v>#N/A</v>
      </c>
      <c r="D101" s="21" t="e" cm="1">
        <f t="array" ref="D101">INDEX([1]base!$A$2:$G$137,MATCH($B101,[1]base!$A$2:$A$137,0),COLUMN()-1)</f>
        <v>#N/A</v>
      </c>
      <c r="E101" s="21" t="e" cm="1">
        <f t="array" ref="E101">INDEX([1]base!$A$2:$G$137,MATCH($B101,[1]base!$A$2:$A$137,0),COLUMN()-1)</f>
        <v>#N/A</v>
      </c>
      <c r="F101" s="21" t="e" cm="1">
        <f t="array" ref="F101">INDEX([1]base!$A$2:$G$137,MATCH($B101,[1]base!$A$2:$A$137,0),COLUMN()-1)</f>
        <v>#N/A</v>
      </c>
      <c r="G101" s="21" t="e" cm="1">
        <f t="array" ref="G101">INDEX([1]base!$A$2:$G$137,MATCH($B101,[1]base!$A$2:$A$137,0),COLUMN()-1)</f>
        <v>#N/A</v>
      </c>
      <c r="H101" s="56"/>
      <c r="I101" s="57" t="s">
        <v>4</v>
      </c>
      <c r="J101" s="58" t="s">
        <v>4</v>
      </c>
      <c r="K101" s="11"/>
      <c r="L101" s="21"/>
    </row>
    <row r="102" spans="1:12" ht="21.75" hidden="1" customHeight="1" x14ac:dyDescent="0.2">
      <c r="A102" s="55"/>
      <c r="B102" s="21"/>
      <c r="C102" s="21" t="e" cm="1">
        <f t="array" ref="C102">INDEX([1]base!$A$2:$G$137,MATCH($B102,[1]base!$A$2:$A$137,0),COLUMN()-1)</f>
        <v>#N/A</v>
      </c>
      <c r="D102" s="21" t="e" cm="1">
        <f t="array" ref="D102">INDEX([1]base!$A$2:$G$137,MATCH($B102,[1]base!$A$2:$A$137,0),COLUMN()-1)</f>
        <v>#N/A</v>
      </c>
      <c r="E102" s="21" t="e" cm="1">
        <f t="array" ref="E102">INDEX([1]base!$A$2:$G$137,MATCH($B102,[1]base!$A$2:$A$137,0),COLUMN()-1)</f>
        <v>#N/A</v>
      </c>
      <c r="F102" s="21" t="e" cm="1">
        <f t="array" ref="F102">INDEX([1]base!$A$2:$G$137,MATCH($B102,[1]base!$A$2:$A$137,0),COLUMN()-1)</f>
        <v>#N/A</v>
      </c>
      <c r="G102" s="21" t="e" cm="1">
        <f t="array" ref="G102">INDEX([1]base!$A$2:$G$137,MATCH($B102,[1]base!$A$2:$A$137,0),COLUMN()-1)</f>
        <v>#N/A</v>
      </c>
      <c r="H102" s="56"/>
      <c r="I102" s="57" t="s">
        <v>4</v>
      </c>
      <c r="J102" s="58" t="s">
        <v>4</v>
      </c>
      <c r="K102" s="11"/>
      <c r="L102" s="21"/>
    </row>
    <row r="103" spans="1:12" ht="6.75" customHeight="1" x14ac:dyDescent="0.2">
      <c r="A103" s="23"/>
      <c r="B103" s="24"/>
      <c r="C103" s="24"/>
      <c r="D103" s="25"/>
      <c r="E103" s="26"/>
      <c r="F103" s="27"/>
      <c r="G103" s="27"/>
      <c r="H103" s="28"/>
      <c r="I103" s="29"/>
      <c r="J103" s="30"/>
      <c r="K103" s="29"/>
      <c r="L103" s="29"/>
    </row>
    <row r="104" spans="1:12" x14ac:dyDescent="0.2">
      <c r="A104" s="48" t="s">
        <v>38</v>
      </c>
      <c r="B104" s="48"/>
      <c r="C104" s="48"/>
      <c r="D104" s="48"/>
      <c r="E104" s="31"/>
      <c r="F104" s="31"/>
      <c r="G104" s="48" t="s">
        <v>39</v>
      </c>
      <c r="H104" s="48"/>
      <c r="I104" s="48"/>
      <c r="J104" s="48"/>
      <c r="K104" s="48"/>
      <c r="L104" s="48"/>
    </row>
    <row r="105" spans="1:12" s="32" customFormat="1" ht="12" x14ac:dyDescent="0.2">
      <c r="A105" s="60" t="s">
        <v>40</v>
      </c>
      <c r="B105" s="60"/>
      <c r="C105" s="60"/>
      <c r="D105" s="60"/>
      <c r="F105" s="33"/>
      <c r="G105" s="33" t="s">
        <v>41</v>
      </c>
      <c r="H105" s="34">
        <v>6</v>
      </c>
      <c r="J105" s="35"/>
      <c r="K105" s="36" t="s">
        <v>42</v>
      </c>
      <c r="L105" s="33">
        <f>COUNTIF(F23:F102,"ЗМС")</f>
        <v>1</v>
      </c>
    </row>
    <row r="106" spans="1:12" s="32" customFormat="1" ht="12" x14ac:dyDescent="0.2">
      <c r="A106" s="60" t="s">
        <v>43</v>
      </c>
      <c r="B106" s="60"/>
      <c r="C106" s="60"/>
      <c r="D106" s="60"/>
      <c r="F106" s="37"/>
      <c r="G106" s="37" t="s">
        <v>44</v>
      </c>
      <c r="H106" s="38">
        <v>5</v>
      </c>
      <c r="I106" s="36"/>
      <c r="J106" s="35"/>
      <c r="K106" s="36" t="s">
        <v>45</v>
      </c>
      <c r="L106" s="33">
        <f>COUNTIF(F23:F102,"МСМК")</f>
        <v>0</v>
      </c>
    </row>
    <row r="107" spans="1:12" s="32" customFormat="1" ht="12" x14ac:dyDescent="0.2">
      <c r="A107" s="60" t="s">
        <v>46</v>
      </c>
      <c r="B107" s="60"/>
      <c r="C107" s="60"/>
      <c r="D107" s="60"/>
      <c r="F107" s="37"/>
      <c r="G107" s="37" t="s">
        <v>47</v>
      </c>
      <c r="H107" s="38">
        <v>5</v>
      </c>
      <c r="I107" s="36"/>
      <c r="J107" s="35"/>
      <c r="K107" s="36" t="s">
        <v>48</v>
      </c>
      <c r="L107" s="33">
        <f>COUNTIF(F23:F102,"МС")</f>
        <v>19</v>
      </c>
    </row>
    <row r="108" spans="1:12" s="32" customFormat="1" ht="12" x14ac:dyDescent="0.2">
      <c r="A108" s="60" t="s">
        <v>49</v>
      </c>
      <c r="B108" s="60"/>
      <c r="C108" s="60"/>
      <c r="D108" s="60"/>
      <c r="F108" s="37"/>
      <c r="G108" s="37" t="s">
        <v>50</v>
      </c>
      <c r="H108" s="34">
        <v>5</v>
      </c>
      <c r="I108" s="36"/>
      <c r="J108" s="35"/>
      <c r="K108" s="36" t="s">
        <v>51</v>
      </c>
      <c r="L108" s="33">
        <f>COUNTIF(F23:F102,"КМС")</f>
        <v>0</v>
      </c>
    </row>
    <row r="109" spans="1:12" s="32" customFormat="1" ht="12" x14ac:dyDescent="0.2">
      <c r="A109" s="63"/>
      <c r="B109" s="63"/>
      <c r="C109" s="63"/>
      <c r="D109" s="63"/>
      <c r="F109" s="37"/>
      <c r="G109" s="37" t="s">
        <v>52</v>
      </c>
      <c r="H109" s="34"/>
      <c r="I109" s="36"/>
      <c r="J109" s="35"/>
      <c r="K109" s="36" t="s">
        <v>53</v>
      </c>
      <c r="L109" s="33">
        <f>COUNTIF(F23:F102,"1 СР")</f>
        <v>0</v>
      </c>
    </row>
    <row r="110" spans="1:12" s="32" customFormat="1" ht="12" x14ac:dyDescent="0.2">
      <c r="A110" s="39"/>
      <c r="B110" s="39"/>
      <c r="C110" s="39"/>
      <c r="D110" s="39"/>
      <c r="F110" s="37"/>
      <c r="G110" s="36" t="s">
        <v>54</v>
      </c>
      <c r="H110" s="34"/>
      <c r="I110" s="36"/>
      <c r="J110" s="35"/>
      <c r="K110" s="35" t="s">
        <v>55</v>
      </c>
      <c r="L110" s="33">
        <f>COUNTIF(F23:F102,"2 СР")</f>
        <v>0</v>
      </c>
    </row>
    <row r="111" spans="1:12" s="32" customFormat="1" ht="12" x14ac:dyDescent="0.2">
      <c r="A111" s="63"/>
      <c r="B111" s="63"/>
      <c r="C111" s="63"/>
      <c r="D111" s="63"/>
      <c r="F111" s="37"/>
      <c r="G111" s="37" t="s">
        <v>56</v>
      </c>
      <c r="H111" s="34"/>
      <c r="I111" s="36"/>
      <c r="J111" s="35"/>
      <c r="K111" s="35" t="s">
        <v>57</v>
      </c>
      <c r="L111" s="33">
        <f>COUNTIF(F23:F102,"3 СР")</f>
        <v>0</v>
      </c>
    </row>
    <row r="112" spans="1:12" s="32" customFormat="1" ht="12" x14ac:dyDescent="0.2">
      <c r="A112" s="63"/>
      <c r="B112" s="63"/>
      <c r="C112" s="63"/>
      <c r="D112" s="63"/>
      <c r="F112" s="37"/>
      <c r="G112" s="37" t="s">
        <v>58</v>
      </c>
      <c r="H112" s="34"/>
      <c r="I112" s="36"/>
      <c r="J112" s="35"/>
      <c r="K112" s="35"/>
      <c r="L112" s="40"/>
    </row>
    <row r="113" spans="1:27" ht="9.75" customHeight="1" x14ac:dyDescent="0.2"/>
    <row r="114" spans="1:27" x14ac:dyDescent="0.2">
      <c r="A114" s="48" t="str">
        <f>A16</f>
        <v>ТЕХНИЧЕСКИЙ ДЕЛЕГАТ ФВСР:</v>
      </c>
      <c r="B114" s="48"/>
      <c r="C114" s="48"/>
      <c r="D114" s="50" t="str">
        <f>A17</f>
        <v>ГЛАВНЫЙ СУДЬЯ:</v>
      </c>
      <c r="E114" s="50"/>
      <c r="F114" s="50"/>
      <c r="G114" s="48" t="str">
        <f>A18</f>
        <v>ГЛАВНЫЙ СЕКРЕТАРЬ:</v>
      </c>
      <c r="H114" s="48"/>
      <c r="I114" s="48"/>
      <c r="J114" s="61" t="str">
        <f>A19</f>
        <v>СУДЬЯ НА ФИНИШЕ:</v>
      </c>
      <c r="K114" s="61"/>
      <c r="L114" s="61"/>
    </row>
    <row r="115" spans="1:27" x14ac:dyDescent="0.2">
      <c r="B115" s="4"/>
      <c r="C115" s="4"/>
      <c r="E115" s="4"/>
      <c r="H115" s="4"/>
      <c r="J115" s="4"/>
    </row>
    <row r="116" spans="1:27" x14ac:dyDescent="0.2">
      <c r="A116" s="11"/>
      <c r="D116" s="11"/>
      <c r="E116" s="41"/>
      <c r="F116" s="11"/>
      <c r="G116" s="11"/>
      <c r="H116" s="42"/>
      <c r="I116" s="11"/>
      <c r="J116" s="11"/>
      <c r="K116" s="11"/>
      <c r="L116" s="11"/>
    </row>
    <row r="117" spans="1:27" x14ac:dyDescent="0.2">
      <c r="A117" s="11"/>
      <c r="D117" s="11"/>
      <c r="E117" s="41"/>
      <c r="F117" s="11"/>
      <c r="G117" s="11"/>
      <c r="H117" s="42"/>
      <c r="I117" s="11"/>
      <c r="J117" s="11"/>
      <c r="K117" s="11"/>
      <c r="L117" s="11"/>
    </row>
    <row r="118" spans="1:27" x14ac:dyDescent="0.2">
      <c r="A118" s="11"/>
      <c r="D118" s="11"/>
      <c r="E118" s="41"/>
      <c r="F118" s="11"/>
      <c r="G118" s="11"/>
      <c r="H118" s="42"/>
      <c r="I118" s="11"/>
      <c r="J118" s="11"/>
      <c r="K118" s="11"/>
      <c r="L118" s="11"/>
    </row>
    <row r="119" spans="1:27" x14ac:dyDescent="0.2">
      <c r="A119" s="11"/>
      <c r="D119" s="11"/>
      <c r="E119" s="41"/>
      <c r="F119" s="11"/>
      <c r="G119" s="11"/>
      <c r="H119" s="42"/>
      <c r="I119" s="11"/>
      <c r="J119" s="11"/>
      <c r="K119" s="11"/>
      <c r="L119" s="11"/>
    </row>
    <row r="120" spans="1:27" x14ac:dyDescent="0.2">
      <c r="A120" s="62">
        <f>G16</f>
        <v>0</v>
      </c>
      <c r="B120" s="62"/>
      <c r="C120" s="62"/>
      <c r="D120" s="62" t="str">
        <f>G17</f>
        <v>Камилов А.И. (ВК, Республика Башкортостан)</v>
      </c>
      <c r="E120" s="62"/>
      <c r="F120" s="62"/>
      <c r="G120" s="62" t="str">
        <f>G18</f>
        <v>Мухамадеева Н.С. (ВК., Республика Башкортостан)</v>
      </c>
      <c r="H120" s="62"/>
      <c r="I120" s="62"/>
      <c r="J120" s="58" t="str">
        <f>G19</f>
        <v>Бахтина Т.Н. (ВК, г.Санкт-Петербург)</v>
      </c>
      <c r="K120" s="58"/>
      <c r="L120" s="58"/>
    </row>
    <row r="121" spans="1:27" s="5" customFormat="1" x14ac:dyDescent="0.2">
      <c r="A121" s="4"/>
      <c r="B121" s="11"/>
      <c r="C121" s="11"/>
      <c r="D121" s="4"/>
      <c r="F121" s="4"/>
      <c r="G121" s="4"/>
      <c r="H121" s="19"/>
      <c r="I121" s="4"/>
      <c r="J121" s="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</sheetData>
  <mergeCells count="126">
    <mergeCell ref="J114:L114"/>
    <mergeCell ref="A120:C120"/>
    <mergeCell ref="D120:F120"/>
    <mergeCell ref="G120:I120"/>
    <mergeCell ref="J120:L120"/>
    <mergeCell ref="A109:D109"/>
    <mergeCell ref="A111:D111"/>
    <mergeCell ref="A112:D112"/>
    <mergeCell ref="A114:C114"/>
    <mergeCell ref="D114:F114"/>
    <mergeCell ref="G114:I114"/>
    <mergeCell ref="A104:D104"/>
    <mergeCell ref="G104:L104"/>
    <mergeCell ref="A105:D105"/>
    <mergeCell ref="A106:D106"/>
    <mergeCell ref="A107:D107"/>
    <mergeCell ref="A108:D108"/>
    <mergeCell ref="A95:A98"/>
    <mergeCell ref="H95:H98"/>
    <mergeCell ref="I95:I98"/>
    <mergeCell ref="J95:J98"/>
    <mergeCell ref="A99:A102"/>
    <mergeCell ref="H99:H102"/>
    <mergeCell ref="I99:I102"/>
    <mergeCell ref="J99:J102"/>
    <mergeCell ref="A87:A90"/>
    <mergeCell ref="H87:H90"/>
    <mergeCell ref="I87:I90"/>
    <mergeCell ref="J87:J90"/>
    <mergeCell ref="A91:A94"/>
    <mergeCell ref="H91:H94"/>
    <mergeCell ref="I91:I94"/>
    <mergeCell ref="J91:J94"/>
    <mergeCell ref="A79:A82"/>
    <mergeCell ref="H79:H82"/>
    <mergeCell ref="I79:I82"/>
    <mergeCell ref="J79:J82"/>
    <mergeCell ref="A83:A86"/>
    <mergeCell ref="H83:H86"/>
    <mergeCell ref="I83:I86"/>
    <mergeCell ref="J83:J86"/>
    <mergeCell ref="A71:A74"/>
    <mergeCell ref="H71:H74"/>
    <mergeCell ref="I71:I74"/>
    <mergeCell ref="J71:J74"/>
    <mergeCell ref="A75:A78"/>
    <mergeCell ref="H75:H78"/>
    <mergeCell ref="I75:I78"/>
    <mergeCell ref="J75:J78"/>
    <mergeCell ref="A63:A66"/>
    <mergeCell ref="H63:H66"/>
    <mergeCell ref="I63:I66"/>
    <mergeCell ref="J63:J66"/>
    <mergeCell ref="A67:A70"/>
    <mergeCell ref="H67:H70"/>
    <mergeCell ref="I67:I70"/>
    <mergeCell ref="J67:J70"/>
    <mergeCell ref="A55:A58"/>
    <mergeCell ref="H55:H58"/>
    <mergeCell ref="I55:I58"/>
    <mergeCell ref="J55:J58"/>
    <mergeCell ref="A59:A62"/>
    <mergeCell ref="H59:H62"/>
    <mergeCell ref="I59:I62"/>
    <mergeCell ref="J59:J62"/>
    <mergeCell ref="A47:A50"/>
    <mergeCell ref="H47:H50"/>
    <mergeCell ref="I47:I50"/>
    <mergeCell ref="J47:J50"/>
    <mergeCell ref="A51:A54"/>
    <mergeCell ref="H51:H54"/>
    <mergeCell ref="I51:I54"/>
    <mergeCell ref="J51:J54"/>
    <mergeCell ref="A39:A42"/>
    <mergeCell ref="H39:H42"/>
    <mergeCell ref="I39:I42"/>
    <mergeCell ref="J39:J42"/>
    <mergeCell ref="A43:A46"/>
    <mergeCell ref="H43:H46"/>
    <mergeCell ref="I43:I46"/>
    <mergeCell ref="J43:J46"/>
    <mergeCell ref="A31:A34"/>
    <mergeCell ref="H31:H34"/>
    <mergeCell ref="I31:I34"/>
    <mergeCell ref="J31:J34"/>
    <mergeCell ref="A35:A38"/>
    <mergeCell ref="H35:H38"/>
    <mergeCell ref="I35:I38"/>
    <mergeCell ref="J35:J38"/>
    <mergeCell ref="A23:A26"/>
    <mergeCell ref="H23:H26"/>
    <mergeCell ref="I23:I26"/>
    <mergeCell ref="J23:J26"/>
    <mergeCell ref="A27:A30"/>
    <mergeCell ref="H27:H30"/>
    <mergeCell ref="I27:I30"/>
    <mergeCell ref="J27:J30"/>
    <mergeCell ref="F21:F22"/>
    <mergeCell ref="G21:G22"/>
    <mergeCell ref="H21:H22"/>
    <mergeCell ref="I21:I22"/>
    <mergeCell ref="J21:J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L21:L22"/>
    <mergeCell ref="K21:K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20:XFD120">
    <cfRule type="cellIs" dxfId="0" priority="1" operator="equal">
      <formula>0</formula>
    </cfRule>
  </conditionalFormatting>
  <printOptions horizontalCentered="1"/>
  <pageMargins left="0.19685039370078741" right="0.19685039370078741" top="0.78740157480314965" bottom="0.51181102362204722" header="0.15748031496062992" footer="0.11811023622047245"/>
  <pageSetup paperSize="256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ЧР КГ женщины</vt:lpstr>
      <vt:lpstr>'ЧР КГ женщины'!Заголовки_для_печати</vt:lpstr>
      <vt:lpstr>'ЧР КГ женщины'!Область_печати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2473</cp:lastModifiedBy>
  <cp:lastPrinted>2025-08-14T13:19:53Z</cp:lastPrinted>
  <dcterms:created xsi:type="dcterms:W3CDTF">2025-08-14T13:19:48Z</dcterms:created>
  <dcterms:modified xsi:type="dcterms:W3CDTF">2025-08-18T12:03:20Z</dcterms:modified>
</cp:coreProperties>
</file>