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кейрин жен итог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F61" i="1"/>
  <c r="D61" i="1"/>
  <c r="G54" i="1"/>
  <c r="G53" i="1"/>
  <c r="G50" i="1" s="1"/>
  <c r="G49" i="1" s="1"/>
  <c r="G52" i="1"/>
  <c r="G51" i="1"/>
  <c r="G38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I52" i="1"/>
  <c r="I51" i="1"/>
  <c r="I48" i="1" l="1"/>
  <c r="I49" i="1"/>
  <c r="I53" i="1"/>
  <c r="I50" i="1"/>
  <c r="I54" i="1"/>
</calcChain>
</file>

<file path=xl/sharedStrings.xml><?xml version="1.0" encoding="utf-8"?>
<sst xmlns="http://schemas.openxmlformats.org/spreadsheetml/2006/main" count="101" uniqueCount="74">
  <si>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</si>
  <si>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</si>
  <si>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</si>
  <si>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</si>
  <si>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</si>
  <si>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</si>
  <si>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кейрин</t>
  </si>
  <si>
    <t>Женщины</t>
  </si>
  <si>
    <t>МЕСТО ПРОВЕДЕНИЯ: г. Санкт-Петербург</t>
  </si>
  <si>
    <t>№ ВРВС: 0080451611Я</t>
  </si>
  <si>
    <t>ДАТА ПРОВЕДЕНИЯ: 6 Октября 2024 года</t>
  </si>
  <si>
    <t>№ ЕКП 2024: 2008780021017498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</si>
  <si>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</si>
  <si>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</si>
  <si>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</si>
  <si>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</si>
  <si>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</si>
  <si>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</si>
  <si>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</si>
  <si>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</si>
  <si>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</si>
  <si>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</si>
  <si>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</si>
  <si>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</si>
  <si>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КРУГА/КРУГОВ:    0,250/6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</si>
  <si>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</si>
  <si>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</si>
  <si>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</si>
  <si>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</si>
  <si>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</si>
  <si>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</si>
  <si>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</si>
  <si>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</si>
  <si>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</si>
  <si>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</si>
  <si>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</si>
  <si>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</si>
  <si>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</si>
  <si>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t°C 25</t>
  </si>
  <si>
    <t>Субъектов РФ</t>
  </si>
  <si>
    <t>ЗМС</t>
  </si>
  <si>
    <t>Р 991</t>
  </si>
  <si>
    <t>Заявлено</t>
  </si>
  <si>
    <t>МСМК</t>
  </si>
  <si>
    <t>вл. 65%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</si>
  <si>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</si>
  <si>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</si>
  <si>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</si>
  <si>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</si>
  <si>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</si>
  <si>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</si>
  <si>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</si>
  <si>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</si>
  <si>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</si>
  <si>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</si>
  <si>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</si>
  <si>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</si>
  <si>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Лысенко Алина</t>
  </si>
  <si>
    <t>Москва</t>
  </si>
  <si>
    <t>Бурлакова Яна</t>
  </si>
  <si>
    <t>Москва, Республика Удмуртия</t>
  </si>
  <si>
    <t>Шмелева Дарья</t>
  </si>
  <si>
    <t>Гниденко Екатерина</t>
  </si>
  <si>
    <t>Санкт-Петербург</t>
  </si>
  <si>
    <t>Солозобова Елизавета</t>
  </si>
  <si>
    <t>Войнова Анастасия</t>
  </si>
  <si>
    <t>Ващенко Полина</t>
  </si>
  <si>
    <t>Богомолова Елизавета</t>
  </si>
  <si>
    <t>Антонова Наталия</t>
  </si>
  <si>
    <t>Гончарова Ольга</t>
  </si>
  <si>
    <t>Тульская область</t>
  </si>
  <si>
    <t>Андреева Ксения</t>
  </si>
  <si>
    <t>Босякова Варвара</t>
  </si>
  <si>
    <t>Республика Беларусь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</si>
</sst>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00"/>
    <numFmt numFmtId="166" formatCode="mm:ss.000"/>
    <numFmt numFmtId="167" formatCode="yyyy"/>
  </numFmts>
  <fonts count="19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Arial Cyr"/>
      <charset val="204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3">
    <xf numFmtId="0" fontId="0" fillId="0" borderId="0" xfId="0"/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horizontal="left" vertical="center"/>
    </xf>
    <xf numFmtId="165" fontId="9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14" fontId="14" fillId="0" borderId="28" xfId="0" applyNumberFormat="1" applyFont="1" applyBorder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14" fontId="14" fillId="0" borderId="28" xfId="0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166" fontId="2" fillId="0" borderId="29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6" fillId="0" borderId="3" xfId="2" applyFont="1" applyBorder="1" applyAlignment="1">
      <alignment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67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/>
    </xf>
    <xf numFmtId="0" fontId="6" fillId="3" borderId="33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49" fontId="2" fillId="0" borderId="28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left" vertical="center"/>
    </xf>
    <xf numFmtId="2" fontId="2" fillId="0" borderId="28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2" fillId="0" borderId="28" xfId="0" applyNumberFormat="1" applyFont="1" applyBorder="1" applyAlignment="1">
      <alignment horizontal="left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695325</xdr:colOff>
      <xdr:row>54</xdr:row>
      <xdr:rowOff>66675</xdr:rowOff>
    </xdr:from>
    <xdr:to>
      <xdr:col>8</xdr:col>
      <xdr:colOff>533400</xdr:colOff>
      <xdr:row>60</xdr:row>
      <xdr:rowOff>85725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99345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56</xdr:row>
      <xdr:rowOff>0</xdr:rowOff>
    </xdr:from>
    <xdr:to>
      <xdr:col>6</xdr:col>
      <xdr:colOff>600075</xdr:colOff>
      <xdr:row>59</xdr:row>
      <xdr:rowOff>133350</xdr:rowOff>
    </xdr:to>
    <xdr:pic>
      <xdr:nvPicPr>
        <xdr:cNvPr id="6" name="Рисунок 5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0191750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55</xdr:row>
      <xdr:rowOff>28575</xdr:rowOff>
    </xdr:from>
    <xdr:to>
      <xdr:col>4</xdr:col>
      <xdr:colOff>333375</xdr:colOff>
      <xdr:row>60</xdr:row>
      <xdr:rowOff>161925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0058400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kosphinx/Desktop/VA/&#1063;&#1056;%2018-23.01.24/&#1063;&#1056;%2018-23.01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общий (3)"/>
      <sheetName val="ком спринт юниоры 19-22 1 раунд"/>
      <sheetName val="ком спринт юниорки 19-22 кв (3)"/>
      <sheetName val="ком спринт юниоры 17-18 1 р "/>
      <sheetName val="ком спринт юниорки 17-18 1 р"/>
      <sheetName val="Гит 200 м юниоры 19-22"/>
      <sheetName val="Гит 200 м юниорки 19-22"/>
      <sheetName val="Гит 200 м юниоры 17-18"/>
      <sheetName val="Гит 200 м юниорки"/>
      <sheetName val="муж спринт итог"/>
      <sheetName val="жен спринт итог (2)"/>
      <sheetName val="юниоры спринт итог (2)"/>
      <sheetName val="юниорки спринт итог (3)"/>
      <sheetName val="Гит 500 м жен (3)"/>
      <sheetName val="гит 1000 юниоры 19-22"/>
      <sheetName val="муж кейрин итог (2)"/>
      <sheetName val="муж выб"/>
      <sheetName val="муж скретч"/>
      <sheetName val="муж спринт на 16 чел"/>
      <sheetName val="жен спринт на8 чел."/>
      <sheetName val="юниоры спринт на8 чел. (2)"/>
      <sheetName val="юниорки спринт на8 чел. (3)"/>
      <sheetName val="Кейрин.табл муж (3)"/>
      <sheetName val="муж к (2)"/>
      <sheetName val="Кейрин. юниоры"/>
      <sheetName val="юниоры к (4)"/>
      <sheetName val="Кейрин.табл юниорки"/>
      <sheetName val="юниорки к"/>
      <sheetName val="ЧС гонка по очкам ж"/>
      <sheetName val="ЧР гонка по очкам муж кв 1 (2)"/>
      <sheetName val="ж ст ком "/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Ит сансаныч (2)"/>
      <sheetName val="Кейрин.табл муж (2)"/>
      <sheetName val="жен ст финал (3)"/>
      <sheetName val="Медисон гр  (4)"/>
      <sheetName val="муж кейрин"/>
      <sheetName val="список юниоры"/>
      <sheetName val="список ПР "/>
      <sheetName val="М игп"/>
      <sheetName val="Ж скр Ст"/>
      <sheetName val="ю гр  Ст (5)"/>
      <sheetName val="ю гр  Ст (6)"/>
      <sheetName val="м ст финал"/>
      <sheetName val="М игп. финал"/>
      <sheetName val="Гр В муж.  (2)"/>
      <sheetName val="гр В юниоры (2)"/>
      <sheetName val="гр В юниорки (2)"/>
      <sheetName val="Ит жен 1 (2)"/>
      <sheetName val="Ит муж 1 (2)"/>
      <sheetName val="муж тех   (2)"/>
      <sheetName val="жен тех "/>
      <sheetName val="юниорки тех "/>
      <sheetName val="юниоры ст ком спринт"/>
      <sheetName val="юниорки ст ком спринт"/>
      <sheetName val="жен ст ком спринт 1 р"/>
      <sheetName val="муж ст ком спринт 1 р "/>
      <sheetName val="юниоры ст ком спринт 1 р"/>
      <sheetName val="юниорки ст ком спринт 1 р"/>
      <sheetName val="муж спринт на 16 чел (2)"/>
      <sheetName val="гонка по очкам муж.  (3)"/>
      <sheetName val="гонка по очкам жен. (2)"/>
      <sheetName val="гонка по очкам юниоры (3)"/>
      <sheetName val="гонка по очкам юниорки. (2)"/>
      <sheetName val="скретч муж.  (4)"/>
      <sheetName val="скретч жен. (3)"/>
      <sheetName val="скретч юниоры (4)"/>
      <sheetName val="скретч юниорки. (3)"/>
      <sheetName val="муж ст кгп (3)"/>
      <sheetName val="юниоры ст кгп"/>
      <sheetName val="юниорки ст кгп"/>
      <sheetName val="жен ст кгп"/>
      <sheetName val="муж ст 1 раунд"/>
      <sheetName val="жен ст 1 раунд "/>
      <sheetName val="юниоры ст 1 раунд "/>
      <sheetName val="юниорки ст 1 раунд"/>
      <sheetName val="муж ст кгп финал"/>
      <sheetName val="жен ст кгп финал"/>
      <sheetName val="юниоры ст кгп финал"/>
      <sheetName val="юниорки ст кгп финал"/>
      <sheetName val="игп юниоры."/>
      <sheetName val="игп юниорки."/>
      <sheetName val="муж тех   (3)"/>
      <sheetName val="жен тех   (4)"/>
      <sheetName val="юниоры тех   (5)"/>
      <sheetName val="юниорки тех   (4)"/>
      <sheetName val="игп муж (2)"/>
      <sheetName val="игп жен) (2)"/>
      <sheetName val="игп юниоры. (2)"/>
      <sheetName val="игп юниорки. (2)"/>
      <sheetName val="юниоры тех "/>
      <sheetName val="Медисон гр женщины"/>
      <sheetName val="ком гонка муж кв"/>
      <sheetName val="ком гонка юниоры 17-18"/>
      <sheetName val="ком гонка юниорки 17-18"/>
      <sheetName val="ком гонка муж 1 раунд"/>
      <sheetName val="ком гонка юниоры 17-18 1 раунд"/>
      <sheetName val="ком гонка юниорки 17-18 1 раунд"/>
      <sheetName val="ком гонка жен"/>
      <sheetName val="ком гонка муж фин"/>
      <sheetName val="ком гонка юниоры 17-18 финал"/>
      <sheetName val="ком гонка юниорки 17-18 финал"/>
      <sheetName val="Игп муж."/>
      <sheetName val="игп жен"/>
      <sheetName val="игп юниоры"/>
      <sheetName val="Игп юниорки"/>
      <sheetName val="игп жен (2)"/>
      <sheetName val="игп юниоры (2)"/>
      <sheetName val="Игп юниорки (2)"/>
      <sheetName val="муж скретч ом 1"/>
      <sheetName val="жен скретч ом 1 (2)"/>
      <sheetName val="юниоры скретч ом 1 (3)"/>
      <sheetName val="юниорки скретч ом 1 (4)"/>
      <sheetName val="темпо муж"/>
      <sheetName val="темпо жен"/>
      <sheetName val="темпо юниоры"/>
      <sheetName val="темпо юниорки"/>
      <sheetName val="муж выб ом 3"/>
      <sheetName val="жен выб ом 3 (2)"/>
      <sheetName val="юниоры выб ом 3 (3)"/>
      <sheetName val="юниорки выб ом 3"/>
      <sheetName val="Омниум итог муж"/>
      <sheetName val="Омниум итог жен"/>
      <sheetName val="Омниум итог юниоры"/>
      <sheetName val="Омниум итог юниорки"/>
      <sheetName val="юниоры медисон (2)"/>
      <sheetName val="юниорки медисон (3)"/>
      <sheetName val="ком гонка жен финал"/>
      <sheetName val="медисон  старт жен."/>
      <sheetName val="омниум муж.  (3)"/>
      <sheetName val="омниум жен. (2)"/>
      <sheetName val="омниум юниоры (3)"/>
      <sheetName val="омниум юниорки. (2)"/>
      <sheetName val="медисон  старт муж"/>
      <sheetName val="кгп муж команда кв"/>
      <sheetName val="кгп жен команда кв "/>
      <sheetName val="кгп юниоры команда кв  "/>
      <sheetName val="кгп юниорки команда кв "/>
      <sheetName val="кгп муж команда 1 р"/>
      <sheetName val="кгп юниоры команда 1 р "/>
      <sheetName val="кгп юниорки команда 1 р "/>
      <sheetName val="кгп муж команда финал"/>
      <sheetName val="кгп жен команда финал"/>
      <sheetName val="кгп юниоры команда финал"/>
      <sheetName val="кгп юниорки команда финал"/>
      <sheetName val="М игп."/>
      <sheetName val="ж игп"/>
      <sheetName val="юниоры игп (2)"/>
      <sheetName val="юниорки ИГП "/>
      <sheetName val="ж игп ф"/>
      <sheetName val="юниоры игп ф"/>
      <sheetName val="юниорки ИГП  ф"/>
      <sheetName val="муж скр "/>
      <sheetName val="жен скр "/>
      <sheetName val="юниоры скр "/>
      <sheetName val="юниорки скр "/>
      <sheetName val="муж  гр темпо "/>
      <sheetName val="жен  гр темпо "/>
      <sheetName val="юниоры гр темпо "/>
      <sheetName val="юниорки гр темпо"/>
      <sheetName val="Муж Выб  "/>
      <sheetName val="Жен выб"/>
      <sheetName val="юниоры выб "/>
      <sheetName val="юниорки выб "/>
      <sheetName val="муж омниум. темп "/>
      <sheetName val="жен омниум. темп "/>
      <sheetName val="юниоры омниум. темп "/>
      <sheetName val="юниорки омниум. темп "/>
      <sheetName val="Медисон гр юниоры"/>
      <sheetName val="Медисон гр юниорки"/>
      <sheetName val="медисон  старт юниоры"/>
      <sheetName val="медисон  старт юниорки"/>
      <sheetName val="Лист1"/>
      <sheetName val="гит 500 юниорки. (2)"/>
      <sheetName val="гит 500 юниоры. (2)"/>
      <sheetName val="гит 500 жен) (2)"/>
      <sheetName val="гит 500 муж (2)"/>
      <sheetName val="список"/>
      <sheetName val="список общий ВС"/>
      <sheetName val="список общий РС"/>
      <sheetName val="мн.г. муж. "/>
      <sheetName val="мн.г. муж.  (2)"/>
      <sheetName val="мн.г. юниоры"/>
      <sheetName val="мн.г. юниоры (2)"/>
      <sheetName val="мн.г. юниоры (3)"/>
      <sheetName val="мн.г. юниорки."/>
      <sheetName val="мн.г. юниорки. (2)"/>
      <sheetName val="муж 1 гр  (3)"/>
      <sheetName val="муж 2 гр  "/>
      <sheetName val="муж 3 гр "/>
      <sheetName val="юниоры 1 гр  (5)"/>
      <sheetName val="юниоры 2 гр "/>
      <sheetName val="юниоры 3 гр "/>
      <sheetName val="юниорки 1 гр  "/>
      <sheetName val="юниорки 2 гр "/>
      <sheetName val="гонка по очкам муж"/>
      <sheetName val="гонка по очкам муж (2)"/>
      <sheetName val="гонка по очкам юниоры кв 1"/>
      <sheetName val="гонка по очкам юниоры кв 2"/>
      <sheetName val="гонка по очкам юниоры кв 3"/>
      <sheetName val="гонка по очкам юниорки кв 1 (2)"/>
      <sheetName val="гонка по очкам юниорки кв 2"/>
      <sheetName val="мн.г.жен."/>
      <sheetName val="муж 1 гр  (2)"/>
      <sheetName val="юниоры 1 гр  (4)"/>
      <sheetName val="юниорки 1 гр  (2)"/>
      <sheetName val="жен 1 гр "/>
      <sheetName val="гонка по очкам муж (3)"/>
      <sheetName val="гонка по очкам юниоры "/>
      <sheetName val="гонка по очкам жен"/>
      <sheetName val="гонка по очкам юниорки"/>
      <sheetName val="юниорки ст ком спринт (2)"/>
      <sheetName val="юниоры ст ком спринт (2)"/>
      <sheetName val="жен ст ком спринт"/>
      <sheetName val="муж ст ком спринт"/>
      <sheetName val="Ит юниорки."/>
      <sheetName val="Ит юниоры ."/>
      <sheetName val="Ит жен"/>
      <sheetName val="Ит му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7">
          <cell r="B7" t="str">
            <v>№ гонщ</v>
          </cell>
          <cell r="C7" t="str">
            <v>UCI ID</v>
          </cell>
          <cell r="D7" t="str">
            <v>Фамилия, Имя</v>
          </cell>
          <cell r="E7" t="str">
            <v>Дата рождения</v>
          </cell>
          <cell r="F7" t="str">
            <v>Разряд</v>
          </cell>
          <cell r="G7" t="str">
            <v>Территориальная принадлежность</v>
          </cell>
          <cell r="I7" t="str">
            <v>Многодневная гонка
Мужчины</v>
          </cell>
        </row>
        <row r="9">
          <cell r="B9">
            <v>1</v>
          </cell>
          <cell r="C9">
            <v>10023524100</v>
          </cell>
          <cell r="D9" t="str">
            <v>Гонов Лев</v>
          </cell>
          <cell r="E9">
            <v>36531</v>
          </cell>
          <cell r="F9" t="str">
            <v>МСМК</v>
          </cell>
          <cell r="G9" t="str">
            <v>СПб</v>
          </cell>
          <cell r="I9">
            <v>1</v>
          </cell>
        </row>
        <row r="10">
          <cell r="B10">
            <v>2</v>
          </cell>
          <cell r="C10">
            <v>10015314361</v>
          </cell>
          <cell r="D10" t="str">
            <v>Смирнов Иван</v>
          </cell>
          <cell r="E10">
            <v>36174</v>
          </cell>
          <cell r="F10" t="str">
            <v>МСМК</v>
          </cell>
          <cell r="G10" t="str">
            <v>СПб</v>
          </cell>
          <cell r="I10">
            <v>1</v>
          </cell>
        </row>
        <row r="11">
          <cell r="B11">
            <v>3</v>
          </cell>
          <cell r="C11">
            <v>10034952922</v>
          </cell>
          <cell r="D11" t="str">
            <v>Берсенев Никита</v>
          </cell>
          <cell r="E11">
            <v>36610</v>
          </cell>
          <cell r="F11" t="str">
            <v>МСМК</v>
          </cell>
          <cell r="G11" t="str">
            <v>СПб</v>
          </cell>
          <cell r="I11">
            <v>1</v>
          </cell>
        </row>
        <row r="12">
          <cell r="B12">
            <v>4</v>
          </cell>
          <cell r="C12">
            <v>10010168412</v>
          </cell>
          <cell r="D12" t="str">
            <v>Мальнев Сергей</v>
          </cell>
          <cell r="E12">
            <v>36015</v>
          </cell>
          <cell r="F12" t="str">
            <v>МС</v>
          </cell>
          <cell r="G12" t="str">
            <v>СПб</v>
          </cell>
          <cell r="I12">
            <v>1</v>
          </cell>
        </row>
        <row r="13">
          <cell r="B13">
            <v>5</v>
          </cell>
          <cell r="C13">
            <v>10036018912</v>
          </cell>
          <cell r="D13" t="str">
            <v>Шичкин Влас</v>
          </cell>
          <cell r="E13">
            <v>37281</v>
          </cell>
          <cell r="F13" t="str">
            <v>МСМК</v>
          </cell>
          <cell r="G13" t="str">
            <v>СПб</v>
          </cell>
          <cell r="I13">
            <v>1</v>
          </cell>
        </row>
        <row r="14">
          <cell r="B14">
            <v>6</v>
          </cell>
          <cell r="C14">
            <v>10036019013</v>
          </cell>
          <cell r="D14" t="str">
            <v>Щегольков Илья</v>
          </cell>
          <cell r="E14">
            <v>37410</v>
          </cell>
          <cell r="F14" t="str">
            <v>МСМК</v>
          </cell>
          <cell r="G14" t="str">
            <v>СПб</v>
          </cell>
          <cell r="I14">
            <v>1</v>
          </cell>
        </row>
        <row r="15">
          <cell r="B15">
            <v>7</v>
          </cell>
          <cell r="C15">
            <v>10036092771</v>
          </cell>
          <cell r="D15" t="str">
            <v>Игошев Егор</v>
          </cell>
          <cell r="E15">
            <v>37439</v>
          </cell>
          <cell r="F15" t="str">
            <v>МСМК</v>
          </cell>
          <cell r="G15" t="str">
            <v>СПб</v>
          </cell>
          <cell r="I15">
            <v>1</v>
          </cell>
        </row>
        <row r="16">
          <cell r="B16">
            <v>8</v>
          </cell>
          <cell r="C16">
            <v>10036018811</v>
          </cell>
          <cell r="D16" t="str">
            <v>Новолодский Иван</v>
          </cell>
          <cell r="E16">
            <v>37411</v>
          </cell>
          <cell r="F16" t="str">
            <v>МСМК</v>
          </cell>
          <cell r="G16" t="str">
            <v>СПб</v>
          </cell>
          <cell r="I16">
            <v>1</v>
          </cell>
        </row>
        <row r="17">
          <cell r="B17">
            <v>9</v>
          </cell>
          <cell r="C17">
            <v>10036013858</v>
          </cell>
          <cell r="D17" t="str">
            <v>Денисов Денис</v>
          </cell>
          <cell r="E17">
            <v>37597</v>
          </cell>
          <cell r="F17" t="str">
            <v>МСМК</v>
          </cell>
          <cell r="G17" t="str">
            <v>СПб</v>
          </cell>
          <cell r="I17">
            <v>1</v>
          </cell>
        </row>
        <row r="18">
          <cell r="B18">
            <v>10</v>
          </cell>
          <cell r="C18">
            <v>10065490946</v>
          </cell>
          <cell r="D18" t="str">
            <v>Крючков Марк</v>
          </cell>
          <cell r="E18">
            <v>37676</v>
          </cell>
          <cell r="F18" t="str">
            <v>МСМК</v>
          </cell>
          <cell r="G18" t="str">
            <v>СПб</v>
          </cell>
          <cell r="I18">
            <v>1</v>
          </cell>
        </row>
        <row r="19">
          <cell r="B19">
            <v>11</v>
          </cell>
          <cell r="C19">
            <v>10090937177</v>
          </cell>
          <cell r="D19" t="str">
            <v>Постарнак Михаил</v>
          </cell>
          <cell r="E19">
            <v>38212</v>
          </cell>
          <cell r="F19" t="str">
            <v>МС</v>
          </cell>
          <cell r="G19" t="str">
            <v>СПб</v>
          </cell>
          <cell r="I19">
            <v>1</v>
          </cell>
        </row>
        <row r="20">
          <cell r="B20">
            <v>12</v>
          </cell>
          <cell r="C20">
            <v>10065490643</v>
          </cell>
          <cell r="D20" t="str">
            <v>Зараковский Даниил</v>
          </cell>
          <cell r="E20">
            <v>38183</v>
          </cell>
          <cell r="F20" t="str">
            <v>МС</v>
          </cell>
          <cell r="G20" t="str">
            <v>СПб</v>
          </cell>
          <cell r="I20">
            <v>1</v>
          </cell>
        </row>
        <row r="21">
          <cell r="B21">
            <v>13</v>
          </cell>
          <cell r="C21">
            <v>10065490441</v>
          </cell>
          <cell r="D21" t="str">
            <v>Скорняков Григорий</v>
          </cell>
          <cell r="E21">
            <v>38304</v>
          </cell>
          <cell r="F21" t="str">
            <v>МС</v>
          </cell>
          <cell r="G21" t="str">
            <v>СПб</v>
          </cell>
          <cell r="I21">
            <v>1</v>
          </cell>
        </row>
        <row r="22">
          <cell r="B22">
            <v>14</v>
          </cell>
          <cell r="C22">
            <v>10090936672</v>
          </cell>
          <cell r="D22" t="str">
            <v>Савекин Илья</v>
          </cell>
          <cell r="E22">
            <v>38489</v>
          </cell>
          <cell r="F22" t="str">
            <v>МС</v>
          </cell>
          <cell r="G22" t="str">
            <v>СПб</v>
          </cell>
          <cell r="I22">
            <v>1</v>
          </cell>
        </row>
        <row r="23">
          <cell r="B23">
            <v>15</v>
          </cell>
          <cell r="C23">
            <v>10097338571</v>
          </cell>
          <cell r="D23" t="str">
            <v>Кузнецов Руслан</v>
          </cell>
          <cell r="E23">
            <v>38425</v>
          </cell>
          <cell r="F23" t="str">
            <v>МС</v>
          </cell>
          <cell r="G23" t="str">
            <v>СПб</v>
          </cell>
          <cell r="I23">
            <v>1</v>
          </cell>
        </row>
        <row r="24">
          <cell r="B24">
            <v>16</v>
          </cell>
          <cell r="C24">
            <v>10097338672</v>
          </cell>
          <cell r="D24" t="str">
            <v>Казаков Даниил</v>
          </cell>
          <cell r="E24">
            <v>38360</v>
          </cell>
          <cell r="F24" t="str">
            <v>МС</v>
          </cell>
          <cell r="G24" t="str">
            <v>СПб</v>
          </cell>
          <cell r="I24">
            <v>1</v>
          </cell>
        </row>
        <row r="25">
          <cell r="B25">
            <v>17</v>
          </cell>
          <cell r="C25">
            <v>10075644826</v>
          </cell>
          <cell r="D25" t="str">
            <v>Бугаенко Виктор</v>
          </cell>
          <cell r="E25">
            <v>38042</v>
          </cell>
          <cell r="F25" t="str">
            <v>МС</v>
          </cell>
          <cell r="G25" t="str">
            <v>СПб</v>
          </cell>
          <cell r="I25">
            <v>1</v>
          </cell>
        </row>
        <row r="26">
          <cell r="B26">
            <v>18</v>
          </cell>
          <cell r="C26">
            <v>10120261287</v>
          </cell>
          <cell r="D26" t="str">
            <v>Просандеев Ярослав</v>
          </cell>
          <cell r="E26">
            <v>39151</v>
          </cell>
          <cell r="F26" t="str">
            <v>МС</v>
          </cell>
          <cell r="G26" t="str">
            <v>СПб</v>
          </cell>
        </row>
        <row r="27">
          <cell r="B27">
            <v>19</v>
          </cell>
          <cell r="C27">
            <v>10092621745</v>
          </cell>
          <cell r="D27" t="str">
            <v>Токарев Матвей</v>
          </cell>
          <cell r="E27">
            <v>38828</v>
          </cell>
          <cell r="F27" t="str">
            <v>МС</v>
          </cell>
          <cell r="G27" t="str">
            <v>СПб</v>
          </cell>
        </row>
        <row r="28">
          <cell r="B28">
            <v>20</v>
          </cell>
          <cell r="C28">
            <v>10036018609</v>
          </cell>
          <cell r="D28" t="str">
            <v>Иванов Вячеслав</v>
          </cell>
          <cell r="E28">
            <v>37469</v>
          </cell>
          <cell r="F28" t="str">
            <v>МС</v>
          </cell>
          <cell r="G28" t="str">
            <v>СПб</v>
          </cell>
        </row>
        <row r="29">
          <cell r="B29">
            <v>21</v>
          </cell>
          <cell r="C29">
            <v>10120261186</v>
          </cell>
          <cell r="D29" t="str">
            <v>Гречишкин Вадим</v>
          </cell>
          <cell r="E29">
            <v>39274</v>
          </cell>
          <cell r="F29" t="str">
            <v>МС</v>
          </cell>
          <cell r="G29" t="str">
            <v>СПб</v>
          </cell>
        </row>
        <row r="30">
          <cell r="B30">
            <v>22</v>
          </cell>
          <cell r="C30">
            <v>10111625257</v>
          </cell>
          <cell r="D30" t="str">
            <v>Попов Марк</v>
          </cell>
          <cell r="E30">
            <v>39219</v>
          </cell>
          <cell r="F30" t="str">
            <v>КМС</v>
          </cell>
          <cell r="G30" t="str">
            <v>СПб</v>
          </cell>
        </row>
        <row r="31">
          <cell r="B31">
            <v>23</v>
          </cell>
          <cell r="C31">
            <v>10114021561</v>
          </cell>
          <cell r="D31" t="str">
            <v xml:space="preserve">Болдырев Матвей </v>
          </cell>
          <cell r="E31">
            <v>39320</v>
          </cell>
          <cell r="F31" t="str">
            <v>КМС</v>
          </cell>
          <cell r="G31" t="str">
            <v>СПб</v>
          </cell>
        </row>
        <row r="33">
          <cell r="B33">
            <v>40</v>
          </cell>
          <cell r="C33">
            <v>10054263400</v>
          </cell>
          <cell r="D33" t="str">
            <v>Иванченко Алёна</v>
          </cell>
          <cell r="E33">
            <v>37941</v>
          </cell>
          <cell r="F33" t="str">
            <v>МСМК</v>
          </cell>
          <cell r="G33" t="str">
            <v>СПб</v>
          </cell>
        </row>
        <row r="34">
          <cell r="B34">
            <v>41</v>
          </cell>
          <cell r="C34">
            <v>10049916685</v>
          </cell>
          <cell r="D34" t="str">
            <v>Валгонен Валерия</v>
          </cell>
          <cell r="E34">
            <v>37678</v>
          </cell>
          <cell r="F34" t="str">
            <v>МСМК</v>
          </cell>
          <cell r="G34" t="str">
            <v>СПб</v>
          </cell>
        </row>
        <row r="35">
          <cell r="B35">
            <v>42</v>
          </cell>
          <cell r="C35">
            <v>10094559422</v>
          </cell>
          <cell r="D35" t="str">
            <v>Смирнова Диана</v>
          </cell>
          <cell r="E35">
            <v>38505</v>
          </cell>
          <cell r="F35" t="str">
            <v>МС</v>
          </cell>
          <cell r="G35" t="str">
            <v>СПб</v>
          </cell>
        </row>
        <row r="36">
          <cell r="B36">
            <v>43</v>
          </cell>
          <cell r="C36">
            <v>10111632836</v>
          </cell>
          <cell r="D36" t="str">
            <v>Даньшина Полина</v>
          </cell>
          <cell r="E36">
            <v>39137</v>
          </cell>
          <cell r="F36" t="str">
            <v>МС</v>
          </cell>
          <cell r="G36" t="str">
            <v>СПб</v>
          </cell>
        </row>
        <row r="37">
          <cell r="B37">
            <v>44</v>
          </cell>
          <cell r="C37">
            <v>10111631927</v>
          </cell>
          <cell r="D37" t="str">
            <v>Кокарева Аглая</v>
          </cell>
          <cell r="E37">
            <v>39348</v>
          </cell>
          <cell r="F37" t="str">
            <v>МС</v>
          </cell>
          <cell r="G37" t="str">
            <v>СПб</v>
          </cell>
        </row>
        <row r="38">
          <cell r="B38">
            <v>45</v>
          </cell>
          <cell r="C38">
            <v>10125032576</v>
          </cell>
          <cell r="D38" t="str">
            <v>Ившичева Яна</v>
          </cell>
          <cell r="E38">
            <v>39562</v>
          </cell>
          <cell r="F38" t="str">
            <v>КМС</v>
          </cell>
          <cell r="G38" t="str">
            <v>СПб</v>
          </cell>
        </row>
        <row r="39">
          <cell r="B39">
            <v>46</v>
          </cell>
          <cell r="C39">
            <v>10137268320</v>
          </cell>
          <cell r="D39" t="str">
            <v>Грибова Марина</v>
          </cell>
          <cell r="E39">
            <v>39488</v>
          </cell>
          <cell r="F39" t="str">
            <v>КМС</v>
          </cell>
          <cell r="G39" t="str">
            <v>СПб</v>
          </cell>
        </row>
        <row r="40">
          <cell r="B40">
            <v>47</v>
          </cell>
          <cell r="C40">
            <v>10137270845</v>
          </cell>
          <cell r="D40" t="str">
            <v>Соломатина Олеся</v>
          </cell>
          <cell r="E40">
            <v>39844</v>
          </cell>
          <cell r="F40" t="str">
            <v>КМС</v>
          </cell>
          <cell r="G40" t="str">
            <v>СПб</v>
          </cell>
        </row>
        <row r="41">
          <cell r="B41">
            <v>48</v>
          </cell>
          <cell r="C41">
            <v>10137271047</v>
          </cell>
          <cell r="D41" t="str">
            <v>Костина Ольга</v>
          </cell>
          <cell r="E41">
            <v>40018</v>
          </cell>
          <cell r="F41" t="str">
            <v>КМС</v>
          </cell>
          <cell r="G41" t="str">
            <v>СПб</v>
          </cell>
        </row>
        <row r="42">
          <cell r="B42">
            <v>49</v>
          </cell>
          <cell r="C42">
            <v>10127774848</v>
          </cell>
          <cell r="D42" t="str">
            <v>Деменкова Анастасия</v>
          </cell>
          <cell r="E42">
            <v>39967</v>
          </cell>
          <cell r="F42" t="str">
            <v>КМС</v>
          </cell>
          <cell r="G42" t="str">
            <v>СПб</v>
          </cell>
        </row>
        <row r="43">
          <cell r="B43">
            <v>50</v>
          </cell>
          <cell r="C43">
            <v>10127617931</v>
          </cell>
          <cell r="D43" t="str">
            <v>Васюкова Валерия</v>
          </cell>
          <cell r="E43">
            <v>39814</v>
          </cell>
          <cell r="F43" t="str">
            <v>КМС</v>
          </cell>
          <cell r="G43" t="str">
            <v>СПб</v>
          </cell>
        </row>
        <row r="44">
          <cell r="B44">
            <v>51</v>
          </cell>
          <cell r="C44">
            <v>10124975083</v>
          </cell>
          <cell r="D44" t="str">
            <v>Новолодская Ангелина</v>
          </cell>
          <cell r="E44">
            <v>40017</v>
          </cell>
          <cell r="F44" t="str">
            <v>КМС</v>
          </cell>
          <cell r="G44" t="str">
            <v>СПб</v>
          </cell>
        </row>
        <row r="45">
          <cell r="B45">
            <v>52</v>
          </cell>
          <cell r="C45">
            <v>10141780436</v>
          </cell>
          <cell r="D45" t="str">
            <v>Голыбина Валентина</v>
          </cell>
          <cell r="E45">
            <v>40463</v>
          </cell>
          <cell r="F45" t="str">
            <v>2 СР</v>
          </cell>
          <cell r="G45" t="str">
            <v>СПб</v>
          </cell>
        </row>
        <row r="46">
          <cell r="B46">
            <v>53</v>
          </cell>
          <cell r="C46">
            <v>10144647693</v>
          </cell>
          <cell r="D46" t="str">
            <v>Королева София</v>
          </cell>
          <cell r="E46">
            <v>40324</v>
          </cell>
          <cell r="F46" t="str">
            <v>КМС</v>
          </cell>
          <cell r="G46" t="str">
            <v>СПб</v>
          </cell>
        </row>
        <row r="47">
          <cell r="B47">
            <v>148</v>
          </cell>
          <cell r="C47">
            <v>10144646178</v>
          </cell>
          <cell r="D47" t="str">
            <v>Реппо Эрика</v>
          </cell>
          <cell r="E47">
            <v>40295</v>
          </cell>
          <cell r="F47" t="str">
            <v>КМС</v>
          </cell>
          <cell r="G47" t="str">
            <v>СПб</v>
          </cell>
        </row>
        <row r="49">
          <cell r="B49">
            <v>54</v>
          </cell>
          <cell r="C49">
            <v>10125311654</v>
          </cell>
          <cell r="D49" t="str">
            <v>Новолодский Ростислав</v>
          </cell>
          <cell r="E49">
            <v>39586</v>
          </cell>
          <cell r="F49" t="str">
            <v>КМС</v>
          </cell>
          <cell r="G49" t="str">
            <v>СПб-Лицей</v>
          </cell>
        </row>
        <row r="50">
          <cell r="B50">
            <v>55</v>
          </cell>
          <cell r="C50">
            <v>10125311856</v>
          </cell>
          <cell r="D50" t="str">
            <v>Свиловский Денис</v>
          </cell>
          <cell r="E50">
            <v>39525</v>
          </cell>
          <cell r="F50" t="str">
            <v>КМС</v>
          </cell>
          <cell r="G50" t="str">
            <v>СПб-Лицей</v>
          </cell>
        </row>
        <row r="51">
          <cell r="B51">
            <v>56</v>
          </cell>
          <cell r="C51">
            <v>10125312260</v>
          </cell>
          <cell r="D51" t="str">
            <v>Яковлев Матвей</v>
          </cell>
          <cell r="E51">
            <v>39469</v>
          </cell>
          <cell r="F51" t="str">
            <v>КМС</v>
          </cell>
          <cell r="G51" t="str">
            <v>СПб-Лицей</v>
          </cell>
        </row>
        <row r="52">
          <cell r="B52">
            <v>57</v>
          </cell>
          <cell r="C52">
            <v>10125311957</v>
          </cell>
          <cell r="D52" t="str">
            <v>Свиловский Данил</v>
          </cell>
          <cell r="E52">
            <v>39525</v>
          </cell>
          <cell r="F52" t="str">
            <v>КМС</v>
          </cell>
          <cell r="G52" t="str">
            <v>СПб-Лицей</v>
          </cell>
        </row>
        <row r="53">
          <cell r="B53">
            <v>58</v>
          </cell>
          <cell r="C53">
            <v>10115493638</v>
          </cell>
          <cell r="D53" t="str">
            <v>Блохин Кирилл</v>
          </cell>
          <cell r="E53">
            <v>39608</v>
          </cell>
          <cell r="F53" t="str">
            <v>КМС</v>
          </cell>
          <cell r="G53" t="str">
            <v>СПб-Лицей</v>
          </cell>
        </row>
        <row r="54">
          <cell r="B54">
            <v>59</v>
          </cell>
          <cell r="C54">
            <v>10144855740</v>
          </cell>
          <cell r="D54" t="str">
            <v>Круглов Сергей</v>
          </cell>
          <cell r="E54">
            <v>39918</v>
          </cell>
          <cell r="F54" t="str">
            <v>3 СР</v>
          </cell>
          <cell r="G54" t="str">
            <v>СПб-Лицей</v>
          </cell>
        </row>
        <row r="55">
          <cell r="B55">
            <v>60</v>
          </cell>
          <cell r="C55">
            <v>10137306312</v>
          </cell>
          <cell r="D55" t="str">
            <v>Смирнов Андрей</v>
          </cell>
          <cell r="E55">
            <v>39974</v>
          </cell>
          <cell r="F55" t="str">
            <v>КМС</v>
          </cell>
          <cell r="G55" t="str">
            <v>СПб-Лицей</v>
          </cell>
        </row>
        <row r="56">
          <cell r="B56">
            <v>61</v>
          </cell>
          <cell r="C56">
            <v>10137272259</v>
          </cell>
          <cell r="D56" t="str">
            <v>Скорняков  Борис</v>
          </cell>
          <cell r="E56">
            <v>39956</v>
          </cell>
          <cell r="F56" t="str">
            <v>КМС</v>
          </cell>
          <cell r="G56" t="str">
            <v>СПб-Лицей</v>
          </cell>
        </row>
        <row r="57">
          <cell r="B57">
            <v>62</v>
          </cell>
          <cell r="C57">
            <v>10137307322</v>
          </cell>
          <cell r="D57" t="str">
            <v>Вешняков Даниил</v>
          </cell>
          <cell r="E57">
            <v>39527</v>
          </cell>
          <cell r="F57" t="str">
            <v>КМС</v>
          </cell>
          <cell r="G57" t="str">
            <v>СПб-Лицей</v>
          </cell>
        </row>
        <row r="58">
          <cell r="B58">
            <v>63</v>
          </cell>
          <cell r="C58">
            <v>10137306716</v>
          </cell>
          <cell r="D58" t="str">
            <v>Клишов Николай</v>
          </cell>
          <cell r="E58">
            <v>39955</v>
          </cell>
          <cell r="F58" t="str">
            <v>КМС</v>
          </cell>
          <cell r="G58" t="str">
            <v>СПб-Лицей</v>
          </cell>
        </row>
        <row r="59">
          <cell r="B59">
            <v>64</v>
          </cell>
          <cell r="C59">
            <v>10144862915</v>
          </cell>
          <cell r="D59" t="str">
            <v>Яцина Артем</v>
          </cell>
          <cell r="E59">
            <v>40126</v>
          </cell>
          <cell r="F59" t="str">
            <v>КМС</v>
          </cell>
          <cell r="G59" t="str">
            <v>СПб-Лицей</v>
          </cell>
        </row>
        <row r="60">
          <cell r="B60">
            <v>65</v>
          </cell>
          <cell r="C60">
            <v>10141468619</v>
          </cell>
          <cell r="D60" t="str">
            <v>Клюев Артем</v>
          </cell>
          <cell r="E60">
            <v>39917</v>
          </cell>
          <cell r="F60" t="str">
            <v>КМС</v>
          </cell>
          <cell r="G60" t="str">
            <v>СПб-Лицей</v>
          </cell>
        </row>
        <row r="61">
          <cell r="B61">
            <v>66</v>
          </cell>
          <cell r="C61">
            <v>10148051686</v>
          </cell>
          <cell r="D61" t="str">
            <v>Зырянов Кирилл</v>
          </cell>
          <cell r="E61">
            <v>40324</v>
          </cell>
          <cell r="F61" t="str">
            <v>КМС</v>
          </cell>
          <cell r="G61" t="str">
            <v>СПб-Лицей</v>
          </cell>
        </row>
        <row r="62">
          <cell r="B62">
            <v>67</v>
          </cell>
          <cell r="C62">
            <v>10132607771</v>
          </cell>
          <cell r="D62" t="str">
            <v>Константинов Феликс</v>
          </cell>
          <cell r="E62">
            <v>40255</v>
          </cell>
          <cell r="F62" t="str">
            <v>2 СР</v>
          </cell>
          <cell r="G62" t="str">
            <v>СПб-Лицей</v>
          </cell>
        </row>
        <row r="63">
          <cell r="B63">
            <v>68</v>
          </cell>
          <cell r="C63">
            <v>10148084224</v>
          </cell>
          <cell r="D63" t="str">
            <v>Сысоев Игнат</v>
          </cell>
          <cell r="E63">
            <v>40289</v>
          </cell>
          <cell r="F63" t="str">
            <v>2 СР</v>
          </cell>
          <cell r="G63" t="str">
            <v>СПб-Лицей</v>
          </cell>
        </row>
        <row r="64">
          <cell r="B64">
            <v>69</v>
          </cell>
          <cell r="C64">
            <v>10148143434</v>
          </cell>
          <cell r="D64" t="str">
            <v>Гречишкин Кирилл</v>
          </cell>
          <cell r="E64">
            <v>40415</v>
          </cell>
          <cell r="F64" t="str">
            <v>3 СР</v>
          </cell>
          <cell r="G64" t="str">
            <v>СПб-Лицей</v>
          </cell>
        </row>
        <row r="65">
          <cell r="B65">
            <v>70</v>
          </cell>
          <cell r="C65">
            <v>10142293324</v>
          </cell>
          <cell r="D65" t="str">
            <v>Петухов Максим</v>
          </cell>
          <cell r="E65">
            <v>40387</v>
          </cell>
          <cell r="F65" t="str">
            <v>3 СР</v>
          </cell>
          <cell r="G65" t="str">
            <v>СПб-Лицей</v>
          </cell>
        </row>
        <row r="67">
          <cell r="B67">
            <v>110</v>
          </cell>
          <cell r="C67">
            <v>10136909420</v>
          </cell>
          <cell r="D67" t="str">
            <v>Адцеева Софья</v>
          </cell>
          <cell r="E67">
            <v>40172</v>
          </cell>
          <cell r="F67" t="str">
            <v>1 СР</v>
          </cell>
          <cell r="G67" t="str">
            <v>СПБ-Петродв.</v>
          </cell>
        </row>
        <row r="68">
          <cell r="B68">
            <v>109</v>
          </cell>
          <cell r="C68">
            <v>10136971963</v>
          </cell>
          <cell r="D68" t="str">
            <v>Жатько Владислава</v>
          </cell>
          <cell r="E68">
            <v>39973</v>
          </cell>
          <cell r="F68" t="str">
            <v>КМС</v>
          </cell>
          <cell r="G68" t="str">
            <v>СПБ-Петродв.</v>
          </cell>
        </row>
        <row r="69">
          <cell r="B69">
            <v>113</v>
          </cell>
          <cell r="C69">
            <v>10093069258</v>
          </cell>
          <cell r="D69" t="str">
            <v>Богданова Алена</v>
          </cell>
          <cell r="E69">
            <v>38836</v>
          </cell>
          <cell r="F69" t="str">
            <v>КМС</v>
          </cell>
          <cell r="G69" t="str">
            <v>СПБ-Петродв.</v>
          </cell>
        </row>
        <row r="70">
          <cell r="B70">
            <v>160</v>
          </cell>
          <cell r="C70">
            <v>10079777026</v>
          </cell>
          <cell r="D70" t="str">
            <v>Самсонова Анастасия</v>
          </cell>
          <cell r="E70">
            <v>38050</v>
          </cell>
          <cell r="F70" t="str">
            <v>МС</v>
          </cell>
          <cell r="G70" t="str">
            <v>СПБ-Петродв.</v>
          </cell>
        </row>
        <row r="71">
          <cell r="B71">
            <v>114</v>
          </cell>
          <cell r="C71">
            <v>10136740880</v>
          </cell>
          <cell r="D71" t="str">
            <v xml:space="preserve">Мершина Валерия </v>
          </cell>
          <cell r="E71">
            <v>40357</v>
          </cell>
          <cell r="F71" t="str">
            <v>1 СР</v>
          </cell>
          <cell r="G71" t="str">
            <v>СПБ-Петродв.</v>
          </cell>
        </row>
        <row r="74">
          <cell r="B74">
            <v>93</v>
          </cell>
          <cell r="C74">
            <v>10111058920</v>
          </cell>
          <cell r="D74" t="str">
            <v>Желонкина Софья</v>
          </cell>
          <cell r="E74">
            <v>38947</v>
          </cell>
          <cell r="F74" t="str">
            <v>КМС</v>
          </cell>
          <cell r="G74" t="str">
            <v>СПб-Сестр.</v>
          </cell>
        </row>
        <row r="75">
          <cell r="B75">
            <v>94</v>
          </cell>
          <cell r="C75">
            <v>10105526785</v>
          </cell>
          <cell r="D75" t="str">
            <v>Касимова Виолетта</v>
          </cell>
          <cell r="E75">
            <v>39379</v>
          </cell>
          <cell r="F75" t="str">
            <v>КМС</v>
          </cell>
          <cell r="G75" t="str">
            <v>СПб-Сестр.</v>
          </cell>
        </row>
        <row r="76">
          <cell r="B76">
            <v>95</v>
          </cell>
          <cell r="C76">
            <v>10123783704</v>
          </cell>
          <cell r="D76" t="str">
            <v>Таджиева Алина</v>
          </cell>
          <cell r="E76">
            <v>39323</v>
          </cell>
          <cell r="F76" t="str">
            <v>КМС</v>
          </cell>
          <cell r="G76" t="str">
            <v>СПб-Сестр.</v>
          </cell>
        </row>
        <row r="77">
          <cell r="B77">
            <v>96</v>
          </cell>
          <cell r="C77">
            <v>10111016480</v>
          </cell>
          <cell r="D77" t="str">
            <v>Журавлева Екатерина</v>
          </cell>
          <cell r="E77">
            <v>38870</v>
          </cell>
          <cell r="F77" t="str">
            <v>КМС</v>
          </cell>
          <cell r="G77" t="str">
            <v>СПб-Сестр.</v>
          </cell>
        </row>
        <row r="78">
          <cell r="B78">
            <v>98</v>
          </cell>
          <cell r="C78">
            <v>10117352200</v>
          </cell>
          <cell r="D78" t="str">
            <v>Осипова Виктория</v>
          </cell>
          <cell r="E78">
            <v>39275</v>
          </cell>
          <cell r="F78" t="str">
            <v>КМС</v>
          </cell>
          <cell r="G78" t="str">
            <v>СПб-Сестр.</v>
          </cell>
        </row>
        <row r="79">
          <cell r="B79">
            <v>99</v>
          </cell>
          <cell r="C79">
            <v>10111079330</v>
          </cell>
          <cell r="D79" t="str">
            <v>Давыдовская Ольга</v>
          </cell>
          <cell r="E79">
            <v>38979</v>
          </cell>
          <cell r="F79" t="str">
            <v>КМС</v>
          </cell>
          <cell r="G79" t="str">
            <v>СПб-Сестр.</v>
          </cell>
        </row>
        <row r="80">
          <cell r="B80">
            <v>103</v>
          </cell>
          <cell r="C80">
            <v>10091550301</v>
          </cell>
          <cell r="D80" t="str">
            <v>Никонов Александр</v>
          </cell>
          <cell r="E80">
            <v>38875</v>
          </cell>
          <cell r="F80" t="str">
            <v>КМС</v>
          </cell>
          <cell r="G80" t="str">
            <v>СПб-Сестр.</v>
          </cell>
        </row>
        <row r="81">
          <cell r="B81">
            <v>104</v>
          </cell>
          <cell r="C81">
            <v>10095277121</v>
          </cell>
          <cell r="D81" t="str">
            <v>Попов Максим</v>
          </cell>
          <cell r="E81">
            <v>38766</v>
          </cell>
          <cell r="F81" t="str">
            <v>КМС</v>
          </cell>
          <cell r="G81" t="str">
            <v>СПб-Сестр.</v>
          </cell>
        </row>
        <row r="82">
          <cell r="B82">
            <v>106</v>
          </cell>
          <cell r="C82">
            <v>10116165463</v>
          </cell>
          <cell r="D82" t="str">
            <v>Грамарчук Трофим</v>
          </cell>
          <cell r="E82">
            <v>39120</v>
          </cell>
          <cell r="F82" t="str">
            <v>КМС</v>
          </cell>
          <cell r="G82" t="str">
            <v>СПб-Сестр.</v>
          </cell>
        </row>
        <row r="83">
          <cell r="B83">
            <v>107</v>
          </cell>
          <cell r="C83">
            <v>10106037350</v>
          </cell>
          <cell r="D83" t="str">
            <v>Хворостов Богдан</v>
          </cell>
          <cell r="E83">
            <v>39137</v>
          </cell>
          <cell r="F83" t="str">
            <v>КМС</v>
          </cell>
          <cell r="G83" t="str">
            <v>СПб-Сестр.</v>
          </cell>
        </row>
        <row r="84">
          <cell r="B84">
            <v>108</v>
          </cell>
          <cell r="C84">
            <v>10105978645</v>
          </cell>
          <cell r="D84" t="str">
            <v>Гончаров Александр</v>
          </cell>
          <cell r="E84">
            <v>39215</v>
          </cell>
          <cell r="F84" t="str">
            <v>КМС</v>
          </cell>
          <cell r="G84" t="str">
            <v>СПб-Сестр.</v>
          </cell>
        </row>
        <row r="85">
          <cell r="B85">
            <v>155</v>
          </cell>
          <cell r="C85">
            <v>10125033081</v>
          </cell>
          <cell r="D85" t="str">
            <v>Продченко Павел</v>
          </cell>
          <cell r="E85">
            <v>39126</v>
          </cell>
          <cell r="F85" t="str">
            <v>КМС</v>
          </cell>
          <cell r="G85" t="str">
            <v>СПб-Сестр.</v>
          </cell>
        </row>
        <row r="86">
          <cell r="B86">
            <v>156</v>
          </cell>
          <cell r="C86">
            <v>10105798688</v>
          </cell>
          <cell r="D86" t="str">
            <v>Рябов Александр</v>
          </cell>
          <cell r="E86">
            <v>39205</v>
          </cell>
          <cell r="F86" t="str">
            <v>КМС</v>
          </cell>
          <cell r="G86" t="str">
            <v>СПб-Сестр.</v>
          </cell>
        </row>
        <row r="87">
          <cell r="B87">
            <v>158</v>
          </cell>
          <cell r="C87">
            <v>10117968350</v>
          </cell>
          <cell r="D87" t="str">
            <v>Курьянов Никита</v>
          </cell>
          <cell r="E87">
            <v>39728</v>
          </cell>
          <cell r="F87" t="str">
            <v>1 СР</v>
          </cell>
          <cell r="G87" t="str">
            <v>СПб-Сестр.</v>
          </cell>
        </row>
        <row r="88">
          <cell r="B88">
            <v>159</v>
          </cell>
          <cell r="C88">
            <v>10141475288</v>
          </cell>
          <cell r="D88" t="str">
            <v>Григорьев Артемий</v>
          </cell>
          <cell r="E88">
            <v>39482</v>
          </cell>
          <cell r="F88" t="str">
            <v>1 СР</v>
          </cell>
          <cell r="G88" t="str">
            <v>СПб-Сестр.</v>
          </cell>
        </row>
        <row r="89">
          <cell r="C89" t="str">
            <v xml:space="preserve">Представитель: Кондрашков С.А. 10002858753 </v>
          </cell>
        </row>
        <row r="92">
          <cell r="B92">
            <v>90</v>
          </cell>
          <cell r="C92">
            <v>10117776774</v>
          </cell>
          <cell r="D92" t="str">
            <v>Алексеенко Сабрина</v>
          </cell>
          <cell r="E92">
            <v>39255</v>
          </cell>
          <cell r="F92" t="str">
            <v>КМС</v>
          </cell>
          <cell r="G92" t="str">
            <v>Иркутская область</v>
          </cell>
        </row>
        <row r="93">
          <cell r="B93">
            <v>91</v>
          </cell>
          <cell r="C93">
            <v>10109564413</v>
          </cell>
          <cell r="D93" t="str">
            <v>Радуненко Анна</v>
          </cell>
          <cell r="E93">
            <v>39437</v>
          </cell>
          <cell r="F93" t="str">
            <v>КМС</v>
          </cell>
          <cell r="G93" t="str">
            <v>Иркутская область</v>
          </cell>
        </row>
        <row r="94">
          <cell r="B94">
            <v>92</v>
          </cell>
          <cell r="C94">
            <v>10119123155</v>
          </cell>
          <cell r="D94" t="str">
            <v>Шишкина Виктория</v>
          </cell>
          <cell r="E94">
            <v>39607</v>
          </cell>
          <cell r="F94" t="str">
            <v>КМС</v>
          </cell>
          <cell r="G94" t="str">
            <v>Иркутская область</v>
          </cell>
        </row>
        <row r="100">
          <cell r="C100" t="str">
            <v>Ленинградская область</v>
          </cell>
        </row>
        <row r="101">
          <cell r="B101">
            <v>71</v>
          </cell>
          <cell r="C101">
            <v>10116100900</v>
          </cell>
          <cell r="D101" t="str">
            <v>Степанов Тарас</v>
          </cell>
          <cell r="E101">
            <v>39611</v>
          </cell>
          <cell r="F101" t="str">
            <v>КМС</v>
          </cell>
          <cell r="G101" t="str">
            <v>ЛенОбл</v>
          </cell>
        </row>
        <row r="102">
          <cell r="B102">
            <v>72</v>
          </cell>
          <cell r="C102">
            <v>10123564341</v>
          </cell>
          <cell r="D102" t="str">
            <v>Кезерев Николай</v>
          </cell>
          <cell r="E102">
            <v>39672</v>
          </cell>
          <cell r="F102" t="str">
            <v>КМС</v>
          </cell>
          <cell r="G102" t="str">
            <v>ЛенОбл</v>
          </cell>
        </row>
        <row r="103">
          <cell r="B103">
            <v>73</v>
          </cell>
          <cell r="C103">
            <v>10116030370</v>
          </cell>
          <cell r="D103" t="str">
            <v>Ломов Кирилл</v>
          </cell>
          <cell r="E103">
            <v>39894</v>
          </cell>
          <cell r="F103" t="str">
            <v>КМС</v>
          </cell>
          <cell r="G103" t="str">
            <v>ЛенОбл</v>
          </cell>
        </row>
        <row r="104">
          <cell r="B104">
            <v>74</v>
          </cell>
          <cell r="C104">
            <v>10133605154</v>
          </cell>
          <cell r="D104" t="str">
            <v>Минаев Иван</v>
          </cell>
          <cell r="E104">
            <v>39864</v>
          </cell>
          <cell r="F104" t="str">
            <v>2 СР</v>
          </cell>
          <cell r="G104" t="str">
            <v>ЛенОбл</v>
          </cell>
        </row>
        <row r="107">
          <cell r="B107">
            <v>144</v>
          </cell>
          <cell r="C107">
            <v>10083104530</v>
          </cell>
          <cell r="D107" t="str">
            <v>Гирилович Игорь</v>
          </cell>
          <cell r="E107">
            <v>38427</v>
          </cell>
          <cell r="F107" t="str">
            <v>МС</v>
          </cell>
          <cell r="G107" t="str">
            <v>ТулОбл</v>
          </cell>
        </row>
        <row r="108">
          <cell r="B108">
            <v>145</v>
          </cell>
          <cell r="C108">
            <v>10082711180</v>
          </cell>
          <cell r="D108" t="str">
            <v>Меденец Богдан</v>
          </cell>
          <cell r="E108">
            <v>38034</v>
          </cell>
          <cell r="F108" t="str">
            <v>МС</v>
          </cell>
          <cell r="G108" t="str">
            <v>ТулОбл</v>
          </cell>
        </row>
        <row r="109">
          <cell r="B109">
            <v>149</v>
          </cell>
          <cell r="C109">
            <v>10090442679</v>
          </cell>
          <cell r="D109" t="str">
            <v>Бессонова София</v>
          </cell>
          <cell r="E109">
            <v>38772</v>
          </cell>
          <cell r="F109" t="str">
            <v>КМС</v>
          </cell>
          <cell r="G109" t="str">
            <v>ТулОбл</v>
          </cell>
        </row>
        <row r="110">
          <cell r="B110">
            <v>150</v>
          </cell>
          <cell r="C110">
            <v>10094923271</v>
          </cell>
          <cell r="D110" t="str">
            <v xml:space="preserve">Быковский Никита </v>
          </cell>
          <cell r="E110">
            <v>38917</v>
          </cell>
          <cell r="F110" t="str">
            <v>КМС</v>
          </cell>
          <cell r="G110" t="str">
            <v>ТулОбл</v>
          </cell>
        </row>
        <row r="111">
          <cell r="B111">
            <v>151</v>
          </cell>
          <cell r="C111">
            <v>10100041841</v>
          </cell>
          <cell r="D111" t="str">
            <v>Василенко Владислава</v>
          </cell>
          <cell r="E111">
            <v>39082</v>
          </cell>
          <cell r="F111" t="str">
            <v>КМС</v>
          </cell>
          <cell r="G111" t="str">
            <v>ТулОбл</v>
          </cell>
        </row>
        <row r="112">
          <cell r="B112">
            <v>152</v>
          </cell>
          <cell r="C112">
            <v>10009045434</v>
          </cell>
          <cell r="D112" t="str">
            <v>Гончарова Ольга</v>
          </cell>
          <cell r="E112">
            <v>35656</v>
          </cell>
          <cell r="F112" t="str">
            <v>МС</v>
          </cell>
          <cell r="G112" t="str">
            <v>ТулОбл</v>
          </cell>
        </row>
        <row r="113">
          <cell r="B113">
            <v>153</v>
          </cell>
          <cell r="C113">
            <v>10007772108</v>
          </cell>
          <cell r="D113" t="str">
            <v>Дубченко Алесандр</v>
          </cell>
          <cell r="E113">
            <v>34749</v>
          </cell>
          <cell r="F113" t="str">
            <v>МСМК</v>
          </cell>
          <cell r="G113" t="str">
            <v>ТулОбл</v>
          </cell>
        </row>
        <row r="114">
          <cell r="B114">
            <v>154</v>
          </cell>
          <cell r="C114">
            <v>10091970532</v>
          </cell>
          <cell r="D114" t="str">
            <v>Евланова Екатерина</v>
          </cell>
          <cell r="E114">
            <v>39047</v>
          </cell>
          <cell r="F114" t="str">
            <v>МС</v>
          </cell>
          <cell r="G114" t="str">
            <v>ТулОбл</v>
          </cell>
        </row>
        <row r="115">
          <cell r="B115">
            <v>157</v>
          </cell>
          <cell r="C115">
            <v>10015266972</v>
          </cell>
          <cell r="D115" t="str">
            <v>Нестеров Дмитрий</v>
          </cell>
          <cell r="E115">
            <v>36202</v>
          </cell>
          <cell r="F115" t="str">
            <v>МСМК</v>
          </cell>
          <cell r="G115" t="str">
            <v>ТулОбл</v>
          </cell>
        </row>
        <row r="116">
          <cell r="B116">
            <v>82</v>
          </cell>
          <cell r="C116">
            <v>10009721505</v>
          </cell>
          <cell r="D116" t="str">
            <v>Фролова Наталья</v>
          </cell>
          <cell r="E116">
            <v>35616</v>
          </cell>
          <cell r="F116" t="str">
            <v>МС</v>
          </cell>
          <cell r="G116" t="str">
            <v>ТулОбл-Воронеж.обл.</v>
          </cell>
        </row>
        <row r="117">
          <cell r="B117">
            <v>31</v>
          </cell>
          <cell r="C117">
            <v>10007739974</v>
          </cell>
          <cell r="D117" t="str">
            <v>Хатунцева Гульназ</v>
          </cell>
          <cell r="E117">
            <v>34445</v>
          </cell>
          <cell r="F117" t="str">
            <v>ЗМС</v>
          </cell>
          <cell r="G117" t="str">
            <v>ТулОбл-Воронеж.обл.</v>
          </cell>
        </row>
        <row r="118">
          <cell r="B118">
            <v>83</v>
          </cell>
          <cell r="C118">
            <v>10009183557</v>
          </cell>
          <cell r="D118" t="str">
            <v>Климова Диана</v>
          </cell>
          <cell r="E118">
            <v>35346</v>
          </cell>
          <cell r="F118" t="str">
            <v>МСМК</v>
          </cell>
          <cell r="G118" t="str">
            <v>ТулОбл-Тюм.обл.</v>
          </cell>
        </row>
        <row r="119">
          <cell r="B119">
            <v>200</v>
          </cell>
          <cell r="C119">
            <v>10095066650</v>
          </cell>
          <cell r="D119" t="str">
            <v>Хайбуллаева Виолетта</v>
          </cell>
          <cell r="E119">
            <v>38905</v>
          </cell>
          <cell r="F119" t="str">
            <v>КМС</v>
          </cell>
          <cell r="G119" t="str">
            <v>ТулОбл</v>
          </cell>
        </row>
        <row r="120">
          <cell r="B120">
            <v>201</v>
          </cell>
          <cell r="C120">
            <v>10119926033</v>
          </cell>
          <cell r="D120" t="str">
            <v>Боброва Мария</v>
          </cell>
          <cell r="E120">
            <v>39162</v>
          </cell>
          <cell r="F120" t="str">
            <v>1 СР</v>
          </cell>
          <cell r="G120" t="str">
            <v>ТулОбл</v>
          </cell>
        </row>
        <row r="121">
          <cell r="B121">
            <v>202</v>
          </cell>
          <cell r="C121">
            <v>10034934431</v>
          </cell>
          <cell r="D121" t="str">
            <v>Наумов Максим</v>
          </cell>
          <cell r="E121">
            <v>36630</v>
          </cell>
          <cell r="F121" t="str">
            <v>МС</v>
          </cell>
          <cell r="G121" t="str">
            <v>ТулОбл-Свердл.обл.</v>
          </cell>
        </row>
        <row r="122">
          <cell r="B122">
            <v>80</v>
          </cell>
          <cell r="C122">
            <v>10036076809</v>
          </cell>
          <cell r="D122" t="str">
            <v xml:space="preserve">Абайдуллина Инна </v>
          </cell>
          <cell r="E122">
            <v>37700</v>
          </cell>
          <cell r="F122" t="str">
            <v>МСМК</v>
          </cell>
          <cell r="G122" t="str">
            <v>ТулОбл</v>
          </cell>
        </row>
        <row r="123">
          <cell r="B123">
            <v>203</v>
          </cell>
          <cell r="C123">
            <v>10091275667</v>
          </cell>
          <cell r="D123" t="str">
            <v>Исаев Павел</v>
          </cell>
          <cell r="E123">
            <v>39330</v>
          </cell>
          <cell r="F123" t="str">
            <v>КМС</v>
          </cell>
          <cell r="G123" t="str">
            <v>ТулОбл</v>
          </cell>
        </row>
        <row r="124">
          <cell r="B124">
            <v>204</v>
          </cell>
          <cell r="C124">
            <v>10131028691</v>
          </cell>
          <cell r="D124" t="str">
            <v>Зыбин Артем</v>
          </cell>
          <cell r="E124">
            <v>39747</v>
          </cell>
          <cell r="F124" t="str">
            <v>КМС</v>
          </cell>
          <cell r="G124" t="str">
            <v>ТулОбл</v>
          </cell>
        </row>
        <row r="125">
          <cell r="B125">
            <v>205</v>
          </cell>
          <cell r="C125">
            <v>10029677664</v>
          </cell>
          <cell r="D125" t="str">
            <v>Кунин Андрей</v>
          </cell>
          <cell r="E125">
            <v>39402</v>
          </cell>
          <cell r="F125" t="str">
            <v>1 СР</v>
          </cell>
          <cell r="G125" t="str">
            <v>ТулОбл</v>
          </cell>
        </row>
        <row r="126">
          <cell r="B126">
            <v>206</v>
          </cell>
          <cell r="C126">
            <v>10100863008</v>
          </cell>
          <cell r="D126" t="str">
            <v>Пученкин Артем</v>
          </cell>
          <cell r="E126">
            <v>39432</v>
          </cell>
          <cell r="F126" t="str">
            <v>КМС</v>
          </cell>
          <cell r="G126" t="str">
            <v>ТулОбл</v>
          </cell>
        </row>
        <row r="127">
          <cell r="B127">
            <v>207</v>
          </cell>
          <cell r="C127">
            <v>10137919432</v>
          </cell>
          <cell r="D127" t="str">
            <v>Ермолова Мария</v>
          </cell>
          <cell r="E127">
            <v>39688</v>
          </cell>
          <cell r="F127" t="str">
            <v>КМС</v>
          </cell>
          <cell r="G127" t="str">
            <v>ТулОбл</v>
          </cell>
        </row>
        <row r="128">
          <cell r="B128">
            <v>208</v>
          </cell>
          <cell r="C128">
            <v>10142594933</v>
          </cell>
          <cell r="D128" t="str">
            <v>Богнат Александра</v>
          </cell>
          <cell r="E128">
            <v>39863</v>
          </cell>
          <cell r="F128" t="str">
            <v>1 СР</v>
          </cell>
          <cell r="G128" t="str">
            <v>ТулОбл</v>
          </cell>
        </row>
        <row r="131">
          <cell r="B131">
            <v>127</v>
          </cell>
          <cell r="C131">
            <v>10090053164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СПб</v>
          </cell>
        </row>
        <row r="132">
          <cell r="B132">
            <v>128</v>
          </cell>
          <cell r="C132">
            <v>10055304633</v>
          </cell>
          <cell r="D132" t="str">
            <v>Иевлев Константин</v>
          </cell>
          <cell r="E132">
            <v>37870</v>
          </cell>
          <cell r="F132" t="str">
            <v>КМС</v>
          </cell>
          <cell r="G132" t="str">
            <v>СПб</v>
          </cell>
        </row>
        <row r="133">
          <cell r="B133">
            <v>130</v>
          </cell>
          <cell r="C133">
            <v>10103577792</v>
          </cell>
          <cell r="D133" t="str">
            <v>Алексеев Лаврентий</v>
          </cell>
          <cell r="E133">
            <v>37602</v>
          </cell>
          <cell r="F133" t="str">
            <v>МС</v>
          </cell>
          <cell r="G133" t="str">
            <v>СПб</v>
          </cell>
        </row>
        <row r="134">
          <cell r="B134">
            <v>131</v>
          </cell>
          <cell r="C134">
            <v>10063781322</v>
          </cell>
          <cell r="D134" t="str">
            <v>Шекелашвили Давид</v>
          </cell>
          <cell r="E134">
            <v>37834</v>
          </cell>
          <cell r="F134" t="str">
            <v>МС</v>
          </cell>
          <cell r="G134" t="str">
            <v>СПб</v>
          </cell>
        </row>
        <row r="135">
          <cell r="B135">
            <v>132</v>
          </cell>
          <cell r="C135">
            <v>10101686292</v>
          </cell>
          <cell r="D135" t="str">
            <v>Леоничева Елизавета</v>
          </cell>
          <cell r="E135">
            <v>38378</v>
          </cell>
          <cell r="F135" t="str">
            <v>МС</v>
          </cell>
          <cell r="G135" t="str">
            <v>СПб</v>
          </cell>
        </row>
        <row r="136">
          <cell r="B136">
            <v>133</v>
          </cell>
          <cell r="C136">
            <v>10115496163</v>
          </cell>
          <cell r="D136" t="str">
            <v xml:space="preserve">Ефимова Виктория </v>
          </cell>
          <cell r="E136">
            <v>38895</v>
          </cell>
          <cell r="F136" t="str">
            <v>МС</v>
          </cell>
          <cell r="G136" t="str">
            <v>СПб</v>
          </cell>
        </row>
        <row r="137">
          <cell r="B137">
            <v>134</v>
          </cell>
          <cell r="C137">
            <v>10128589850</v>
          </cell>
          <cell r="D137" t="str">
            <v>Беляева Анна</v>
          </cell>
          <cell r="E137">
            <v>38965</v>
          </cell>
          <cell r="F137" t="str">
            <v>КМС</v>
          </cell>
          <cell r="G137" t="str">
            <v>СПб</v>
          </cell>
        </row>
        <row r="138">
          <cell r="B138">
            <v>137</v>
          </cell>
          <cell r="C138">
            <v>10090420653</v>
          </cell>
          <cell r="D138" t="str">
            <v>Иминова Камила</v>
          </cell>
          <cell r="E138">
            <v>38763</v>
          </cell>
          <cell r="F138" t="str">
            <v>КМС</v>
          </cell>
          <cell r="G138" t="str">
            <v>СПб</v>
          </cell>
        </row>
        <row r="139">
          <cell r="B139">
            <v>138</v>
          </cell>
          <cell r="C139">
            <v>10137422207</v>
          </cell>
          <cell r="D139" t="str">
            <v>Беляева Мария</v>
          </cell>
          <cell r="E139">
            <v>39866</v>
          </cell>
          <cell r="F139" t="str">
            <v>КМС</v>
          </cell>
          <cell r="G139" t="str">
            <v>СПб</v>
          </cell>
        </row>
        <row r="140">
          <cell r="B140">
            <v>139</v>
          </cell>
          <cell r="C140">
            <v>10111626065</v>
          </cell>
          <cell r="D140" t="str">
            <v>Павловский Дмитрий</v>
          </cell>
          <cell r="E140">
            <v>39347</v>
          </cell>
          <cell r="F140" t="str">
            <v>КМС</v>
          </cell>
          <cell r="G140" t="str">
            <v>СПб</v>
          </cell>
        </row>
        <row r="141">
          <cell r="B141">
            <v>141</v>
          </cell>
          <cell r="C141">
            <v>10143149146</v>
          </cell>
          <cell r="D141" t="str">
            <v>Сибаева Снежана</v>
          </cell>
          <cell r="E141">
            <v>39402</v>
          </cell>
          <cell r="F141" t="str">
            <v>3 СР</v>
          </cell>
          <cell r="G141" t="str">
            <v>СПб</v>
          </cell>
        </row>
        <row r="142">
          <cell r="B142">
            <v>142</v>
          </cell>
          <cell r="C142">
            <v>10142216936</v>
          </cell>
          <cell r="D142" t="str">
            <v>Мокеев Захар</v>
          </cell>
          <cell r="E142">
            <v>39466</v>
          </cell>
          <cell r="F142" t="str">
            <v>1 СР</v>
          </cell>
          <cell r="G142" t="str">
            <v>СПб</v>
          </cell>
        </row>
        <row r="143">
          <cell r="B143">
            <v>143</v>
          </cell>
          <cell r="C143">
            <v>10080748238</v>
          </cell>
          <cell r="D143" t="str">
            <v>Чертихина Юлия</v>
          </cell>
          <cell r="E143">
            <v>39121</v>
          </cell>
          <cell r="F143" t="str">
            <v>МС</v>
          </cell>
          <cell r="G143" t="str">
            <v>СПб</v>
          </cell>
        </row>
        <row r="144">
          <cell r="B144">
            <v>146</v>
          </cell>
          <cell r="C144">
            <v>10113217370</v>
          </cell>
          <cell r="D144" t="str">
            <v>Надршин Тимур</v>
          </cell>
          <cell r="E144">
            <v>39816</v>
          </cell>
          <cell r="F144" t="str">
            <v>2 СР</v>
          </cell>
          <cell r="G144" t="str">
            <v>СПб</v>
          </cell>
        </row>
        <row r="145">
          <cell r="B145">
            <v>129</v>
          </cell>
          <cell r="C145">
            <v>10090441164</v>
          </cell>
          <cell r="D145" t="str">
            <v>Годин Михаил</v>
          </cell>
          <cell r="E145">
            <v>38312</v>
          </cell>
          <cell r="F145" t="str">
            <v>МС</v>
          </cell>
          <cell r="G145" t="str">
            <v>СПб</v>
          </cell>
        </row>
        <row r="146">
          <cell r="B146">
            <v>126</v>
          </cell>
          <cell r="C146">
            <v>10127315514</v>
          </cell>
          <cell r="D146" t="str">
            <v>Шекелашвили Александр</v>
          </cell>
          <cell r="E146">
            <v>39949</v>
          </cell>
          <cell r="F146" t="str">
            <v>1 СР</v>
          </cell>
          <cell r="G146" t="str">
            <v>СПб</v>
          </cell>
        </row>
        <row r="147">
          <cell r="B147">
            <v>161</v>
          </cell>
          <cell r="C147">
            <v>10119496506</v>
          </cell>
          <cell r="D147" t="str">
            <v>Колоницкая Виктория</v>
          </cell>
          <cell r="E147">
            <v>39295</v>
          </cell>
          <cell r="F147" t="str">
            <v>1 СР</v>
          </cell>
          <cell r="G147" t="str">
            <v>СПб</v>
          </cell>
        </row>
        <row r="148">
          <cell r="B148">
            <v>164</v>
          </cell>
          <cell r="C148">
            <v>10116167079</v>
          </cell>
          <cell r="D148" t="str">
            <v>Коробов Степан</v>
          </cell>
          <cell r="E148">
            <v>39196</v>
          </cell>
          <cell r="F148" t="str">
            <v>1 СР</v>
          </cell>
          <cell r="G148" t="str">
            <v>СПб</v>
          </cell>
        </row>
        <row r="149">
          <cell r="B149">
            <v>165</v>
          </cell>
          <cell r="C149">
            <v>10116910545</v>
          </cell>
          <cell r="D149" t="str">
            <v>Барыбин Данила</v>
          </cell>
          <cell r="E149">
            <v>39549</v>
          </cell>
          <cell r="F149" t="str">
            <v>1 СР</v>
          </cell>
          <cell r="G149" t="str">
            <v>СПб</v>
          </cell>
        </row>
        <row r="150">
          <cell r="B150">
            <v>166</v>
          </cell>
          <cell r="C150">
            <v>10132012435</v>
          </cell>
          <cell r="D150" t="str">
            <v>Лосева Анфиса</v>
          </cell>
          <cell r="E150">
            <v>39524</v>
          </cell>
          <cell r="F150" t="str">
            <v>1 СР</v>
          </cell>
          <cell r="G150" t="str">
            <v>СПб</v>
          </cell>
        </row>
        <row r="151">
          <cell r="B151">
            <v>167</v>
          </cell>
          <cell r="C151">
            <v>10144647390</v>
          </cell>
          <cell r="D151" t="str">
            <v>Рулева Анастасия</v>
          </cell>
          <cell r="E151">
            <v>39954</v>
          </cell>
          <cell r="F151" t="str">
            <v>1 СР</v>
          </cell>
          <cell r="G151" t="str">
            <v>СПб</v>
          </cell>
        </row>
        <row r="152">
          <cell r="B152">
            <v>169</v>
          </cell>
          <cell r="C152">
            <v>10006462305</v>
          </cell>
          <cell r="D152" t="str">
            <v>Гниденко Екатерина</v>
          </cell>
          <cell r="E152">
            <v>33949</v>
          </cell>
          <cell r="F152" t="str">
            <v>МСМК</v>
          </cell>
          <cell r="G152" t="str">
            <v>СПб</v>
          </cell>
        </row>
        <row r="153">
          <cell r="B153">
            <v>170</v>
          </cell>
          <cell r="C153">
            <v>10009045636</v>
          </cell>
          <cell r="D153" t="str">
            <v>Антонова Наталия</v>
          </cell>
          <cell r="E153">
            <v>34844</v>
          </cell>
          <cell r="F153" t="str">
            <v>ЗМС</v>
          </cell>
          <cell r="G153" t="str">
            <v>СПб</v>
          </cell>
        </row>
        <row r="154">
          <cell r="B154">
            <v>136</v>
          </cell>
          <cell r="C154">
            <v>10090420148</v>
          </cell>
          <cell r="D154" t="str">
            <v>Галиханов Денис</v>
          </cell>
          <cell r="E154">
            <v>38909</v>
          </cell>
          <cell r="F154" t="str">
            <v>КМС</v>
          </cell>
          <cell r="G154" t="str">
            <v>СПб</v>
          </cell>
        </row>
        <row r="155">
          <cell r="B155">
            <v>195</v>
          </cell>
          <cell r="C155">
            <v>10004640220</v>
          </cell>
          <cell r="D155" t="str">
            <v>Якушевский Павел</v>
          </cell>
          <cell r="E155">
            <v>32044</v>
          </cell>
          <cell r="F155" t="str">
            <v>ЗМС</v>
          </cell>
          <cell r="G155" t="str">
            <v>СПб</v>
          </cell>
        </row>
        <row r="158">
          <cell r="B158">
            <v>78</v>
          </cell>
          <cell r="C158">
            <v>10083324091</v>
          </cell>
          <cell r="D158" t="str">
            <v xml:space="preserve">Кокунов Григорий </v>
          </cell>
          <cell r="E158">
            <v>39854</v>
          </cell>
          <cell r="F158" t="str">
            <v>КМС</v>
          </cell>
          <cell r="G158" t="str">
            <v>СПб-ОН</v>
          </cell>
        </row>
        <row r="159">
          <cell r="B159">
            <v>171</v>
          </cell>
          <cell r="C159">
            <v>10010129309</v>
          </cell>
          <cell r="D159" t="str">
            <v>Лунде Павел</v>
          </cell>
          <cell r="E159">
            <v>35868</v>
          </cell>
          <cell r="F159" t="str">
            <v>МС</v>
          </cell>
          <cell r="G159" t="str">
            <v>СПб-ОН</v>
          </cell>
          <cell r="I159">
            <v>1</v>
          </cell>
        </row>
        <row r="160">
          <cell r="B160">
            <v>173</v>
          </cell>
          <cell r="C160">
            <v>10036061348</v>
          </cell>
          <cell r="D160" t="str">
            <v>Боредская Анастасия</v>
          </cell>
          <cell r="E160">
            <v>37124</v>
          </cell>
          <cell r="F160" t="str">
            <v>МС</v>
          </cell>
          <cell r="G160" t="str">
            <v>СПб-ОН</v>
          </cell>
        </row>
        <row r="161">
          <cell r="B161">
            <v>174</v>
          </cell>
          <cell r="C161">
            <v>10036082465</v>
          </cell>
          <cell r="D161" t="str">
            <v>Миронова Диана</v>
          </cell>
          <cell r="E161">
            <v>37165</v>
          </cell>
          <cell r="F161" t="str">
            <v>МС</v>
          </cell>
          <cell r="G161" t="str">
            <v>СПб-ОН</v>
          </cell>
        </row>
        <row r="162">
          <cell r="B162">
            <v>175</v>
          </cell>
          <cell r="C162">
            <v>10078168947</v>
          </cell>
          <cell r="D162" t="str">
            <v>Жидков Леон</v>
          </cell>
          <cell r="E162">
            <v>38184</v>
          </cell>
          <cell r="F162" t="str">
            <v>КМС</v>
          </cell>
          <cell r="G162" t="str">
            <v>СПб-ОН</v>
          </cell>
          <cell r="I162">
            <v>1</v>
          </cell>
        </row>
        <row r="163">
          <cell r="B163">
            <v>179</v>
          </cell>
          <cell r="C163">
            <v>10114463115</v>
          </cell>
          <cell r="D163" t="str">
            <v>Матвеев Никита</v>
          </cell>
          <cell r="E163">
            <v>39620</v>
          </cell>
          <cell r="F163" t="str">
            <v>1 СР</v>
          </cell>
          <cell r="G163" t="str">
            <v>СПб-ОН</v>
          </cell>
        </row>
        <row r="164">
          <cell r="B164">
            <v>180</v>
          </cell>
          <cell r="C164">
            <v>10120038894</v>
          </cell>
          <cell r="D164" t="str">
            <v>Миленин Вячеслав</v>
          </cell>
          <cell r="E164">
            <v>39375</v>
          </cell>
          <cell r="F164" t="str">
            <v>1 СР</v>
          </cell>
          <cell r="G164" t="str">
            <v>СПб-ОН</v>
          </cell>
        </row>
        <row r="165">
          <cell r="B165">
            <v>181</v>
          </cell>
          <cell r="C165">
            <v>10096898738</v>
          </cell>
          <cell r="D165" t="str">
            <v>Сухорученкова Мария</v>
          </cell>
          <cell r="E165">
            <v>39363</v>
          </cell>
          <cell r="F165" t="str">
            <v>КМС</v>
          </cell>
          <cell r="G165" t="str">
            <v>СПб-ОН</v>
          </cell>
        </row>
        <row r="166">
          <cell r="B166">
            <v>182</v>
          </cell>
          <cell r="C166">
            <v>10110815915</v>
          </cell>
          <cell r="D166" t="str">
            <v>Викторова Виктория</v>
          </cell>
          <cell r="E166">
            <v>39349</v>
          </cell>
          <cell r="F166" t="str">
            <v>КМС</v>
          </cell>
          <cell r="G166" t="str">
            <v>СПб-ОН</v>
          </cell>
        </row>
        <row r="167">
          <cell r="B167">
            <v>184</v>
          </cell>
          <cell r="C167">
            <v>10096493055</v>
          </cell>
          <cell r="D167" t="str">
            <v>Дмитриев Даниил</v>
          </cell>
          <cell r="E167">
            <v>39290</v>
          </cell>
          <cell r="F167" t="str">
            <v>КМС</v>
          </cell>
          <cell r="G167" t="str">
            <v>СПб-ОН</v>
          </cell>
        </row>
        <row r="168">
          <cell r="B168">
            <v>185</v>
          </cell>
          <cell r="C168">
            <v>10113507562</v>
          </cell>
          <cell r="D168" t="str">
            <v>Люц Полина</v>
          </cell>
          <cell r="E168">
            <v>39906</v>
          </cell>
          <cell r="F168" t="str">
            <v>1 СР</v>
          </cell>
          <cell r="G168" t="str">
            <v>СПб-ОН</v>
          </cell>
        </row>
        <row r="169">
          <cell r="B169">
            <v>186</v>
          </cell>
          <cell r="C169">
            <v>10007707844</v>
          </cell>
          <cell r="D169" t="str">
            <v>Боредский Руслан</v>
          </cell>
          <cell r="E169">
            <v>34460</v>
          </cell>
          <cell r="F169" t="str">
            <v>МС</v>
          </cell>
          <cell r="G169" t="str">
            <v>СПб-ОН</v>
          </cell>
          <cell r="I169">
            <v>1</v>
          </cell>
        </row>
        <row r="170">
          <cell r="B170">
            <v>187</v>
          </cell>
          <cell r="C170">
            <v>10036014060</v>
          </cell>
          <cell r="D170" t="str">
            <v>Иванов Николай</v>
          </cell>
          <cell r="E170">
            <v>37029</v>
          </cell>
          <cell r="F170" t="str">
            <v>МС</v>
          </cell>
          <cell r="G170" t="str">
            <v>СПб-ОН</v>
          </cell>
          <cell r="I170">
            <v>1</v>
          </cell>
        </row>
        <row r="171">
          <cell r="B171">
            <v>188</v>
          </cell>
          <cell r="C171">
            <v>10036014262</v>
          </cell>
          <cell r="D171" t="str">
            <v>Горшков Артем</v>
          </cell>
          <cell r="E171">
            <v>36970</v>
          </cell>
          <cell r="F171" t="str">
            <v>МС</v>
          </cell>
          <cell r="G171" t="str">
            <v>СПб-ОН</v>
          </cell>
          <cell r="I171">
            <v>1</v>
          </cell>
        </row>
        <row r="172">
          <cell r="B172">
            <v>189</v>
          </cell>
          <cell r="C172">
            <v>10114026052</v>
          </cell>
          <cell r="D172" t="str">
            <v>Кадубовский Валерий</v>
          </cell>
          <cell r="E172">
            <v>37862</v>
          </cell>
          <cell r="F172" t="str">
            <v>КМС</v>
          </cell>
          <cell r="G172" t="str">
            <v>СПб-ОН</v>
          </cell>
          <cell r="I172">
            <v>1</v>
          </cell>
        </row>
        <row r="173">
          <cell r="B173">
            <v>190</v>
          </cell>
          <cell r="C173">
            <v>10080035892</v>
          </cell>
          <cell r="D173" t="str">
            <v>Алексанин Данила</v>
          </cell>
          <cell r="E173">
            <v>38382</v>
          </cell>
          <cell r="F173" t="str">
            <v>КМС</v>
          </cell>
          <cell r="G173" t="str">
            <v>СПб-ОН</v>
          </cell>
          <cell r="I173">
            <v>1</v>
          </cell>
        </row>
        <row r="174">
          <cell r="B174">
            <v>192</v>
          </cell>
          <cell r="C174">
            <v>10009548016</v>
          </cell>
          <cell r="D174" t="str">
            <v>Ахметов Айнур</v>
          </cell>
          <cell r="E174">
            <v>35612</v>
          </cell>
          <cell r="F174" t="str">
            <v>МС</v>
          </cell>
          <cell r="G174" t="str">
            <v>СПб-ОН</v>
          </cell>
          <cell r="I174">
            <v>1</v>
          </cell>
        </row>
        <row r="175">
          <cell r="B175">
            <v>193</v>
          </cell>
          <cell r="C175">
            <v>10083943275</v>
          </cell>
          <cell r="D175" t="str">
            <v>Тамонова Анна</v>
          </cell>
          <cell r="E175">
            <v>38688</v>
          </cell>
          <cell r="F175" t="str">
            <v>КМС</v>
          </cell>
          <cell r="G175" t="str">
            <v>СПб-ОН</v>
          </cell>
        </row>
        <row r="176">
          <cell r="B176">
            <v>194</v>
          </cell>
          <cell r="C176">
            <v>10142805303</v>
          </cell>
          <cell r="D176" t="str">
            <v>Киюц Святослав</v>
          </cell>
          <cell r="E176">
            <v>39979</v>
          </cell>
          <cell r="F176" t="str">
            <v>2 СР</v>
          </cell>
          <cell r="G176" t="str">
            <v>СПб-ОН</v>
          </cell>
        </row>
        <row r="177">
          <cell r="B177">
            <v>168</v>
          </cell>
          <cell r="C177">
            <v>10140370704</v>
          </cell>
          <cell r="D177" t="str">
            <v>Миронов Глеб</v>
          </cell>
          <cell r="E177">
            <v>40526</v>
          </cell>
          <cell r="F177" t="str">
            <v>2 СР</v>
          </cell>
          <cell r="G177" t="str">
            <v>СПб-ОН</v>
          </cell>
        </row>
        <row r="180">
          <cell r="B180">
            <v>213</v>
          </cell>
          <cell r="C180">
            <v>10007272455</v>
          </cell>
          <cell r="D180" t="str">
            <v>Шмелева Дарья</v>
          </cell>
          <cell r="E180">
            <v>34633</v>
          </cell>
          <cell r="F180" t="str">
            <v>ЗМС</v>
          </cell>
          <cell r="G180" t="str">
            <v>Москва</v>
          </cell>
        </row>
        <row r="181">
          <cell r="B181">
            <v>214</v>
          </cell>
          <cell r="C181">
            <v>10034919778</v>
          </cell>
          <cell r="D181" t="str">
            <v xml:space="preserve">Бурлакова Яна </v>
          </cell>
          <cell r="E181">
            <v>36739</v>
          </cell>
          <cell r="F181" t="str">
            <v>ЗМС</v>
          </cell>
          <cell r="G181" t="str">
            <v>Москва-Удмуртия</v>
          </cell>
        </row>
        <row r="182">
          <cell r="B182">
            <v>215</v>
          </cell>
          <cell r="C182">
            <v>10034956154</v>
          </cell>
          <cell r="D182" t="str">
            <v xml:space="preserve">Бурлаков Данила </v>
          </cell>
          <cell r="E182">
            <v>36828</v>
          </cell>
          <cell r="F182" t="str">
            <v>МСМК</v>
          </cell>
          <cell r="G182" t="str">
            <v>Москва-Удмуртия</v>
          </cell>
        </row>
        <row r="183">
          <cell r="B183">
            <v>216</v>
          </cell>
          <cell r="C183">
            <v>10094917312</v>
          </cell>
          <cell r="D183" t="str">
            <v xml:space="preserve">Солозобова Елизавета </v>
          </cell>
          <cell r="E183">
            <v>38671</v>
          </cell>
          <cell r="F183" t="str">
            <v>МС</v>
          </cell>
          <cell r="G183" t="str">
            <v>Москва</v>
          </cell>
        </row>
        <row r="184">
          <cell r="B184">
            <v>217</v>
          </cell>
          <cell r="C184">
            <v>10007897295</v>
          </cell>
          <cell r="D184" t="str">
            <v xml:space="preserve">Шарапов Александр </v>
          </cell>
          <cell r="E184">
            <v>34399</v>
          </cell>
          <cell r="F184" t="str">
            <v>ЗМС</v>
          </cell>
          <cell r="G184" t="str">
            <v>Москва</v>
          </cell>
        </row>
        <row r="185">
          <cell r="B185">
            <v>218</v>
          </cell>
          <cell r="C185">
            <v>10036069533</v>
          </cell>
          <cell r="D185" t="str">
            <v>Гладышев Иван</v>
          </cell>
          <cell r="E185">
            <v>37116</v>
          </cell>
          <cell r="F185" t="str">
            <v>МСМК</v>
          </cell>
          <cell r="G185" t="str">
            <v>Москва</v>
          </cell>
        </row>
        <row r="186">
          <cell r="B186">
            <v>219</v>
          </cell>
          <cell r="C186">
            <v>10036031844</v>
          </cell>
          <cell r="D186" t="str">
            <v xml:space="preserve">Спирин Вениамин </v>
          </cell>
          <cell r="E186">
            <v>36989</v>
          </cell>
          <cell r="F186" t="str">
            <v>МС</v>
          </cell>
          <cell r="G186" t="str">
            <v>Москва</v>
          </cell>
        </row>
        <row r="187">
          <cell r="B187">
            <v>220</v>
          </cell>
          <cell r="C187">
            <v>10076948161</v>
          </cell>
          <cell r="D187" t="str">
            <v xml:space="preserve">Явенков Александр </v>
          </cell>
          <cell r="E187">
            <v>38092</v>
          </cell>
          <cell r="F187" t="str">
            <v>КМС</v>
          </cell>
          <cell r="G187" t="str">
            <v>Москва</v>
          </cell>
        </row>
        <row r="188">
          <cell r="B188">
            <v>221</v>
          </cell>
          <cell r="C188">
            <v>10075648361</v>
          </cell>
          <cell r="D188" t="str">
            <v>Величко Тимофей</v>
          </cell>
          <cell r="E188">
            <v>38346</v>
          </cell>
          <cell r="F188" t="str">
            <v>КМС</v>
          </cell>
          <cell r="G188" t="str">
            <v>Москва</v>
          </cell>
        </row>
        <row r="189">
          <cell r="B189">
            <v>222</v>
          </cell>
          <cell r="D189" t="str">
            <v xml:space="preserve">Кроткова Наталья </v>
          </cell>
          <cell r="E189">
            <v>31898</v>
          </cell>
          <cell r="F189" t="str">
            <v>КМС</v>
          </cell>
          <cell r="G189" t="str">
            <v>Москва</v>
          </cell>
        </row>
        <row r="191">
          <cell r="B191">
            <v>223</v>
          </cell>
          <cell r="C191">
            <v>10130335345</v>
          </cell>
          <cell r="D191" t="str">
            <v xml:space="preserve">Меремеренко Дмитрий </v>
          </cell>
          <cell r="E191">
            <v>38821</v>
          </cell>
          <cell r="F191" t="str">
            <v>КМС</v>
          </cell>
          <cell r="G191" t="str">
            <v>Москва</v>
          </cell>
        </row>
        <row r="192">
          <cell r="B192">
            <v>225</v>
          </cell>
          <cell r="C192">
            <v>10120034046</v>
          </cell>
          <cell r="D192" t="str">
            <v>Максимчук Милана</v>
          </cell>
          <cell r="E192">
            <v>39194</v>
          </cell>
          <cell r="F192" t="str">
            <v>КМС</v>
          </cell>
          <cell r="G192" t="str">
            <v>Москва</v>
          </cell>
        </row>
        <row r="193">
          <cell r="B193">
            <v>226</v>
          </cell>
          <cell r="C193">
            <v>10096881762</v>
          </cell>
          <cell r="D193" t="str">
            <v>Заика София</v>
          </cell>
          <cell r="E193">
            <v>38989</v>
          </cell>
          <cell r="F193" t="str">
            <v>КМС</v>
          </cell>
          <cell r="G193" t="str">
            <v>Москва-Респ.Крым</v>
          </cell>
        </row>
        <row r="194">
          <cell r="B194">
            <v>227</v>
          </cell>
          <cell r="C194">
            <v>10112134711</v>
          </cell>
          <cell r="D194" t="str">
            <v xml:space="preserve">Самусев Иван </v>
          </cell>
          <cell r="E194">
            <v>38958</v>
          </cell>
          <cell r="F194" t="str">
            <v>КМС</v>
          </cell>
          <cell r="G194" t="str">
            <v>Москва</v>
          </cell>
        </row>
        <row r="195">
          <cell r="B195">
            <v>228</v>
          </cell>
          <cell r="C195">
            <v>10092179383</v>
          </cell>
          <cell r="D195" t="str">
            <v xml:space="preserve">Амелин Даниил </v>
          </cell>
          <cell r="E195">
            <v>38819</v>
          </cell>
          <cell r="F195" t="str">
            <v>КМС</v>
          </cell>
          <cell r="G195" t="str">
            <v>Москва</v>
          </cell>
        </row>
        <row r="196">
          <cell r="B196">
            <v>229</v>
          </cell>
          <cell r="C196">
            <v>10107322194</v>
          </cell>
          <cell r="D196" t="str">
            <v>Кимаковский Захар</v>
          </cell>
          <cell r="E196">
            <v>39113</v>
          </cell>
          <cell r="F196" t="str">
            <v>КМС</v>
          </cell>
          <cell r="G196" t="str">
            <v>Москва</v>
          </cell>
        </row>
        <row r="197">
          <cell r="B197">
            <v>230</v>
          </cell>
          <cell r="C197">
            <v>10094893363</v>
          </cell>
          <cell r="D197" t="str">
            <v xml:space="preserve">Семенюк Яна </v>
          </cell>
          <cell r="E197">
            <v>38783</v>
          </cell>
          <cell r="F197" t="str">
            <v>КМС</v>
          </cell>
          <cell r="G197" t="str">
            <v>Москва</v>
          </cell>
        </row>
        <row r="198">
          <cell r="B198">
            <v>231</v>
          </cell>
          <cell r="C198">
            <v>10100511986</v>
          </cell>
          <cell r="D198" t="str">
            <v xml:space="preserve">Афанасьев Никита </v>
          </cell>
          <cell r="E198">
            <v>38756</v>
          </cell>
          <cell r="F198" t="str">
            <v>КМС</v>
          </cell>
          <cell r="G198" t="str">
            <v>Москва</v>
          </cell>
        </row>
        <row r="199">
          <cell r="B199">
            <v>232</v>
          </cell>
          <cell r="C199">
            <v>10089461161</v>
          </cell>
          <cell r="D199" t="str">
            <v>Новикова Софья</v>
          </cell>
          <cell r="E199">
            <v>38988</v>
          </cell>
          <cell r="F199" t="str">
            <v>КМС</v>
          </cell>
          <cell r="G199" t="str">
            <v>Москва</v>
          </cell>
        </row>
        <row r="200">
          <cell r="B200">
            <v>233</v>
          </cell>
          <cell r="C200">
            <v>10082410978</v>
          </cell>
          <cell r="D200" t="str">
            <v xml:space="preserve">Сторожев Александр </v>
          </cell>
          <cell r="E200">
            <v>38794</v>
          </cell>
          <cell r="F200" t="str">
            <v>КМС</v>
          </cell>
          <cell r="G200" t="str">
            <v>Москва</v>
          </cell>
        </row>
        <row r="201">
          <cell r="B201">
            <v>234</v>
          </cell>
          <cell r="C201">
            <v>10131543502</v>
          </cell>
          <cell r="D201" t="str">
            <v xml:space="preserve">Солозобова Вероника </v>
          </cell>
          <cell r="E201">
            <v>39647</v>
          </cell>
          <cell r="F201" t="str">
            <v>КМС</v>
          </cell>
          <cell r="G201" t="str">
            <v>Москва</v>
          </cell>
        </row>
        <row r="202">
          <cell r="B202">
            <v>235</v>
          </cell>
          <cell r="C202">
            <v>10092384194</v>
          </cell>
          <cell r="D202" t="str">
            <v>Тлюстангелов Даниил</v>
          </cell>
          <cell r="E202">
            <v>38721</v>
          </cell>
          <cell r="F202" t="str">
            <v>КМС</v>
          </cell>
          <cell r="G202" t="str">
            <v>Москва</v>
          </cell>
        </row>
        <row r="203">
          <cell r="B203">
            <v>236</v>
          </cell>
          <cell r="C203">
            <v>10100513000</v>
          </cell>
          <cell r="D203" t="str">
            <v>Бортников Георгий</v>
          </cell>
          <cell r="E203">
            <v>38944</v>
          </cell>
          <cell r="F203" t="str">
            <v>КМС</v>
          </cell>
          <cell r="G203" t="str">
            <v>Москва</v>
          </cell>
        </row>
        <row r="204">
          <cell r="D204" t="str">
            <v>Стешина Александра</v>
          </cell>
          <cell r="E204">
            <v>37058</v>
          </cell>
          <cell r="F204" t="str">
            <v>МС</v>
          </cell>
          <cell r="G204" t="str">
            <v>Москва</v>
          </cell>
        </row>
        <row r="205">
          <cell r="B205">
            <v>116</v>
          </cell>
          <cell r="C205">
            <v>10036017494</v>
          </cell>
          <cell r="D205" t="str">
            <v>Голяева Валерия</v>
          </cell>
          <cell r="E205">
            <v>37057</v>
          </cell>
          <cell r="F205" t="str">
            <v>МС</v>
          </cell>
          <cell r="G205" t="str">
            <v>Москва</v>
          </cell>
        </row>
        <row r="206">
          <cell r="B206">
            <v>117</v>
          </cell>
          <cell r="C206">
            <v>10091170179</v>
          </cell>
          <cell r="D206" t="str">
            <v>Малькова Татьяна</v>
          </cell>
          <cell r="E206">
            <v>38712</v>
          </cell>
          <cell r="F206" t="str">
            <v>МС</v>
          </cell>
          <cell r="G206" t="str">
            <v>Москва</v>
          </cell>
        </row>
        <row r="207">
          <cell r="B207">
            <v>115</v>
          </cell>
          <cell r="C207">
            <v>10083844154</v>
          </cell>
          <cell r="D207" t="str">
            <v>Смирнова Анна</v>
          </cell>
          <cell r="E207">
            <v>39353</v>
          </cell>
          <cell r="F207" t="str">
            <v>КМС</v>
          </cell>
          <cell r="G207" t="str">
            <v>Москва</v>
          </cell>
        </row>
        <row r="208">
          <cell r="B208">
            <v>237</v>
          </cell>
          <cell r="C208">
            <v>10113386213</v>
          </cell>
          <cell r="D208" t="str">
            <v>Бортник Иван</v>
          </cell>
          <cell r="E208">
            <v>39330</v>
          </cell>
          <cell r="F208" t="str">
            <v>КМС</v>
          </cell>
          <cell r="G208" t="str">
            <v>Москва</v>
          </cell>
        </row>
        <row r="209">
          <cell r="B209">
            <v>120</v>
          </cell>
          <cell r="C209">
            <v>10101780565</v>
          </cell>
          <cell r="D209" t="str">
            <v>Водопьянов Александр</v>
          </cell>
          <cell r="E209">
            <v>38579</v>
          </cell>
          <cell r="F209" t="str">
            <v>КМС</v>
          </cell>
          <cell r="G209" t="str">
            <v>Москва</v>
          </cell>
          <cell r="I209">
            <v>1</v>
          </cell>
        </row>
        <row r="210">
          <cell r="B210">
            <v>121</v>
          </cell>
          <cell r="C210">
            <v>10006886576</v>
          </cell>
          <cell r="D210" t="str">
            <v>Манаков Виктор</v>
          </cell>
          <cell r="E210">
            <v>33764</v>
          </cell>
          <cell r="F210" t="str">
            <v>ЗМС</v>
          </cell>
          <cell r="G210" t="str">
            <v>Москва</v>
          </cell>
          <cell r="I210">
            <v>1</v>
          </cell>
        </row>
        <row r="211">
          <cell r="B211">
            <v>122</v>
          </cell>
          <cell r="C211">
            <v>10015266568</v>
          </cell>
          <cell r="D211" t="str">
            <v>Шакотько Александр</v>
          </cell>
          <cell r="E211">
            <v>36288</v>
          </cell>
          <cell r="F211" t="str">
            <v>МС</v>
          </cell>
          <cell r="G211" t="str">
            <v>Москва</v>
          </cell>
          <cell r="I211">
            <v>1</v>
          </cell>
        </row>
        <row r="212">
          <cell r="B212">
            <v>118</v>
          </cell>
          <cell r="C212">
            <v>10005408742</v>
          </cell>
          <cell r="D212" t="str">
            <v>Чистик Ярослав</v>
          </cell>
          <cell r="E212">
            <v>32573</v>
          </cell>
          <cell r="F212" t="str">
            <v>МСМК</v>
          </cell>
          <cell r="G212" t="str">
            <v>Москва</v>
          </cell>
          <cell r="I212">
            <v>1</v>
          </cell>
        </row>
        <row r="214">
          <cell r="B214">
            <v>238</v>
          </cell>
          <cell r="C214">
            <v>10053869942</v>
          </cell>
          <cell r="D214" t="str">
            <v>Бирюков Никита</v>
          </cell>
          <cell r="E214">
            <v>37988</v>
          </cell>
          <cell r="F214" t="str">
            <v>МС</v>
          </cell>
          <cell r="G214" t="str">
            <v>Москва</v>
          </cell>
        </row>
        <row r="215">
          <cell r="B215">
            <v>239</v>
          </cell>
          <cell r="C215">
            <v>10036029824</v>
          </cell>
          <cell r="D215" t="str">
            <v>Новиков Иван</v>
          </cell>
          <cell r="E215">
            <v>37854</v>
          </cell>
          <cell r="F215" t="str">
            <v>МС</v>
          </cell>
          <cell r="G215" t="str">
            <v>Москва</v>
          </cell>
        </row>
        <row r="216">
          <cell r="B216">
            <v>240</v>
          </cell>
          <cell r="C216">
            <v>10076776187</v>
          </cell>
          <cell r="D216" t="str">
            <v>Попов Александр</v>
          </cell>
          <cell r="E216">
            <v>37974</v>
          </cell>
          <cell r="F216" t="str">
            <v>МС</v>
          </cell>
          <cell r="G216" t="str">
            <v>Москва</v>
          </cell>
        </row>
        <row r="217">
          <cell r="B217">
            <v>241</v>
          </cell>
          <cell r="C217">
            <v>10036021740</v>
          </cell>
          <cell r="D217" t="str">
            <v>Шерстеникин Алексей</v>
          </cell>
          <cell r="E217">
            <v>37340</v>
          </cell>
          <cell r="F217" t="str">
            <v>МС</v>
          </cell>
          <cell r="G217" t="str">
            <v>Москва</v>
          </cell>
        </row>
        <row r="218">
          <cell r="B218">
            <v>242</v>
          </cell>
          <cell r="C218">
            <v>10082333782</v>
          </cell>
          <cell r="D218" t="str">
            <v>Кирильцев Никита</v>
          </cell>
          <cell r="E218">
            <v>38364</v>
          </cell>
          <cell r="F218" t="str">
            <v>МС</v>
          </cell>
          <cell r="G218" t="str">
            <v>Москва</v>
          </cell>
        </row>
        <row r="219">
          <cell r="B219">
            <v>243</v>
          </cell>
          <cell r="C219">
            <v>10103549100</v>
          </cell>
          <cell r="D219" t="str">
            <v>Григорьев Платон</v>
          </cell>
          <cell r="E219">
            <v>38410</v>
          </cell>
          <cell r="F219" t="str">
            <v>МС</v>
          </cell>
          <cell r="G219" t="str">
            <v>Москва</v>
          </cell>
        </row>
        <row r="220">
          <cell r="B220">
            <v>244</v>
          </cell>
          <cell r="C220">
            <v>10082146957</v>
          </cell>
          <cell r="D220" t="str">
            <v>Чернявский Игорь</v>
          </cell>
          <cell r="E220">
            <v>38445</v>
          </cell>
          <cell r="F220" t="str">
            <v>МС</v>
          </cell>
          <cell r="G220" t="str">
            <v>Москва</v>
          </cell>
        </row>
        <row r="221">
          <cell r="B221">
            <v>245</v>
          </cell>
          <cell r="C221">
            <v>10090182395</v>
          </cell>
          <cell r="D221" t="str">
            <v>Шукуров Тимур</v>
          </cell>
          <cell r="E221">
            <v>38552</v>
          </cell>
          <cell r="F221" t="str">
            <v>МС</v>
          </cell>
          <cell r="G221" t="str">
            <v>Москва</v>
          </cell>
        </row>
        <row r="222">
          <cell r="B222">
            <v>246</v>
          </cell>
          <cell r="C222">
            <v>10101332446</v>
          </cell>
          <cell r="D222" t="str">
            <v>Юдин Никита</v>
          </cell>
          <cell r="E222">
            <v>38409</v>
          </cell>
          <cell r="F222" t="str">
            <v>КМС</v>
          </cell>
          <cell r="G222" t="str">
            <v>Москва</v>
          </cell>
        </row>
        <row r="223">
          <cell r="B223">
            <v>247</v>
          </cell>
          <cell r="C223">
            <v>10077949584</v>
          </cell>
          <cell r="D223" t="str">
            <v>Благодарова Варвара</v>
          </cell>
          <cell r="E223">
            <v>37972</v>
          </cell>
          <cell r="F223" t="str">
            <v>МС</v>
          </cell>
          <cell r="G223" t="str">
            <v>Москва</v>
          </cell>
        </row>
        <row r="224">
          <cell r="B224">
            <v>248</v>
          </cell>
          <cell r="C224">
            <v>10078794700</v>
          </cell>
          <cell r="D224" t="str">
            <v>Богомолова Елизавета</v>
          </cell>
          <cell r="E224">
            <v>37812</v>
          </cell>
          <cell r="F224" t="str">
            <v>МС</v>
          </cell>
          <cell r="G224" t="str">
            <v>Москва</v>
          </cell>
        </row>
        <row r="225">
          <cell r="B225">
            <v>249</v>
          </cell>
          <cell r="C225">
            <v>10014630109</v>
          </cell>
          <cell r="D225" t="str">
            <v>Ващенко Полина</v>
          </cell>
          <cell r="E225">
            <v>36529</v>
          </cell>
          <cell r="F225" t="str">
            <v>МСМК</v>
          </cell>
          <cell r="G225" t="str">
            <v>Москва</v>
          </cell>
        </row>
        <row r="226">
          <cell r="B226">
            <v>250</v>
          </cell>
          <cell r="C226">
            <v>10090187550</v>
          </cell>
          <cell r="D226" t="str">
            <v>Лысенко Алина</v>
          </cell>
          <cell r="E226">
            <v>37758</v>
          </cell>
          <cell r="F226" t="str">
            <v>МСМК</v>
          </cell>
          <cell r="G226" t="str">
            <v>Москва</v>
          </cell>
        </row>
        <row r="227">
          <cell r="B227">
            <v>251</v>
          </cell>
          <cell r="C227">
            <v>10102050650</v>
          </cell>
          <cell r="D227" t="str">
            <v>Артемова Вера</v>
          </cell>
          <cell r="E227">
            <v>38399</v>
          </cell>
          <cell r="F227" t="str">
            <v>МС</v>
          </cell>
          <cell r="G227" t="str">
            <v>Москва</v>
          </cell>
        </row>
        <row r="228">
          <cell r="B228">
            <v>252</v>
          </cell>
          <cell r="C228">
            <v>10090059834</v>
          </cell>
          <cell r="D228" t="str">
            <v>Кирильцев Тимур</v>
          </cell>
          <cell r="E228">
            <v>39363</v>
          </cell>
          <cell r="F228" t="str">
            <v>КМС</v>
          </cell>
          <cell r="G228" t="str">
            <v>Москва</v>
          </cell>
        </row>
        <row r="229">
          <cell r="B229">
            <v>253</v>
          </cell>
          <cell r="C229">
            <v>10102210500</v>
          </cell>
          <cell r="D229" t="str">
            <v>Корольков Павел</v>
          </cell>
          <cell r="E229">
            <v>39061</v>
          </cell>
          <cell r="F229" t="str">
            <v>1 СР</v>
          </cell>
          <cell r="G229" t="str">
            <v>Москва</v>
          </cell>
        </row>
        <row r="230">
          <cell r="B230">
            <v>254</v>
          </cell>
          <cell r="C230">
            <v>10090423683</v>
          </cell>
          <cell r="D230" t="str">
            <v>Шешенин Андрей</v>
          </cell>
          <cell r="E230">
            <v>38945</v>
          </cell>
          <cell r="F230" t="str">
            <v>КМС</v>
          </cell>
          <cell r="G230" t="str">
            <v>Москва</v>
          </cell>
        </row>
        <row r="231">
          <cell r="B231">
            <v>255</v>
          </cell>
          <cell r="C231">
            <v>10112709637</v>
          </cell>
          <cell r="D231" t="str">
            <v xml:space="preserve">Фарафонтова Елизавета </v>
          </cell>
          <cell r="E231">
            <v>39296</v>
          </cell>
          <cell r="F231" t="str">
            <v>КМС</v>
          </cell>
          <cell r="G231" t="str">
            <v>Москва</v>
          </cell>
        </row>
        <row r="232">
          <cell r="B232">
            <v>256</v>
          </cell>
          <cell r="C232">
            <v>10112680941</v>
          </cell>
          <cell r="D232" t="str">
            <v>Григорьев Сократ</v>
          </cell>
          <cell r="E232">
            <v>39226</v>
          </cell>
          <cell r="F232" t="str">
            <v>КМС</v>
          </cell>
          <cell r="G232" t="str">
            <v>Москва</v>
          </cell>
        </row>
        <row r="234">
          <cell r="C234" t="str">
            <v>Московская область</v>
          </cell>
        </row>
        <row r="235">
          <cell r="B235">
            <v>88</v>
          </cell>
          <cell r="C235">
            <v>10007740277</v>
          </cell>
          <cell r="D235" t="str">
            <v>Абасова Наталья</v>
          </cell>
          <cell r="E235">
            <v>34840</v>
          </cell>
          <cell r="F235" t="str">
            <v>МСМК</v>
          </cell>
          <cell r="G235" t="str">
            <v>Мос.обл.</v>
          </cell>
        </row>
        <row r="236">
          <cell r="B236">
            <v>209</v>
          </cell>
          <cell r="C236">
            <v>10124508776</v>
          </cell>
          <cell r="D236" t="str">
            <v>Вахнин Александр</v>
          </cell>
          <cell r="E236">
            <v>35087</v>
          </cell>
          <cell r="F236" t="str">
            <v>КМС</v>
          </cell>
          <cell r="G236" t="str">
            <v>Мос.обл.</v>
          </cell>
        </row>
        <row r="237">
          <cell r="B237">
            <v>210</v>
          </cell>
          <cell r="C237">
            <v>10130776289</v>
          </cell>
          <cell r="D237" t="str">
            <v>Кобец Александра</v>
          </cell>
          <cell r="E237">
            <v>38747</v>
          </cell>
          <cell r="F237" t="str">
            <v>КМС</v>
          </cell>
          <cell r="G237" t="str">
            <v>Мос.обл.</v>
          </cell>
        </row>
        <row r="238">
          <cell r="B238">
            <v>211</v>
          </cell>
          <cell r="C238">
            <v>10127774747</v>
          </cell>
          <cell r="D238" t="str">
            <v>Булавкина Анастасия</v>
          </cell>
          <cell r="E238">
            <v>39361</v>
          </cell>
          <cell r="F238" t="str">
            <v>КМС</v>
          </cell>
          <cell r="G238" t="str">
            <v>Мос.обл.</v>
          </cell>
        </row>
        <row r="239">
          <cell r="B239">
            <v>212</v>
          </cell>
          <cell r="C239">
            <v>10094014512</v>
          </cell>
          <cell r="D239" t="str">
            <v>Епифанов Вячеслав</v>
          </cell>
          <cell r="E239">
            <v>38388</v>
          </cell>
          <cell r="F239" t="str">
            <v>КМС</v>
          </cell>
          <cell r="G239" t="str">
            <v>Мос.обл.</v>
          </cell>
          <cell r="I239">
            <v>1</v>
          </cell>
        </row>
        <row r="242">
          <cell r="C242" t="str">
            <v>Узбекистан</v>
          </cell>
        </row>
        <row r="243">
          <cell r="B243">
            <v>257</v>
          </cell>
          <cell r="C243">
            <v>10140694743</v>
          </cell>
          <cell r="D243" t="str">
            <v>Нурматов Бегзод</v>
          </cell>
          <cell r="E243" t="str">
            <v>00.00.2006</v>
          </cell>
          <cell r="F243" t="str">
            <v>-</v>
          </cell>
          <cell r="G243" t="str">
            <v>Узбекистан</v>
          </cell>
        </row>
        <row r="244">
          <cell r="B244">
            <v>258</v>
          </cell>
          <cell r="C244">
            <v>10119702125</v>
          </cell>
          <cell r="D244" t="str">
            <v>Жамолдинов Алимардон</v>
          </cell>
          <cell r="E244" t="str">
            <v>00.00.2006</v>
          </cell>
          <cell r="F244" t="str">
            <v>-</v>
          </cell>
          <cell r="G244" t="str">
            <v>Узбекистан</v>
          </cell>
        </row>
        <row r="245">
          <cell r="B245">
            <v>259</v>
          </cell>
          <cell r="C245">
            <v>10140693228</v>
          </cell>
          <cell r="D245" t="str">
            <v>Исмаилов Кайрат</v>
          </cell>
          <cell r="E245" t="str">
            <v>00.00.2006</v>
          </cell>
          <cell r="F245" t="str">
            <v>-</v>
          </cell>
          <cell r="G245" t="str">
            <v>Узбекистан</v>
          </cell>
        </row>
        <row r="246">
          <cell r="B246">
            <v>260</v>
          </cell>
          <cell r="C246">
            <v>10144255754</v>
          </cell>
          <cell r="D246" t="str">
            <v>Еремов Никита</v>
          </cell>
          <cell r="E246" t="str">
            <v>00.00.2007</v>
          </cell>
          <cell r="F246" t="str">
            <v>-</v>
          </cell>
          <cell r="G246" t="str">
            <v>Узбекистан</v>
          </cell>
        </row>
        <row r="247">
          <cell r="B247">
            <v>261</v>
          </cell>
          <cell r="C247">
            <v>10144255653</v>
          </cell>
          <cell r="D247" t="str">
            <v>Бурлаков Виталий</v>
          </cell>
          <cell r="E247" t="str">
            <v>00.00.2007</v>
          </cell>
          <cell r="F247" t="str">
            <v>-</v>
          </cell>
          <cell r="G247" t="str">
            <v>Узбекистан</v>
          </cell>
        </row>
        <row r="248">
          <cell r="B248">
            <v>262</v>
          </cell>
          <cell r="C248">
            <v>10119687371</v>
          </cell>
          <cell r="D248" t="str">
            <v>Боходиров Бегзод</v>
          </cell>
          <cell r="E248" t="str">
            <v>00.00.2006</v>
          </cell>
          <cell r="F248" t="str">
            <v>-</v>
          </cell>
          <cell r="G248" t="str">
            <v>Узбекистан</v>
          </cell>
        </row>
        <row r="249">
          <cell r="B249">
            <v>263</v>
          </cell>
          <cell r="C249">
            <v>10144256158</v>
          </cell>
          <cell r="D249" t="str">
            <v xml:space="preserve">Турсунов Нурсултан </v>
          </cell>
          <cell r="E249" t="str">
            <v>00.00.2007</v>
          </cell>
          <cell r="F249" t="str">
            <v>-</v>
          </cell>
          <cell r="G249" t="str">
            <v>Узбекистан</v>
          </cell>
        </row>
        <row r="250">
          <cell r="B250">
            <v>264</v>
          </cell>
          <cell r="C250">
            <v>10147952262</v>
          </cell>
          <cell r="D250" t="str">
            <v>Мишинова Яна</v>
          </cell>
          <cell r="E250" t="str">
            <v>00.00.2007</v>
          </cell>
          <cell r="F250" t="str">
            <v>-</v>
          </cell>
          <cell r="G250" t="str">
            <v>Узбекистан</v>
          </cell>
        </row>
        <row r="251">
          <cell r="B251">
            <v>265</v>
          </cell>
          <cell r="C251">
            <v>10141718903</v>
          </cell>
          <cell r="D251" t="str">
            <v>Исаилова Самира</v>
          </cell>
          <cell r="E251" t="str">
            <v>00.00.2007</v>
          </cell>
          <cell r="F251" t="str">
            <v>-</v>
          </cell>
          <cell r="G251" t="str">
            <v>Узбекистан</v>
          </cell>
        </row>
        <row r="252">
          <cell r="B252">
            <v>266</v>
          </cell>
          <cell r="C252">
            <v>10147952161</v>
          </cell>
          <cell r="D252" t="str">
            <v>Эгамбердиева Нозима</v>
          </cell>
          <cell r="E252" t="str">
            <v>00.00.2007</v>
          </cell>
          <cell r="F252" t="str">
            <v>-</v>
          </cell>
          <cell r="G252" t="str">
            <v>Узбекистан</v>
          </cell>
        </row>
        <row r="253">
          <cell r="B253">
            <v>267</v>
          </cell>
          <cell r="C253">
            <v>10133796124</v>
          </cell>
          <cell r="D253" t="str">
            <v>Давронова Мадина</v>
          </cell>
          <cell r="E253" t="str">
            <v>00.00.2006</v>
          </cell>
          <cell r="F253" t="str">
            <v>-</v>
          </cell>
          <cell r="G253" t="str">
            <v>Узбекистан</v>
          </cell>
        </row>
        <row r="254">
          <cell r="B254">
            <v>268</v>
          </cell>
          <cell r="C254">
            <v>10141718495</v>
          </cell>
          <cell r="D254" t="str">
            <v>Аулова Камола</v>
          </cell>
          <cell r="E254" t="str">
            <v>00.00.2006</v>
          </cell>
          <cell r="F254" t="str">
            <v>-</v>
          </cell>
          <cell r="G254" t="str">
            <v>Узбекистан</v>
          </cell>
        </row>
        <row r="257">
          <cell r="C257" t="str">
            <v>Республика Крым</v>
          </cell>
        </row>
        <row r="258">
          <cell r="B258">
            <v>269</v>
          </cell>
          <cell r="C258">
            <v>10141360710</v>
          </cell>
          <cell r="D258" t="str">
            <v>Коновалов Александр</v>
          </cell>
          <cell r="E258">
            <v>39568</v>
          </cell>
          <cell r="F258" t="str">
            <v>КМС</v>
          </cell>
          <cell r="G258" t="str">
            <v>Респ.Крым</v>
          </cell>
        </row>
        <row r="259">
          <cell r="B259">
            <v>270</v>
          </cell>
          <cell r="C259">
            <v>10114521719</v>
          </cell>
          <cell r="D259" t="str">
            <v>Скорченко Данил</v>
          </cell>
          <cell r="E259">
            <v>39779</v>
          </cell>
          <cell r="F259" t="str">
            <v>КМС</v>
          </cell>
          <cell r="G259" t="str">
            <v>Респ.Крым</v>
          </cell>
        </row>
        <row r="260">
          <cell r="B260">
            <v>271</v>
          </cell>
          <cell r="C260">
            <v>10128809920</v>
          </cell>
          <cell r="D260" t="str">
            <v>Муратов Эдем</v>
          </cell>
          <cell r="E260">
            <v>39298</v>
          </cell>
          <cell r="F260" t="str">
            <v xml:space="preserve"> 1 СР</v>
          </cell>
          <cell r="G260" t="str">
            <v>Респ.Крым</v>
          </cell>
        </row>
        <row r="261">
          <cell r="B261">
            <v>272</v>
          </cell>
          <cell r="C261">
            <v>10132007886</v>
          </cell>
          <cell r="D261" t="str">
            <v>Журавлев Александр</v>
          </cell>
          <cell r="E261">
            <v>39284</v>
          </cell>
          <cell r="F261" t="str">
            <v>КМС</v>
          </cell>
          <cell r="G261" t="str">
            <v>Респ.Крым</v>
          </cell>
        </row>
        <row r="262">
          <cell r="B262">
            <v>273</v>
          </cell>
          <cell r="C262">
            <v>10096881863</v>
          </cell>
          <cell r="D262" t="str">
            <v>Сороколатова Софья</v>
          </cell>
          <cell r="E262">
            <v>38931</v>
          </cell>
          <cell r="F262" t="str">
            <v>КМС</v>
          </cell>
          <cell r="G262" t="str">
            <v>Респ.Крым</v>
          </cell>
        </row>
        <row r="263">
          <cell r="B263">
            <v>274</v>
          </cell>
          <cell r="C263">
            <v>10128418785</v>
          </cell>
          <cell r="D263" t="str">
            <v>Сороколатова Виолетта</v>
          </cell>
          <cell r="E263">
            <v>39522</v>
          </cell>
          <cell r="F263" t="str">
            <v>1 СР</v>
          </cell>
          <cell r="G263" t="str">
            <v>Респ.Крым</v>
          </cell>
        </row>
        <row r="266">
          <cell r="B266">
            <v>275</v>
          </cell>
          <cell r="C266">
            <v>10010177809</v>
          </cell>
          <cell r="D266" t="str">
            <v>Бирюк Каролина</v>
          </cell>
          <cell r="E266">
            <v>35906</v>
          </cell>
          <cell r="F266" t="str">
            <v>МСМК</v>
          </cell>
          <cell r="G266" t="str">
            <v>НК Беларусь</v>
          </cell>
        </row>
        <row r="267">
          <cell r="B267">
            <v>276</v>
          </cell>
          <cell r="C267">
            <v>10009166682</v>
          </cell>
          <cell r="D267" t="str">
            <v>Королек Евгений</v>
          </cell>
          <cell r="E267">
            <v>35225</v>
          </cell>
          <cell r="F267" t="str">
            <v>МСМК</v>
          </cell>
          <cell r="G267" t="str">
            <v>НК Беларусь</v>
          </cell>
          <cell r="I267">
            <v>1</v>
          </cell>
        </row>
        <row r="268">
          <cell r="B268">
            <v>277</v>
          </cell>
          <cell r="C268">
            <v>10007891336</v>
          </cell>
          <cell r="D268" t="str">
            <v>Романов Роман</v>
          </cell>
          <cell r="E268">
            <v>34518</v>
          </cell>
          <cell r="F268" t="str">
            <v>МСМК</v>
          </cell>
          <cell r="G268" t="str">
            <v>НК Беларусь</v>
          </cell>
          <cell r="I268">
            <v>1</v>
          </cell>
        </row>
        <row r="269">
          <cell r="B269">
            <v>278</v>
          </cell>
          <cell r="C269">
            <v>10056107915</v>
          </cell>
          <cell r="D269" t="str">
            <v>Мазур Денис</v>
          </cell>
          <cell r="E269">
            <v>36635</v>
          </cell>
          <cell r="F269" t="str">
            <v>МСМК</v>
          </cell>
          <cell r="G269" t="str">
            <v>НК Беларусь</v>
          </cell>
          <cell r="I269">
            <v>1</v>
          </cell>
        </row>
        <row r="270">
          <cell r="B270">
            <v>279</v>
          </cell>
          <cell r="C270">
            <v>10093154134</v>
          </cell>
          <cell r="D270" t="str">
            <v>Безгерц Степан</v>
          </cell>
          <cell r="E270">
            <v>38311</v>
          </cell>
          <cell r="F270" t="str">
            <v>МС</v>
          </cell>
          <cell r="G270" t="str">
            <v>НК Беларусь</v>
          </cell>
          <cell r="I270">
            <v>1</v>
          </cell>
        </row>
        <row r="271">
          <cell r="B271">
            <v>280</v>
          </cell>
          <cell r="C271">
            <v>10083180514</v>
          </cell>
          <cell r="D271" t="str">
            <v>Одинец Вадим</v>
          </cell>
          <cell r="E271">
            <v>38373</v>
          </cell>
          <cell r="F271" t="str">
            <v>МС</v>
          </cell>
          <cell r="G271" t="str">
            <v>НК Беларусь</v>
          </cell>
          <cell r="I271">
            <v>1</v>
          </cell>
        </row>
        <row r="272">
          <cell r="B272">
            <v>281</v>
          </cell>
          <cell r="C272">
            <v>10009017243</v>
          </cell>
          <cell r="D272" t="str">
            <v>Зайцев Артем</v>
          </cell>
          <cell r="E272">
            <v>34832</v>
          </cell>
          <cell r="F272" t="str">
            <v>МСМК</v>
          </cell>
          <cell r="G272" t="str">
            <v>НК Беларусь</v>
          </cell>
        </row>
        <row r="273">
          <cell r="B273">
            <v>282</v>
          </cell>
          <cell r="C273">
            <v>10015977803</v>
          </cell>
          <cell r="D273" t="str">
            <v>Глова Александр</v>
          </cell>
          <cell r="E273">
            <v>36700</v>
          </cell>
          <cell r="F273" t="str">
            <v>МСМК</v>
          </cell>
          <cell r="G273" t="str">
            <v>НК Беларусь</v>
          </cell>
        </row>
        <row r="274">
          <cell r="B274">
            <v>283</v>
          </cell>
          <cell r="C274">
            <v>10075689686</v>
          </cell>
          <cell r="D274" t="str">
            <v>Босякова Варвара</v>
          </cell>
          <cell r="E274">
            <v>38310</v>
          </cell>
          <cell r="F274" t="str">
            <v>МС</v>
          </cell>
          <cell r="G274" t="str">
            <v>НК Беларусь</v>
          </cell>
        </row>
        <row r="275">
          <cell r="B275">
            <v>284</v>
          </cell>
          <cell r="C275">
            <v>10105906095</v>
          </cell>
          <cell r="D275" t="str">
            <v>Мигиневич Максим</v>
          </cell>
          <cell r="E275">
            <v>38220</v>
          </cell>
          <cell r="F275" t="str">
            <v>МС</v>
          </cell>
          <cell r="G275" t="str">
            <v>НК Беларусь</v>
          </cell>
        </row>
        <row r="276">
          <cell r="B276">
            <v>285</v>
          </cell>
          <cell r="C276">
            <v>10079412062</v>
          </cell>
          <cell r="D276" t="str">
            <v>Волчек Алексей</v>
          </cell>
          <cell r="E276">
            <v>38191</v>
          </cell>
          <cell r="F276" t="str">
            <v>МС</v>
          </cell>
          <cell r="G276" t="str">
            <v>НК Беларусь</v>
          </cell>
        </row>
        <row r="278">
          <cell r="B278">
            <v>286</v>
          </cell>
          <cell r="C278">
            <v>10054294116</v>
          </cell>
          <cell r="D278" t="str">
            <v>Шманцарь Алексей</v>
          </cell>
          <cell r="E278">
            <v>36658</v>
          </cell>
          <cell r="F278" t="str">
            <v>МС</v>
          </cell>
          <cell r="G278" t="str">
            <v>ВК "Минск"</v>
          </cell>
          <cell r="I278">
            <v>1</v>
          </cell>
        </row>
        <row r="279">
          <cell r="B279">
            <v>287</v>
          </cell>
          <cell r="C279">
            <v>10010177910</v>
          </cell>
          <cell r="D279" t="str">
            <v>Терех Анна</v>
          </cell>
          <cell r="E279">
            <v>36045</v>
          </cell>
          <cell r="F279" t="str">
            <v>МСМК</v>
          </cell>
          <cell r="G279" t="str">
            <v>ВК "Минск"</v>
          </cell>
        </row>
        <row r="280">
          <cell r="B280">
            <v>288</v>
          </cell>
          <cell r="C280">
            <v>10061141912</v>
          </cell>
          <cell r="D280" t="str">
            <v>Чуянкова Ирина</v>
          </cell>
          <cell r="E280">
            <v>37761</v>
          </cell>
          <cell r="F280" t="str">
            <v>МСМК</v>
          </cell>
          <cell r="G280" t="str">
            <v>ВК "Минск"</v>
          </cell>
        </row>
        <row r="281">
          <cell r="B281">
            <v>289</v>
          </cell>
          <cell r="C281">
            <v>10009049171</v>
          </cell>
          <cell r="D281" t="str">
            <v>Носкович Таисия</v>
          </cell>
          <cell r="E281">
            <v>34596</v>
          </cell>
          <cell r="F281" t="str">
            <v>МСМК</v>
          </cell>
          <cell r="G281" t="str">
            <v>ВК "Минск"</v>
          </cell>
        </row>
        <row r="282">
          <cell r="B282">
            <v>290</v>
          </cell>
          <cell r="C282">
            <v>10088408814</v>
          </cell>
          <cell r="D282" t="str">
            <v>Иванченко Дмитрий</v>
          </cell>
          <cell r="E282">
            <v>37422</v>
          </cell>
          <cell r="F282" t="str">
            <v>МС</v>
          </cell>
          <cell r="G282" t="str">
            <v>ВК "Минск"</v>
          </cell>
          <cell r="I282">
            <v>1</v>
          </cell>
        </row>
        <row r="283">
          <cell r="B283">
            <v>291</v>
          </cell>
          <cell r="C283">
            <v>10085157593</v>
          </cell>
          <cell r="D283" t="str">
            <v>Климчик Антон</v>
          </cell>
          <cell r="E283">
            <v>38220</v>
          </cell>
          <cell r="F283" t="str">
            <v>МС</v>
          </cell>
          <cell r="G283" t="str">
            <v>ВК "Минск"</v>
          </cell>
          <cell r="I283">
            <v>1</v>
          </cell>
        </row>
        <row r="284">
          <cell r="B284">
            <v>292</v>
          </cell>
          <cell r="C284">
            <v>10015978510</v>
          </cell>
          <cell r="D284" t="str">
            <v>Кириевич Артур</v>
          </cell>
          <cell r="E284">
            <v>36850</v>
          </cell>
          <cell r="F284" t="str">
            <v>МС</v>
          </cell>
          <cell r="G284" t="str">
            <v>ВК "Минск"</v>
          </cell>
          <cell r="I284">
            <v>1</v>
          </cell>
        </row>
        <row r="285">
          <cell r="B285">
            <v>293</v>
          </cell>
          <cell r="C285">
            <v>10015979419</v>
          </cell>
          <cell r="D285" t="str">
            <v>Марчук Денис</v>
          </cell>
          <cell r="E285">
            <v>36665</v>
          </cell>
          <cell r="F285" t="str">
            <v>МС</v>
          </cell>
          <cell r="G285" t="str">
            <v>ВК "Минск"</v>
          </cell>
          <cell r="I285">
            <v>1</v>
          </cell>
        </row>
        <row r="286">
          <cell r="B286">
            <v>294</v>
          </cell>
          <cell r="C286">
            <v>10094470607</v>
          </cell>
          <cell r="D286" t="str">
            <v>Сакун Аделина</v>
          </cell>
          <cell r="E286">
            <v>39035</v>
          </cell>
          <cell r="F286" t="str">
            <v>МС</v>
          </cell>
          <cell r="G286" t="str">
            <v>ВК "Минск"</v>
          </cell>
        </row>
        <row r="287">
          <cell r="B287">
            <v>295</v>
          </cell>
          <cell r="C287">
            <v>10128128290</v>
          </cell>
          <cell r="D287" t="str">
            <v>Яглинская Кристина</v>
          </cell>
          <cell r="E287">
            <v>39217</v>
          </cell>
          <cell r="F287" t="str">
            <v>МС</v>
          </cell>
          <cell r="G287" t="str">
            <v>ВК "Минск"</v>
          </cell>
        </row>
        <row r="300">
          <cell r="I300">
            <v>40</v>
          </cell>
        </row>
      </sheetData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I62"/>
  <sheetViews>
    <sheetView tabSelected="1" topLeftCell="A10" zoomScaleNormal="100" workbookViewId="0">
      <selection activeCell="M27" sqref="M27"/>
    </sheetView>
  </sheetViews>
  <sheetFormatPr defaultRowHeight="12.75" x14ac:dyDescent="0.2"/>
  <cols>
    <col min="2" max="2" width="8.5703125" customWidth="1"/>
    <col min="3" max="3" width="14.140625" customWidth="1"/>
    <col min="4" max="4" width="20.7109375" customWidth="1"/>
    <col min="5" max="5" width="12.28515625" customWidth="1"/>
    <col min="6" max="6" width="10.7109375" customWidth="1"/>
    <col min="7" max="7" width="19.28515625" customWidth="1"/>
    <col min="8" max="8" width="20.28515625" customWidth="1"/>
    <col min="9" max="9" width="19.85546875" customWidth="1"/>
  </cols>
  <sheetData>
    <row r="1" spans="1:9" ht="21" x14ac:dyDescent="0.2">
      <c r="A1" s="112" t="s">
        <v>0</v>
      </c>
      <c r="B1" s="112"/>
      <c r="C1" s="112"/>
      <c r="D1" s="112"/>
      <c r="E1" s="112"/>
      <c r="F1" s="112"/>
      <c r="G1" s="112"/>
      <c r="H1" s="112"/>
      <c r="I1" s="112"/>
    </row>
    <row r="2" spans="1:9" ht="8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</row>
    <row r="3" spans="1:9" ht="21" x14ac:dyDescent="0.2">
      <c r="A3" s="112" t="s">
        <v>1</v>
      </c>
      <c r="B3" s="112"/>
      <c r="C3" s="112"/>
      <c r="D3" s="112"/>
      <c r="E3" s="112"/>
      <c r="F3" s="112"/>
      <c r="G3" s="112"/>
      <c r="H3" s="112"/>
      <c r="I3" s="112"/>
    </row>
    <row r="4" spans="1:9" ht="10.9" customHeight="1" x14ac:dyDescent="0.2">
      <c r="A4" s="112"/>
      <c r="B4" s="112"/>
      <c r="C4" s="112"/>
      <c r="D4" s="112"/>
      <c r="E4" s="112"/>
      <c r="F4" s="112"/>
      <c r="G4" s="112"/>
      <c r="H4" s="112"/>
      <c r="I4" s="112"/>
    </row>
    <row r="5" spans="1:9" x14ac:dyDescent="0.2">
      <c r="A5" s="72" t="s">
        <v>2</v>
      </c>
      <c r="B5" s="72"/>
      <c r="C5" s="72"/>
      <c r="D5" s="72"/>
      <c r="E5" s="72"/>
      <c r="F5" s="72"/>
      <c r="G5" s="72"/>
      <c r="H5" s="72"/>
      <c r="I5" s="72"/>
    </row>
    <row r="6" spans="1:9" ht="20.45" customHeight="1" x14ac:dyDescent="0.2">
      <c r="A6" s="98" t="s">
        <v>3</v>
      </c>
      <c r="B6" s="98"/>
      <c r="C6" s="98"/>
      <c r="D6" s="98"/>
      <c r="E6" s="98"/>
      <c r="F6" s="98"/>
      <c r="G6" s="98"/>
      <c r="H6" s="98"/>
      <c r="I6" s="98"/>
    </row>
    <row r="7" spans="1:9" ht="19.149999999999999" customHeight="1" x14ac:dyDescent="0.2">
      <c r="A7" s="98" t="s">
        <v>4</v>
      </c>
      <c r="B7" s="98"/>
      <c r="C7" s="98"/>
      <c r="D7" s="98"/>
      <c r="E7" s="98"/>
      <c r="F7" s="98"/>
      <c r="G7" s="98"/>
      <c r="H7" s="98"/>
      <c r="I7" s="98"/>
    </row>
    <row r="8" spans="1:9" ht="7.9" customHeight="1" thickBot="1" x14ac:dyDescent="0.25">
      <c r="A8" s="99"/>
      <c r="B8" s="99"/>
      <c r="C8" s="99"/>
      <c r="D8" s="99"/>
      <c r="E8" s="99"/>
      <c r="F8" s="99"/>
      <c r="G8" s="99"/>
      <c r="H8" s="99"/>
      <c r="I8" s="99"/>
    </row>
    <row r="9" spans="1:9" ht="19.5" thickTop="1" x14ac:dyDescent="0.2">
      <c r="A9" s="100" t="s">
        <v>5</v>
      </c>
      <c r="B9" s="101"/>
      <c r="C9" s="101"/>
      <c r="D9" s="101"/>
      <c r="E9" s="101"/>
      <c r="F9" s="101"/>
      <c r="G9" s="101"/>
      <c r="H9" s="101"/>
      <c r="I9" s="102"/>
    </row>
    <row r="10" spans="1:9" ht="18.75" x14ac:dyDescent="0.2">
      <c r="A10" s="103" t="s">
        <v>6</v>
      </c>
      <c r="B10" s="104"/>
      <c r="C10" s="104"/>
      <c r="D10" s="104"/>
      <c r="E10" s="104"/>
      <c r="F10" s="104"/>
      <c r="G10" s="104"/>
      <c r="H10" s="104"/>
      <c r="I10" s="105"/>
    </row>
    <row r="11" spans="1:9" ht="18.75" x14ac:dyDescent="0.2">
      <c r="A11" s="106" t="s">
        <v>7</v>
      </c>
      <c r="B11" s="107"/>
      <c r="C11" s="107"/>
      <c r="D11" s="107"/>
      <c r="E11" s="107"/>
      <c r="F11" s="107"/>
      <c r="G11" s="107"/>
      <c r="H11" s="107"/>
      <c r="I11" s="108"/>
    </row>
    <row r="12" spans="1:9" ht="15.6" customHeight="1" x14ac:dyDescent="0.2">
      <c r="A12" s="109"/>
      <c r="B12" s="110"/>
      <c r="C12" s="110"/>
      <c r="D12" s="110"/>
      <c r="E12" s="110"/>
      <c r="F12" s="110"/>
      <c r="G12" s="110"/>
      <c r="H12" s="110"/>
      <c r="I12" s="111"/>
    </row>
    <row r="13" spans="1:9" ht="15.75" x14ac:dyDescent="0.2">
      <c r="A13" s="87" t="s">
        <v>8</v>
      </c>
      <c r="B13" s="88"/>
      <c r="C13" s="88"/>
      <c r="D13" s="88"/>
      <c r="E13" s="1"/>
      <c r="F13" s="2"/>
      <c r="G13" s="3"/>
      <c r="H13" s="4"/>
      <c r="I13" s="5" t="s">
        <v>9</v>
      </c>
    </row>
    <row r="14" spans="1:9" ht="15.75" x14ac:dyDescent="0.2">
      <c r="A14" s="89" t="s">
        <v>10</v>
      </c>
      <c r="B14" s="90"/>
      <c r="C14" s="90"/>
      <c r="D14" s="90"/>
      <c r="E14" s="6"/>
      <c r="F14" s="7"/>
      <c r="G14" s="8"/>
      <c r="H14" s="9"/>
      <c r="I14" s="10" t="s">
        <v>11</v>
      </c>
    </row>
    <row r="15" spans="1:9" ht="15" x14ac:dyDescent="0.2">
      <c r="A15" s="91" t="s">
        <v>12</v>
      </c>
      <c r="B15" s="92"/>
      <c r="C15" s="92"/>
      <c r="D15" s="92"/>
      <c r="E15" s="92"/>
      <c r="F15" s="92"/>
      <c r="G15" s="93"/>
      <c r="H15" s="94" t="s">
        <v>13</v>
      </c>
      <c r="I15" s="95"/>
    </row>
    <row r="16" spans="1:9" ht="15" x14ac:dyDescent="0.2">
      <c r="A16" s="11" t="s">
        <v>14</v>
      </c>
      <c r="B16" s="12"/>
      <c r="C16" s="12"/>
      <c r="D16" s="13"/>
      <c r="E16" s="14" t="s">
        <v>2</v>
      </c>
      <c r="F16" s="13"/>
      <c r="G16" s="14"/>
      <c r="H16" s="96" t="s">
        <v>15</v>
      </c>
      <c r="I16" s="97"/>
    </row>
    <row r="17" spans="1:9" ht="15" x14ac:dyDescent="0.2">
      <c r="A17" s="11" t="s">
        <v>16</v>
      </c>
      <c r="B17" s="12"/>
      <c r="C17" s="12"/>
      <c r="D17" s="14"/>
      <c r="E17" s="15"/>
      <c r="F17" s="13"/>
      <c r="G17" s="16" t="s">
        <v>17</v>
      </c>
      <c r="H17" s="81" t="s">
        <v>18</v>
      </c>
      <c r="I17" s="82"/>
    </row>
    <row r="18" spans="1:9" ht="15" x14ac:dyDescent="0.2">
      <c r="A18" s="11" t="s">
        <v>19</v>
      </c>
      <c r="B18" s="12"/>
      <c r="C18" s="12"/>
      <c r="D18" s="14"/>
      <c r="E18" s="15"/>
      <c r="F18" s="13"/>
      <c r="G18" s="16" t="s">
        <v>20</v>
      </c>
      <c r="H18" s="81" t="s">
        <v>21</v>
      </c>
      <c r="I18" s="82"/>
    </row>
    <row r="19" spans="1:9" ht="15.75" thickBot="1" x14ac:dyDescent="0.25">
      <c r="A19" s="17" t="s">
        <v>22</v>
      </c>
      <c r="B19" s="18"/>
      <c r="C19" s="18"/>
      <c r="D19" s="19"/>
      <c r="E19" s="20"/>
      <c r="F19" s="19"/>
      <c r="G19" s="16" t="s">
        <v>23</v>
      </c>
      <c r="H19" s="21" t="s">
        <v>24</v>
      </c>
      <c r="I19" s="22"/>
    </row>
    <row r="20" spans="1:9" ht="14.25" thickTop="1" thickBot="1" x14ac:dyDescent="0.25">
      <c r="A20" s="23"/>
      <c r="B20" s="24"/>
      <c r="C20" s="24"/>
      <c r="D20" s="25"/>
      <c r="E20" s="26"/>
      <c r="F20" s="25"/>
      <c r="G20" s="25"/>
      <c r="H20" s="27"/>
      <c r="I20" s="27"/>
    </row>
    <row r="21" spans="1:9" ht="26.25" thickTop="1" x14ac:dyDescent="0.2">
      <c r="A21" s="28" t="s">
        <v>25</v>
      </c>
      <c r="B21" s="29" t="s">
        <v>26</v>
      </c>
      <c r="C21" s="29" t="s">
        <v>27</v>
      </c>
      <c r="D21" s="29" t="s">
        <v>28</v>
      </c>
      <c r="E21" s="30" t="s">
        <v>29</v>
      </c>
      <c r="F21" s="29" t="s">
        <v>30</v>
      </c>
      <c r="G21" s="29" t="s">
        <v>31</v>
      </c>
      <c r="H21" s="31" t="s">
        <v>32</v>
      </c>
      <c r="I21" s="32" t="s">
        <v>33</v>
      </c>
    </row>
    <row r="22" spans="1:9" ht="26.25" customHeight="1" x14ac:dyDescent="0.2">
      <c r="A22" s="33">
        <v>1</v>
      </c>
      <c r="B22" s="34">
        <v>113</v>
      </c>
      <c r="C22" s="35">
        <v>10090187550</v>
      </c>
      <c r="D22" s="35" t="s">
        <v>57</v>
      </c>
      <c r="E22" s="36">
        <v>37758</v>
      </c>
      <c r="F22" s="36" t="s">
        <v>43</v>
      </c>
      <c r="G22" s="36" t="s">
        <v>58</v>
      </c>
      <c r="H22" s="37" t="s">
        <v>34</v>
      </c>
      <c r="I22" s="38"/>
    </row>
    <row r="23" spans="1:9" ht="26.25" customHeight="1" x14ac:dyDescent="0.2">
      <c r="A23" s="33">
        <v>2</v>
      </c>
      <c r="B23" s="39">
        <v>107</v>
      </c>
      <c r="C23" s="35">
        <v>10034919778</v>
      </c>
      <c r="D23" s="35" t="s">
        <v>59</v>
      </c>
      <c r="E23" s="36">
        <v>36739</v>
      </c>
      <c r="F23" s="36" t="s">
        <v>40</v>
      </c>
      <c r="G23" s="40" t="s">
        <v>60</v>
      </c>
      <c r="H23" s="37" t="s">
        <v>34</v>
      </c>
      <c r="I23" s="38"/>
    </row>
    <row r="24" spans="1:9" ht="26.25" customHeight="1" x14ac:dyDescent="0.2">
      <c r="A24" s="33">
        <v>3</v>
      </c>
      <c r="B24" s="39">
        <v>111</v>
      </c>
      <c r="C24" s="35">
        <v>10007272455</v>
      </c>
      <c r="D24" s="35" t="s">
        <v>61</v>
      </c>
      <c r="E24" s="36">
        <v>34633</v>
      </c>
      <c r="F24" s="36" t="s">
        <v>40</v>
      </c>
      <c r="G24" s="36" t="s">
        <v>58</v>
      </c>
      <c r="H24" s="37" t="s">
        <v>34</v>
      </c>
      <c r="I24" s="38"/>
    </row>
    <row r="25" spans="1:9" ht="26.25" customHeight="1" x14ac:dyDescent="0.2">
      <c r="A25" s="33">
        <v>4</v>
      </c>
      <c r="B25" s="39">
        <v>71</v>
      </c>
      <c r="C25" s="35">
        <v>10006462305</v>
      </c>
      <c r="D25" s="35" t="s">
        <v>62</v>
      </c>
      <c r="E25" s="36">
        <v>33949</v>
      </c>
      <c r="F25" s="36" t="s">
        <v>43</v>
      </c>
      <c r="G25" s="36" t="s">
        <v>63</v>
      </c>
      <c r="H25" s="37" t="s">
        <v>35</v>
      </c>
      <c r="I25" s="38"/>
    </row>
    <row r="26" spans="1:9" ht="26.25" customHeight="1" x14ac:dyDescent="0.2">
      <c r="A26" s="33">
        <v>5</v>
      </c>
      <c r="B26" s="39">
        <v>110</v>
      </c>
      <c r="C26" s="35">
        <v>10094917312</v>
      </c>
      <c r="D26" s="35" t="s">
        <v>64</v>
      </c>
      <c r="E26" s="36">
        <v>38671</v>
      </c>
      <c r="F26" s="36" t="s">
        <v>34</v>
      </c>
      <c r="G26" s="36" t="s">
        <v>58</v>
      </c>
      <c r="H26" s="37" t="s">
        <v>35</v>
      </c>
      <c r="I26" s="38"/>
    </row>
    <row r="27" spans="1:9" ht="26.25" customHeight="1" x14ac:dyDescent="0.2">
      <c r="A27" s="33">
        <v>6</v>
      </c>
      <c r="B27" s="39">
        <v>109</v>
      </c>
      <c r="C27" s="35">
        <v>10007498484</v>
      </c>
      <c r="D27" s="35" t="s">
        <v>65</v>
      </c>
      <c r="E27" s="36">
        <v>34005</v>
      </c>
      <c r="F27" s="36" t="s">
        <v>40</v>
      </c>
      <c r="G27" s="36" t="s">
        <v>58</v>
      </c>
      <c r="H27" s="37" t="s">
        <v>35</v>
      </c>
      <c r="I27" s="38"/>
    </row>
    <row r="28" spans="1:9" ht="26.25" customHeight="1" x14ac:dyDescent="0.2">
      <c r="A28" s="33">
        <v>7</v>
      </c>
      <c r="B28" s="39">
        <v>108</v>
      </c>
      <c r="C28" s="35">
        <v>10014630109</v>
      </c>
      <c r="D28" s="35" t="s">
        <v>66</v>
      </c>
      <c r="E28" s="36">
        <v>36529</v>
      </c>
      <c r="F28" s="36" t="s">
        <v>43</v>
      </c>
      <c r="G28" s="36" t="s">
        <v>58</v>
      </c>
      <c r="H28" s="37"/>
      <c r="I28" s="38"/>
    </row>
    <row r="29" spans="1:9" ht="26.25" customHeight="1" x14ac:dyDescent="0.2">
      <c r="A29" s="33">
        <v>8</v>
      </c>
      <c r="B29" s="39">
        <v>112</v>
      </c>
      <c r="C29" s="35">
        <v>10078794700</v>
      </c>
      <c r="D29" s="35" t="s">
        <v>67</v>
      </c>
      <c r="E29" s="36">
        <v>37812</v>
      </c>
      <c r="F29" s="36" t="s">
        <v>34</v>
      </c>
      <c r="G29" s="36" t="s">
        <v>58</v>
      </c>
      <c r="H29" s="37"/>
      <c r="I29" s="38"/>
    </row>
    <row r="30" spans="1:9" ht="26.25" customHeight="1" x14ac:dyDescent="0.2">
      <c r="A30" s="33">
        <v>9</v>
      </c>
      <c r="B30" s="39">
        <v>70</v>
      </c>
      <c r="C30" s="35">
        <v>10009045636</v>
      </c>
      <c r="D30" s="35" t="s">
        <v>68</v>
      </c>
      <c r="E30" s="36">
        <v>34844</v>
      </c>
      <c r="F30" s="36" t="s">
        <v>40</v>
      </c>
      <c r="G30" s="36" t="s">
        <v>63</v>
      </c>
      <c r="H30" s="37"/>
      <c r="I30" s="38"/>
    </row>
    <row r="31" spans="1:9" ht="26.25" customHeight="1" x14ac:dyDescent="0.2">
      <c r="A31" s="33">
        <v>10</v>
      </c>
      <c r="B31" s="39">
        <v>141</v>
      </c>
      <c r="C31" s="35">
        <v>10009045434</v>
      </c>
      <c r="D31" s="35" t="s">
        <v>69</v>
      </c>
      <c r="E31" s="36">
        <v>35659</v>
      </c>
      <c r="F31" s="36" t="s">
        <v>34</v>
      </c>
      <c r="G31" s="36" t="s">
        <v>70</v>
      </c>
      <c r="H31" s="37"/>
      <c r="I31" s="38"/>
    </row>
    <row r="32" spans="1:9" ht="26.25" customHeight="1" x14ac:dyDescent="0.2">
      <c r="A32" s="33">
        <v>11</v>
      </c>
      <c r="B32" s="39">
        <v>134</v>
      </c>
      <c r="C32" s="35">
        <v>10034991217</v>
      </c>
      <c r="D32" s="35" t="s">
        <v>71</v>
      </c>
      <c r="E32" s="36">
        <v>36732</v>
      </c>
      <c r="F32" s="36" t="s">
        <v>43</v>
      </c>
      <c r="G32" s="36" t="s">
        <v>70</v>
      </c>
      <c r="H32" s="37"/>
      <c r="I32" s="38"/>
    </row>
    <row r="33" spans="1:9" ht="26.25" customHeight="1" thickBot="1" x14ac:dyDescent="0.25">
      <c r="A33" s="33">
        <v>12</v>
      </c>
      <c r="B33" s="39">
        <v>175</v>
      </c>
      <c r="C33" s="35">
        <v>10075689686</v>
      </c>
      <c r="D33" s="35" t="s">
        <v>72</v>
      </c>
      <c r="E33" s="36">
        <v>38310</v>
      </c>
      <c r="F33" s="36" t="s">
        <v>34</v>
      </c>
      <c r="G33" s="36" t="s">
        <v>73</v>
      </c>
      <c r="H33" s="37"/>
      <c r="I33" s="38"/>
    </row>
    <row r="34" spans="1:9" ht="19.149999999999999" hidden="1" customHeight="1" x14ac:dyDescent="0.2">
      <c r="A34" s="33"/>
      <c r="B34" s="39"/>
      <c r="C34" s="41" t="str">
        <f>IF(ISBLANK($B34),"",VLOOKUP($B34,[1]список!$B$1:$G$490,2,0))</f>
        <v/>
      </c>
      <c r="D34" s="41" t="str">
        <f>IF(ISBLANK($B34),"",VLOOKUP($B34,[1]список!$B$1:$G$490,3,0))</f>
        <v/>
      </c>
      <c r="E34" s="42" t="str">
        <f>IF(ISBLANK($B34),"",VLOOKUP($B34,[1]список!$B$1:$G$490,4,0))</f>
        <v/>
      </c>
      <c r="F34" s="43" t="str">
        <f>IF(ISBLANK($B34),"",VLOOKUP($B34,[1]список!$B$1:$H$490,5,0))</f>
        <v/>
      </c>
      <c r="G34" s="42"/>
      <c r="H34" s="37"/>
      <c r="I34" s="38"/>
    </row>
    <row r="35" spans="1:9" ht="19.149999999999999" hidden="1" customHeight="1" x14ac:dyDescent="0.2">
      <c r="A35" s="33"/>
      <c r="B35" s="39"/>
      <c r="C35" s="41" t="str">
        <f>IF(ISBLANK($B35),"",VLOOKUP($B35,[1]список!$B$1:$G$490,2,0))</f>
        <v/>
      </c>
      <c r="D35" s="41" t="str">
        <f>IF(ISBLANK($B35),"",VLOOKUP($B35,[1]список!$B$1:$G$490,3,0))</f>
        <v/>
      </c>
      <c r="E35" s="42" t="str">
        <f>IF(ISBLANK($B35),"",VLOOKUP($B35,[1]список!$B$1:$G$490,4,0))</f>
        <v/>
      </c>
      <c r="F35" s="43" t="str">
        <f>IF(ISBLANK($B35),"",VLOOKUP($B35,[1]список!$B$1:$H$490,5,0))</f>
        <v/>
      </c>
      <c r="G35" s="42"/>
      <c r="H35" s="37"/>
      <c r="I35" s="38"/>
    </row>
    <row r="36" spans="1:9" ht="19.149999999999999" hidden="1" customHeight="1" x14ac:dyDescent="0.2">
      <c r="A36" s="33"/>
      <c r="B36" s="39"/>
      <c r="C36" s="41" t="str">
        <f>IF(ISBLANK($B36),"",VLOOKUP($B36,[1]список!$B$1:$G$490,2,0))</f>
        <v/>
      </c>
      <c r="D36" s="41" t="str">
        <f>IF(ISBLANK($B36),"",VLOOKUP($B36,[1]список!$B$1:$G$490,3,0))</f>
        <v/>
      </c>
      <c r="E36" s="42" t="str">
        <f>IF(ISBLANK($B36),"",VLOOKUP($B36,[1]список!$B$1:$G$490,4,0))</f>
        <v/>
      </c>
      <c r="F36" s="43" t="str">
        <f>IF(ISBLANK($B36),"",VLOOKUP($B36,[1]список!$B$1:$H$490,5,0))</f>
        <v/>
      </c>
      <c r="G36" s="42"/>
      <c r="H36" s="37"/>
      <c r="I36" s="38"/>
    </row>
    <row r="37" spans="1:9" ht="19.149999999999999" hidden="1" customHeight="1" x14ac:dyDescent="0.2">
      <c r="A37" s="33"/>
      <c r="B37" s="39"/>
      <c r="C37" s="41" t="str">
        <f>IF(ISBLANK($B37),"",VLOOKUP($B37,[1]список!$B$1:$G$490,2,0))</f>
        <v/>
      </c>
      <c r="D37" s="41" t="str">
        <f>IF(ISBLANK($B37),"",VLOOKUP($B37,[1]список!$B$1:$G$490,3,0))</f>
        <v/>
      </c>
      <c r="E37" s="42" t="str">
        <f>IF(ISBLANK($B37),"",VLOOKUP($B37,[1]список!$B$1:$G$490,4,0))</f>
        <v/>
      </c>
      <c r="F37" s="43" t="str">
        <f>IF(ISBLANK($B37),"",VLOOKUP($B37,[1]список!$B$1:$H$490,5,0))</f>
        <v/>
      </c>
      <c r="G37" s="42"/>
      <c r="H37" s="37"/>
      <c r="I37" s="38"/>
    </row>
    <row r="38" spans="1:9" ht="19.149999999999999" hidden="1" customHeight="1" x14ac:dyDescent="0.2">
      <c r="A38" s="33"/>
      <c r="B38" s="39"/>
      <c r="C38" s="41" t="str">
        <f>IF(ISBLANK($B38),"",VLOOKUP($B38,[1]список!$B$1:$G$490,2,0))</f>
        <v/>
      </c>
      <c r="D38" s="41" t="str">
        <f>IF(ISBLANK($B38),"",VLOOKUP($B38,[1]список!$B$1:$G$490,3,0))</f>
        <v/>
      </c>
      <c r="E38" s="42" t="str">
        <f>IF(ISBLANK($B38),"",VLOOKUP($B38,[1]список!$B$1:$G$490,4,0))</f>
        <v/>
      </c>
      <c r="F38" s="43" t="str">
        <f>IF(ISBLANK($B38),"",VLOOKUP($B38,[1]список!$B$1:$H$490,5,0))</f>
        <v/>
      </c>
      <c r="G38" s="42" t="str">
        <f>IF(ISBLANK($B38),"",VLOOKUP($B38,[1]список!$B$1:$I$492,6,0))</f>
        <v/>
      </c>
      <c r="H38" s="37"/>
      <c r="I38" s="38"/>
    </row>
    <row r="39" spans="1:9" ht="19.149999999999999" hidden="1" customHeight="1" x14ac:dyDescent="0.2">
      <c r="A39" s="44"/>
      <c r="B39" s="45"/>
      <c r="C39" s="45"/>
      <c r="D39" s="46"/>
      <c r="E39" s="45"/>
      <c r="F39" s="45"/>
      <c r="G39" s="47"/>
      <c r="H39" s="37"/>
      <c r="I39" s="38"/>
    </row>
    <row r="40" spans="1:9" ht="19.149999999999999" hidden="1" customHeight="1" x14ac:dyDescent="0.2">
      <c r="A40" s="44"/>
      <c r="B40" s="45"/>
      <c r="C40" s="45"/>
      <c r="D40" s="46"/>
      <c r="E40" s="45"/>
      <c r="F40" s="45"/>
      <c r="G40" s="47"/>
      <c r="H40" s="37"/>
      <c r="I40" s="38"/>
    </row>
    <row r="41" spans="1:9" ht="19.149999999999999" hidden="1" customHeight="1" x14ac:dyDescent="0.2">
      <c r="A41" s="44"/>
      <c r="B41" s="45"/>
      <c r="C41" s="45"/>
      <c r="D41" s="46"/>
      <c r="E41" s="45"/>
      <c r="F41" s="45"/>
      <c r="G41" s="47"/>
      <c r="H41" s="37"/>
      <c r="I41" s="38"/>
    </row>
    <row r="42" spans="1:9" ht="19.149999999999999" hidden="1" customHeight="1" x14ac:dyDescent="0.2">
      <c r="A42" s="44"/>
      <c r="B42" s="45"/>
      <c r="C42" s="45"/>
      <c r="D42" s="46"/>
      <c r="E42" s="45"/>
      <c r="F42" s="45"/>
      <c r="G42" s="47"/>
      <c r="H42" s="37"/>
      <c r="I42" s="48"/>
    </row>
    <row r="43" spans="1:9" ht="19.149999999999999" hidden="1" customHeight="1" x14ac:dyDescent="0.2">
      <c r="A43" s="44"/>
      <c r="B43" s="45"/>
      <c r="C43" s="45"/>
      <c r="D43" s="46"/>
      <c r="E43" s="45"/>
      <c r="F43" s="45"/>
      <c r="G43" s="47"/>
      <c r="H43" s="37"/>
      <c r="I43" s="48"/>
    </row>
    <row r="44" spans="1:9" ht="19.149999999999999" hidden="1" customHeight="1" x14ac:dyDescent="0.2">
      <c r="A44" s="44"/>
      <c r="B44" s="45"/>
      <c r="C44" s="45"/>
      <c r="D44" s="46"/>
      <c r="E44" s="45"/>
      <c r="F44" s="45"/>
      <c r="G44" s="47"/>
      <c r="H44" s="37"/>
      <c r="I44" s="48"/>
    </row>
    <row r="45" spans="1:9" ht="19.149999999999999" hidden="1" customHeight="1" x14ac:dyDescent="0.2">
      <c r="A45" s="44"/>
      <c r="B45" s="45"/>
      <c r="C45" s="45"/>
      <c r="D45" s="46"/>
      <c r="E45" s="45"/>
      <c r="F45" s="45"/>
      <c r="G45" s="47"/>
      <c r="H45" s="37"/>
      <c r="I45" s="49"/>
    </row>
    <row r="46" spans="1:9" ht="17.25" thickTop="1" thickBot="1" x14ac:dyDescent="0.25">
      <c r="A46" s="50"/>
      <c r="B46" s="51"/>
      <c r="C46" s="51"/>
      <c r="D46" s="52"/>
      <c r="E46" s="53"/>
      <c r="F46" s="54"/>
      <c r="G46" s="55"/>
      <c r="H46" s="56"/>
      <c r="I46" s="57"/>
    </row>
    <row r="47" spans="1:9" ht="15.75" thickTop="1" x14ac:dyDescent="0.2">
      <c r="A47" s="83" t="s">
        <v>36</v>
      </c>
      <c r="B47" s="84"/>
      <c r="C47" s="84"/>
      <c r="D47" s="84"/>
      <c r="E47" s="58"/>
      <c r="F47" s="84" t="s">
        <v>37</v>
      </c>
      <c r="G47" s="84"/>
      <c r="H47" s="84"/>
      <c r="I47" s="85"/>
    </row>
    <row r="48" spans="1:9" x14ac:dyDescent="0.2">
      <c r="A48" s="59" t="s">
        <v>38</v>
      </c>
      <c r="B48" s="59"/>
      <c r="C48" s="60"/>
      <c r="D48" s="59"/>
      <c r="E48" s="86" t="s">
        <v>39</v>
      </c>
      <c r="F48" s="86"/>
      <c r="G48" s="45">
        <v>3</v>
      </c>
      <c r="H48" s="61" t="s">
        <v>40</v>
      </c>
      <c r="I48" s="45">
        <f>COUNTIF(F22:F55,"ЗМС")</f>
        <v>4</v>
      </c>
    </row>
    <row r="49" spans="1:9" x14ac:dyDescent="0.2">
      <c r="A49" s="46" t="s">
        <v>41</v>
      </c>
      <c r="B49" s="59"/>
      <c r="C49" s="62"/>
      <c r="D49" s="59"/>
      <c r="E49" s="78" t="s">
        <v>42</v>
      </c>
      <c r="F49" s="78"/>
      <c r="G49" s="45">
        <f>G50+G54</f>
        <v>12</v>
      </c>
      <c r="H49" s="61" t="s">
        <v>43</v>
      </c>
      <c r="I49" s="45">
        <f>COUNTIF(F22:F55,"МСМК")</f>
        <v>4</v>
      </c>
    </row>
    <row r="50" spans="1:9" x14ac:dyDescent="0.2">
      <c r="A50" s="59" t="s">
        <v>44</v>
      </c>
      <c r="B50" s="59"/>
      <c r="C50" s="46"/>
      <c r="D50" s="59"/>
      <c r="E50" s="78" t="s">
        <v>45</v>
      </c>
      <c r="F50" s="78"/>
      <c r="G50" s="45">
        <f>G51+G52+G53</f>
        <v>12</v>
      </c>
      <c r="H50" s="61" t="s">
        <v>34</v>
      </c>
      <c r="I50" s="45">
        <f>COUNTIF(F22:F55,"МС")</f>
        <v>4</v>
      </c>
    </row>
    <row r="51" spans="1:9" x14ac:dyDescent="0.2">
      <c r="A51" s="59"/>
      <c r="B51" s="59"/>
      <c r="C51" s="46"/>
      <c r="D51" s="59"/>
      <c r="E51" s="78" t="s">
        <v>46</v>
      </c>
      <c r="F51" s="78"/>
      <c r="G51" s="45">
        <f>COUNT(A22:A55)</f>
        <v>12</v>
      </c>
      <c r="H51" s="61" t="s">
        <v>35</v>
      </c>
      <c r="I51" s="45">
        <f>COUNTIF(F22:F55,"КМС")</f>
        <v>0</v>
      </c>
    </row>
    <row r="52" spans="1:9" x14ac:dyDescent="0.2">
      <c r="A52" s="59"/>
      <c r="B52" s="59"/>
      <c r="C52" s="46"/>
      <c r="D52" s="59"/>
      <c r="E52" s="78" t="s">
        <v>47</v>
      </c>
      <c r="F52" s="78"/>
      <c r="G52" s="45">
        <f>COUNTIF(A22:A55,"НФ")</f>
        <v>0</v>
      </c>
      <c r="H52" s="61" t="s">
        <v>48</v>
      </c>
      <c r="I52" s="45">
        <f>COUNTIF(F22:F55,"1 СР")</f>
        <v>0</v>
      </c>
    </row>
    <row r="53" spans="1:9" x14ac:dyDescent="0.2">
      <c r="A53" s="59"/>
      <c r="B53" s="59"/>
      <c r="C53" s="59"/>
      <c r="D53" s="59"/>
      <c r="E53" s="78" t="s">
        <v>49</v>
      </c>
      <c r="F53" s="78"/>
      <c r="G53" s="45">
        <f>COUNTIF(A22:A55,"ДСКВ")</f>
        <v>0</v>
      </c>
      <c r="H53" s="63" t="s">
        <v>50</v>
      </c>
      <c r="I53" s="45">
        <f>COUNTIF(F22:F55,"2 СР")</f>
        <v>0</v>
      </c>
    </row>
    <row r="54" spans="1:9" x14ac:dyDescent="0.2">
      <c r="A54" s="59"/>
      <c r="B54" s="59"/>
      <c r="C54" s="59"/>
      <c r="D54" s="59"/>
      <c r="E54" s="78" t="s">
        <v>51</v>
      </c>
      <c r="F54" s="78"/>
      <c r="G54" s="45">
        <f>COUNTIF(A22:A55,"НС")</f>
        <v>0</v>
      </c>
      <c r="H54" s="63" t="s">
        <v>52</v>
      </c>
      <c r="I54" s="45">
        <f>COUNTIF(F22:F55,"3 СР")</f>
        <v>0</v>
      </c>
    </row>
    <row r="55" spans="1:9" x14ac:dyDescent="0.2">
      <c r="A55" s="79" t="s">
        <v>53</v>
      </c>
      <c r="B55" s="80"/>
      <c r="C55" s="80"/>
      <c r="D55" s="80" t="s">
        <v>54</v>
      </c>
      <c r="E55" s="80"/>
      <c r="F55" s="80" t="s">
        <v>55</v>
      </c>
      <c r="G55" s="80"/>
      <c r="H55" s="69" t="s">
        <v>56</v>
      </c>
      <c r="I55" s="70"/>
    </row>
    <row r="56" spans="1:9" x14ac:dyDescent="0.2">
      <c r="A56" s="71"/>
      <c r="B56" s="72"/>
      <c r="C56" s="72"/>
      <c r="D56" s="72"/>
      <c r="E56" s="72"/>
      <c r="F56" s="72"/>
      <c r="G56" s="72"/>
      <c r="H56" s="72"/>
      <c r="I56" s="73"/>
    </row>
    <row r="57" spans="1:9" x14ac:dyDescent="0.2">
      <c r="A57" s="64"/>
      <c r="B57" s="65"/>
      <c r="C57" s="65"/>
      <c r="D57" s="65"/>
      <c r="E57" s="66"/>
      <c r="F57" s="65"/>
      <c r="G57" s="65"/>
      <c r="H57" s="67"/>
      <c r="I57" s="68"/>
    </row>
    <row r="58" spans="1:9" x14ac:dyDescent="0.2">
      <c r="A58" s="64"/>
      <c r="B58" s="65"/>
      <c r="C58" s="65"/>
      <c r="D58" s="65"/>
      <c r="E58" s="66"/>
      <c r="F58" s="65"/>
      <c r="G58" s="65"/>
      <c r="H58" s="67"/>
      <c r="I58" s="68"/>
    </row>
    <row r="59" spans="1:9" x14ac:dyDescent="0.2">
      <c r="A59" s="64"/>
      <c r="B59" s="65"/>
      <c r="C59" s="65"/>
      <c r="D59" s="65"/>
      <c r="E59" s="66"/>
      <c r="F59" s="65"/>
      <c r="G59" s="65"/>
      <c r="H59" s="67"/>
      <c r="I59" s="68"/>
    </row>
    <row r="60" spans="1:9" x14ac:dyDescent="0.2">
      <c r="A60" s="64"/>
      <c r="B60" s="65"/>
      <c r="C60" s="65"/>
      <c r="D60" s="65"/>
      <c r="E60" s="66"/>
      <c r="F60" s="65"/>
      <c r="G60" s="65"/>
      <c r="H60" s="67"/>
      <c r="I60" s="68"/>
    </row>
    <row r="61" spans="1:9" ht="13.5" thickBot="1" x14ac:dyDescent="0.25">
      <c r="A61" s="74" t="s">
        <v>2</v>
      </c>
      <c r="B61" s="75"/>
      <c r="C61" s="75"/>
      <c r="D61" s="75" t="str">
        <f>G17</f>
        <v>Соловьев Г.Н. (ВК, Санкт-Петербург)</v>
      </c>
      <c r="E61" s="75"/>
      <c r="F61" s="75" t="str">
        <f>G18</f>
        <v>Валова А.С. (ВК, Санкт-Петербург)</v>
      </c>
      <c r="G61" s="75"/>
      <c r="H61" s="76" t="str">
        <f>G19</f>
        <v>Михайлова И.Н. (ВК, Санкт-Петербург)</v>
      </c>
      <c r="I61" s="77"/>
    </row>
    <row r="62" spans="1:9" ht="13.5" thickTop="1" x14ac:dyDescent="0.2"/>
  </sheetData>
  <mergeCells count="38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E50:F50"/>
    <mergeCell ref="A13:D13"/>
    <mergeCell ref="A14:D14"/>
    <mergeCell ref="A15:G15"/>
    <mergeCell ref="H15:I15"/>
    <mergeCell ref="H16:I16"/>
    <mergeCell ref="H17:I17"/>
    <mergeCell ref="H18:I18"/>
    <mergeCell ref="A47:D47"/>
    <mergeCell ref="F47:I47"/>
    <mergeCell ref="E48:F48"/>
    <mergeCell ref="E49:F49"/>
    <mergeCell ref="E51:F51"/>
    <mergeCell ref="E52:F52"/>
    <mergeCell ref="E53:F53"/>
    <mergeCell ref="E54:F54"/>
    <mergeCell ref="A55:C55"/>
    <mergeCell ref="D55:E55"/>
    <mergeCell ref="F55:G55"/>
    <mergeCell ref="H55:I55"/>
    <mergeCell ref="A56:E56"/>
    <mergeCell ref="F56:I56"/>
    <mergeCell ref="A61:C61"/>
    <mergeCell ref="D61:E61"/>
    <mergeCell ref="F61:G61"/>
    <mergeCell ref="H61:I61"/>
  </mergeCells>
  <conditionalFormatting sqref="E51:E54">
    <cfRule type="duplicateValues" dxfId="0" priority="1"/>
  </conditionalFormatting>
  <pageMargins left="0.31496062992125984" right="0" top="0.43307086614173229" bottom="0.19685039370078741" header="0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кейрин жен итог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2024-10-06T15:07:05Z</dcterms:created>
  <dcterms:modified xsi:type="dcterms:W3CDTF">2024-10-06T15:08:04Z</dcterms:modified>
</cp:coreProperties>
</file>