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"/>
    </mc:Choice>
  </mc:AlternateContent>
  <xr:revisionPtr revIDLastSave="0" documentId="8_{56391247-0C55-40A7-B397-492DD12EFBD8}" xr6:coauthVersionLast="47" xr6:coauthVersionMax="47" xr10:uidLastSave="{00000000-0000-0000-0000-000000000000}"/>
  <bookViews>
    <workbookView xWindow="-108" yWindow="-108" windowWidth="23256" windowHeight="12456" xr2:uid="{FF2D885C-AF53-4B5F-BCE2-9182D5D1D06D}"/>
  </bookViews>
  <sheets>
    <sheet name="ком спринт юниорки кв (2)" sheetId="1" r:id="rId1"/>
  </sheets>
  <definedNames>
    <definedName name="_xlnm.Print_Area" localSheetId="0">'ком спринт юниорки кв (2)'!$A$1:$N$61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G61" i="1"/>
  <c r="D61" i="1"/>
  <c r="A61" i="1"/>
  <c r="H50" i="1"/>
  <c r="A44" i="1"/>
  <c r="A43" i="1"/>
  <c r="A41" i="1"/>
  <c r="A40" i="1"/>
  <c r="A38" i="1"/>
  <c r="A37" i="1"/>
  <c r="A35" i="1"/>
  <c r="A33" i="1"/>
  <c r="L32" i="1"/>
  <c r="J32" i="1"/>
  <c r="I32" i="1"/>
  <c r="N31" i="1"/>
  <c r="A31" i="1"/>
  <c r="N30" i="1"/>
  <c r="A30" i="1"/>
  <c r="L29" i="1"/>
  <c r="J29" i="1"/>
  <c r="I29" i="1"/>
  <c r="L26" i="1"/>
  <c r="J26" i="1"/>
  <c r="I26" i="1"/>
  <c r="J52" i="1"/>
  <c r="A25" i="1"/>
  <c r="J47" i="1"/>
  <c r="A24" i="1"/>
  <c r="H53" i="1" s="1"/>
  <c r="L23" i="1"/>
  <c r="J23" i="1"/>
  <c r="I23" i="1"/>
  <c r="J49" i="1"/>
  <c r="H51" i="1" l="1"/>
  <c r="H49" i="1" s="1"/>
  <c r="H48" i="1" s="1"/>
  <c r="J51" i="1"/>
  <c r="J53" i="1"/>
  <c r="J48" i="1"/>
  <c r="J50" i="1"/>
  <c r="H52" i="1"/>
</calcChain>
</file>

<file path=xl/sharedStrings.xml><?xml version="1.0" encoding="utf-8"?>
<sst xmlns="http://schemas.openxmlformats.org/spreadsheetml/2006/main" count="135" uniqueCount="94">
  <si>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</si>
  <si>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</si>
  <si>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</si>
  <si>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</si>
  <si>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</si>
  <si>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</si>
  <si>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</si>
  <si>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командный спринт</t>
  </si>
  <si>
    <t>Юниорки 17-18 лет</t>
  </si>
  <si>
    <t>МЕСТО ПРОВЕДЕНИЯ: г. Тула</t>
  </si>
  <si>
    <t>№ ВРВС: 0080441611Я</t>
  </si>
  <si>
    <t>ДАТА ПРОВЕДЕНИЯ: 26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</si>
  <si>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</si>
  <si>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</si>
  <si>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</si>
  <si>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ТЕЛЕГАТ ФВСР</t>
  </si>
  <si>
    <t>Денисенко С.А. (Москва)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</si>
  <si>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</si>
  <si>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</si>
  <si>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</si>
  <si>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</si>
  <si>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</si>
  <si>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</si>
  <si>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</si>
  <si>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</si>
  <si>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</si>
  <si>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</si>
  <si>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</si>
  <si>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</si>
  <si>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</si>
  <si>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</si>
  <si>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</si>
  <si>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</si>
  <si>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</si>
  <si>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</si>
  <si>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</si>
  <si>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</si>
  <si>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</si>
  <si>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</si>
  <si>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</si>
  <si>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0-333 м</t>
  </si>
  <si>
    <t>333-666 м</t>
  </si>
  <si>
    <t>666-1000 м</t>
  </si>
  <si>
    <t>КМС</t>
  </si>
  <si>
    <t>1 СР</t>
  </si>
  <si>
    <t>ПОГОДНЫЕ УСЛОВИЯ</t>
  </si>
  <si>
    <t>СТАТИСТИКА ГОНКИ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</si>
  <si>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</si>
  <si>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</si>
  <si>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</si>
  <si>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</si>
  <si>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</si>
  <si>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</si>
  <si>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</si>
  <si>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</si>
  <si>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</si>
  <si>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</si>
  <si>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</si>
  <si>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</si>
  <si>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</si>
  <si>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</si>
  <si>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</si>
  <si>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</si>
  <si>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</si>
  <si>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</si>
  <si>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Новикова Софья</t>
  </si>
  <si>
    <t>Москва</t>
  </si>
  <si>
    <t>Семенюк Яна</t>
  </si>
  <si>
    <t>Заика София</t>
  </si>
  <si>
    <t>Хайбуллаева Виолетта</t>
  </si>
  <si>
    <t>Тульская область</t>
  </si>
  <si>
    <t>Бессонова София</t>
  </si>
  <si>
    <t>Василенко Владислава</t>
  </si>
  <si>
    <t>Беляева Анна</t>
  </si>
  <si>
    <t>Санкт-Петербург</t>
  </si>
  <si>
    <t>Иминова Камила</t>
  </si>
  <si>
    <t>Чертихина Юлия</t>
  </si>
  <si>
    <t>Ефимова Виктория</t>
  </si>
  <si>
    <t>Клименко Эвелина</t>
  </si>
  <si>
    <t>Гуца Дарья</t>
  </si>
  <si>
    <t>Беляева Мария</t>
  </si>
  <si>
    <t xml:space="preserve">Косолапова Диана </t>
  </si>
  <si>
    <t>Казахстан</t>
  </si>
  <si>
    <t xml:space="preserve">Петухова Анна </t>
  </si>
  <si>
    <t>KAZ20080609</t>
  </si>
  <si>
    <t xml:space="preserve">Проскурина Анна </t>
  </si>
  <si>
    <t>Савицкая Анастасия</t>
  </si>
  <si>
    <t>Омская область</t>
  </si>
  <si>
    <t>Сайганова Мария</t>
  </si>
  <si>
    <t>Ельцова Мира</t>
  </si>
  <si>
    <t>Алексеева Ангелина</t>
  </si>
  <si>
    <t>Свердловская область</t>
  </si>
  <si>
    <t>Ваганина Ирина</t>
  </si>
  <si>
    <t>Карпова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</si>
</sst>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m:ss.000"/>
    <numFmt numFmtId="166" formatCode="m:ss.00"/>
    <numFmt numFmtId="167" formatCode="yyyy"/>
  </numFmts>
  <fonts count="26" x14ac:knownFonts="1">
    <font>
      <sz val="10"/>
      <name val="Arial Cyr"/>
      <charset val="204"/>
    </font>
    <font>
      <sz val="1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sz val="10"/>
      <color theme="0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21" fillId="0" borderId="0"/>
  </cellStyleXfs>
  <cellXfs count="20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8" fillId="2" borderId="11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4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0" borderId="17" xfId="0" applyNumberFormat="1" applyFont="1" applyBorder="1" applyAlignment="1">
      <alignment horizontal="left" vertical="center"/>
    </xf>
    <xf numFmtId="14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4" fontId="3" fillId="0" borderId="18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14" fontId="10" fillId="3" borderId="20" xfId="1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164" fontId="10" fillId="3" borderId="20" xfId="1" applyNumberFormat="1" applyFont="1" applyFill="1" applyBorder="1" applyAlignment="1">
      <alignment horizontal="center" vertical="center" wrapText="1"/>
    </xf>
    <xf numFmtId="2" fontId="12" fillId="3" borderId="20" xfId="1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14" fontId="10" fillId="3" borderId="25" xfId="1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/>
    </xf>
    <xf numFmtId="164" fontId="10" fillId="3" borderId="25" xfId="1" applyNumberFormat="1" applyFont="1" applyFill="1" applyBorder="1" applyAlignment="1">
      <alignment horizontal="center" vertical="center" wrapText="1"/>
    </xf>
    <xf numFmtId="2" fontId="12" fillId="3" borderId="25" xfId="1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14" fontId="14" fillId="0" borderId="20" xfId="0" applyNumberFormat="1" applyFont="1" applyBorder="1" applyAlignment="1">
      <alignment horizontal="center" vertical="center"/>
    </xf>
    <xf numFmtId="14" fontId="14" fillId="0" borderId="2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  <xf numFmtId="165" fontId="16" fillId="0" borderId="29" xfId="0" applyNumberFormat="1" applyFont="1" applyBorder="1" applyAlignment="1">
      <alignment horizontal="center" vertical="center" wrapText="1"/>
    </xf>
    <xf numFmtId="165" fontId="16" fillId="0" borderId="29" xfId="0" applyNumberFormat="1" applyFont="1" applyBorder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166" fontId="18" fillId="0" borderId="27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 wrapText="1"/>
    </xf>
    <xf numFmtId="165" fontId="19" fillId="0" borderId="28" xfId="0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165" fontId="18" fillId="0" borderId="32" xfId="0" applyNumberFormat="1" applyFont="1" applyBorder="1" applyAlignment="1">
      <alignment horizontal="center" vertical="center"/>
    </xf>
    <xf numFmtId="166" fontId="18" fillId="0" borderId="3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14" fontId="14" fillId="0" borderId="25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 wrapText="1"/>
    </xf>
    <xf numFmtId="165" fontId="19" fillId="0" borderId="25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165" fontId="15" fillId="0" borderId="2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14" fontId="14" fillId="0" borderId="39" xfId="0" applyNumberFormat="1" applyFont="1" applyBorder="1" applyAlignment="1">
      <alignment horizontal="center" vertical="center"/>
    </xf>
    <xf numFmtId="14" fontId="14" fillId="0" borderId="39" xfId="0" applyNumberFormat="1" applyFont="1" applyBorder="1" applyAlignment="1">
      <alignment horizontal="center" vertical="center" wrapText="1"/>
    </xf>
    <xf numFmtId="165" fontId="19" fillId="0" borderId="40" xfId="0" applyNumberFormat="1" applyFont="1" applyBorder="1" applyAlignment="1">
      <alignment horizontal="center" vertical="center"/>
    </xf>
    <xf numFmtId="2" fontId="19" fillId="0" borderId="4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center" vertical="center"/>
    </xf>
    <xf numFmtId="14" fontId="14" fillId="0" borderId="34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165" fontId="16" fillId="0" borderId="20" xfId="0" applyNumberFormat="1" applyFont="1" applyBorder="1" applyAlignment="1">
      <alignment horizontal="center" vertical="center" wrapText="1"/>
    </xf>
    <xf numFmtId="165" fontId="16" fillId="0" borderId="20" xfId="0" applyNumberFormat="1" applyFont="1" applyBorder="1" applyAlignment="1">
      <alignment horizontal="center" vertical="center"/>
    </xf>
    <xf numFmtId="165" fontId="17" fillId="0" borderId="41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14" fontId="14" fillId="0" borderId="29" xfId="0" applyNumberFormat="1" applyFont="1" applyBorder="1" applyAlignment="1">
      <alignment horizontal="center" vertical="center"/>
    </xf>
    <xf numFmtId="14" fontId="14" fillId="0" borderId="29" xfId="0" applyNumberFormat="1" applyFont="1" applyBorder="1" applyAlignment="1">
      <alignment horizontal="center" vertical="center" wrapText="1"/>
    </xf>
    <xf numFmtId="2" fontId="16" fillId="0" borderId="29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165" fontId="15" fillId="0" borderId="29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justify"/>
    </xf>
    <xf numFmtId="0" fontId="20" fillId="0" borderId="41" xfId="2" applyFont="1" applyBorder="1" applyAlignment="1">
      <alignment vertical="center" wrapText="1"/>
    </xf>
    <xf numFmtId="14" fontId="11" fillId="0" borderId="41" xfId="0" applyNumberFormat="1" applyFont="1" applyBorder="1" applyAlignment="1">
      <alignment horizontal="center" vertical="center" wrapText="1"/>
    </xf>
    <xf numFmtId="167" fontId="11" fillId="0" borderId="41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164" fontId="11" fillId="0" borderId="41" xfId="0" applyNumberFormat="1" applyFont="1" applyBorder="1" applyAlignment="1">
      <alignment horizontal="center" vertical="center" wrapText="1"/>
    </xf>
    <xf numFmtId="2" fontId="11" fillId="0" borderId="41" xfId="0" applyNumberFormat="1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7" fillId="3" borderId="45" xfId="3" applyFont="1" applyFill="1" applyBorder="1" applyAlignment="1">
      <alignment horizontal="center" vertical="center"/>
    </xf>
    <xf numFmtId="0" fontId="7" fillId="3" borderId="46" xfId="3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vertical="center"/>
    </xf>
    <xf numFmtId="0" fontId="7" fillId="3" borderId="47" xfId="3" applyFont="1" applyFill="1" applyBorder="1" applyAlignment="1">
      <alignment horizontal="center" vertical="center"/>
    </xf>
    <xf numFmtId="0" fontId="3" fillId="0" borderId="48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49" fontId="3" fillId="0" borderId="14" xfId="3" applyNumberFormat="1" applyFont="1" applyBorder="1" applyAlignment="1">
      <alignment horizontal="left" vertical="center"/>
    </xf>
    <xf numFmtId="0" fontId="3" fillId="0" borderId="28" xfId="3" applyFont="1" applyBorder="1" applyAlignment="1">
      <alignment vertical="center"/>
    </xf>
    <xf numFmtId="14" fontId="3" fillId="0" borderId="28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3" applyFont="1" applyBorder="1" applyAlignment="1">
      <alignment horizontal="left" vertical="center"/>
    </xf>
    <xf numFmtId="0" fontId="3" fillId="0" borderId="28" xfId="3" applyFont="1" applyBorder="1" applyAlignment="1">
      <alignment horizontal="center" vertical="center"/>
    </xf>
    <xf numFmtId="49" fontId="3" fillId="0" borderId="28" xfId="3" applyNumberFormat="1" applyFont="1" applyBorder="1" applyAlignment="1">
      <alignment vertical="center"/>
    </xf>
    <xf numFmtId="49" fontId="3" fillId="0" borderId="16" xfId="3" applyNumberFormat="1" applyFont="1" applyBorder="1" applyAlignment="1">
      <alignment vertical="center"/>
    </xf>
    <xf numFmtId="0" fontId="3" fillId="0" borderId="49" xfId="3" applyFont="1" applyBorder="1" applyAlignment="1">
      <alignment horizontal="center" vertical="center"/>
    </xf>
    <xf numFmtId="9" fontId="3" fillId="0" borderId="14" xfId="3" applyNumberFormat="1" applyFont="1" applyBorder="1" applyAlignment="1">
      <alignment horizontal="left" vertical="center"/>
    </xf>
    <xf numFmtId="49" fontId="3" fillId="0" borderId="28" xfId="3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3" applyFont="1" applyBorder="1" applyAlignment="1">
      <alignment horizontal="left" vertical="center"/>
    </xf>
    <xf numFmtId="2" fontId="3" fillId="0" borderId="28" xfId="3" applyNumberFormat="1" applyFont="1" applyBorder="1" applyAlignment="1">
      <alignment vertical="center"/>
    </xf>
    <xf numFmtId="2" fontId="3" fillId="0" borderId="16" xfId="3" applyNumberFormat="1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51" xfId="0" applyFont="1" applyBorder="1" applyAlignment="1">
      <alignment vertical="center"/>
    </xf>
    <xf numFmtId="0" fontId="24" fillId="4" borderId="48" xfId="3" applyFont="1" applyFill="1" applyBorder="1" applyAlignment="1">
      <alignment horizontal="center" vertical="center"/>
    </xf>
    <xf numFmtId="0" fontId="24" fillId="4" borderId="14" xfId="3" applyFont="1" applyFill="1" applyBorder="1" applyAlignment="1">
      <alignment horizontal="center" vertical="center"/>
    </xf>
    <xf numFmtId="0" fontId="24" fillId="4" borderId="14" xfId="3" applyFont="1" applyFill="1" applyBorder="1" applyAlignment="1">
      <alignment horizontal="center"/>
    </xf>
    <xf numFmtId="0" fontId="24" fillId="4" borderId="49" xfId="3" applyFont="1" applyFill="1" applyBorder="1" applyAlignment="1">
      <alignment horizontal="center"/>
    </xf>
    <xf numFmtId="0" fontId="3" fillId="0" borderId="50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50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5" fillId="0" borderId="52" xfId="3" applyFont="1" applyBorder="1" applyAlignment="1">
      <alignment horizontal="center" vertical="center"/>
    </xf>
    <xf numFmtId="0" fontId="25" fillId="0" borderId="53" xfId="3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3" xfId="3" applyFont="1" applyBorder="1" applyAlignment="1">
      <alignment horizontal="center"/>
    </xf>
    <xf numFmtId="0" fontId="25" fillId="0" borderId="54" xfId="3" applyFont="1" applyBorder="1" applyAlignment="1">
      <alignment horizontal="center"/>
    </xf>
  </cellXfs>
  <cellStyles count="4">
    <cellStyle name="Обычный" xfId="0" builtinId="0"/>
    <cellStyle name="Обычный 5" xfId="3" xr:uid="{5C707608-408A-4AFB-9585-2CAE92691278}"/>
    <cellStyle name="Обычный_ID4938_RS_1" xfId="2" xr:uid="{34A554FE-97BE-4526-9223-40E2998FBC9D}"/>
    <cellStyle name="Обычный_Стартовый протокол Смирнов_20101106_Results" xfId="1" xr:uid="{E4C66936-3036-4F7F-80C9-B3D582290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45720</xdr:rowOff>
    </xdr:from>
    <xdr:to>
      <xdr:col>13</xdr:col>
      <xdr:colOff>76200</xdr:colOff>
      <xdr:row>2</xdr:row>
      <xdr:rowOff>152400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29BA69C3-5361-4C1E-ADF8-D0374671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45720"/>
          <a:ext cx="5486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0</xdr:row>
      <xdr:rowOff>114300</xdr:rowOff>
    </xdr:from>
    <xdr:to>
      <xdr:col>3</xdr:col>
      <xdr:colOff>381000</xdr:colOff>
      <xdr:row>2</xdr:row>
      <xdr:rowOff>289560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8FAA4E5-F55C-481C-B6E4-15179134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14300"/>
          <a:ext cx="16078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693420</xdr:colOff>
      <xdr:row>55</xdr:row>
      <xdr:rowOff>83820</xdr:rowOff>
    </xdr:from>
    <xdr:to>
      <xdr:col>4</xdr:col>
      <xdr:colOff>373380</xdr:colOff>
      <xdr:row>59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35E9A30-1FD8-4984-869F-3A24895D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1085088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708660</xdr:colOff>
      <xdr:row>55</xdr:row>
      <xdr:rowOff>144780</xdr:rowOff>
    </xdr:from>
    <xdr:to>
      <xdr:col>7</xdr:col>
      <xdr:colOff>198120</xdr:colOff>
      <xdr:row>59</xdr:row>
      <xdr:rowOff>68580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622B995F-3805-4D37-B802-5D1B3705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1091184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342900</xdr:colOff>
      <xdr:row>55</xdr:row>
      <xdr:rowOff>30480</xdr:rowOff>
    </xdr:from>
    <xdr:to>
      <xdr:col>12</xdr:col>
      <xdr:colOff>228600</xdr:colOff>
      <xdr:row>59</xdr:row>
      <xdr:rowOff>53340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D75493F-BD18-41AF-9F39-B2FF1E15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1079754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182880</xdr:colOff>
      <xdr:row>55</xdr:row>
      <xdr:rowOff>114300</xdr:rowOff>
    </xdr:from>
    <xdr:to>
      <xdr:col>2</xdr:col>
      <xdr:colOff>662940</xdr:colOff>
      <xdr:row>58</xdr:row>
      <xdr:rowOff>160020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C9F94BC0-9CC2-495D-BEFE-AAA70212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088136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3404-E8BD-466E-BC25-1A7AE937FB9E}">
  <sheetPr>
    <tabColor theme="8" tint="0.39997558519241921"/>
    <pageSetUpPr fitToPage="1"/>
  </sheetPr>
  <dimension ref="A1:N61"/>
  <sheetViews>
    <sheetView tabSelected="1" topLeftCell="A7" zoomScaleNormal="100" workbookViewId="0">
      <selection activeCell="E33" sqref="E33"/>
    </sheetView>
  </sheetViews>
  <sheetFormatPr defaultRowHeight="13.2" x14ac:dyDescent="0.25"/>
  <cols>
    <col min="1" max="1" width="3.77734375" customWidth="1"/>
    <col min="2" max="2" width="4.33203125" customWidth="1"/>
    <col min="3" max="3" width="12.44140625" customWidth="1"/>
    <col min="4" max="4" width="17.21875" customWidth="1"/>
    <col min="5" max="5" width="9.77734375" customWidth="1"/>
    <col min="6" max="6" width="7.21875" customWidth="1"/>
    <col min="7" max="7" width="19.21875" customWidth="1"/>
    <col min="8" max="10" width="7.88671875" customWidth="1"/>
    <col min="11" max="11" width="8.44140625" customWidth="1"/>
    <col min="12" max="12" width="7.109375" customWidth="1"/>
    <col min="13" max="13" width="7" customWidth="1"/>
    <col min="17" max="24" width="2.44140625" customWidth="1"/>
    <col min="25" max="25" width="8.88671875" customWidth="1"/>
    <col min="26" max="30" width="2.44140625" customWidth="1"/>
    <col min="257" max="257" width="3.77734375" customWidth="1"/>
    <col min="258" max="258" width="4.33203125" customWidth="1"/>
    <col min="259" max="259" width="12.44140625" customWidth="1"/>
    <col min="260" max="260" width="17.21875" customWidth="1"/>
    <col min="261" max="261" width="9.77734375" customWidth="1"/>
    <col min="262" max="262" width="7.21875" customWidth="1"/>
    <col min="263" max="263" width="19.21875" customWidth="1"/>
    <col min="264" max="266" width="7.88671875" customWidth="1"/>
    <col min="267" max="267" width="8.44140625" customWidth="1"/>
    <col min="268" max="268" width="7.109375" customWidth="1"/>
    <col min="269" max="269" width="7" customWidth="1"/>
    <col min="273" max="280" width="2.44140625" customWidth="1"/>
    <col min="282" max="286" width="2.44140625" customWidth="1"/>
    <col min="513" max="513" width="3.77734375" customWidth="1"/>
    <col min="514" max="514" width="4.33203125" customWidth="1"/>
    <col min="515" max="515" width="12.44140625" customWidth="1"/>
    <col min="516" max="516" width="17.21875" customWidth="1"/>
    <col min="517" max="517" width="9.77734375" customWidth="1"/>
    <col min="518" max="518" width="7.21875" customWidth="1"/>
    <col min="519" max="519" width="19.21875" customWidth="1"/>
    <col min="520" max="522" width="7.88671875" customWidth="1"/>
    <col min="523" max="523" width="8.44140625" customWidth="1"/>
    <col min="524" max="524" width="7.109375" customWidth="1"/>
    <col min="525" max="525" width="7" customWidth="1"/>
    <col min="529" max="536" width="2.44140625" customWidth="1"/>
    <col min="538" max="542" width="2.44140625" customWidth="1"/>
    <col min="769" max="769" width="3.77734375" customWidth="1"/>
    <col min="770" max="770" width="4.33203125" customWidth="1"/>
    <col min="771" max="771" width="12.44140625" customWidth="1"/>
    <col min="772" max="772" width="17.21875" customWidth="1"/>
    <col min="773" max="773" width="9.77734375" customWidth="1"/>
    <col min="774" max="774" width="7.21875" customWidth="1"/>
    <col min="775" max="775" width="19.21875" customWidth="1"/>
    <col min="776" max="778" width="7.88671875" customWidth="1"/>
    <col min="779" max="779" width="8.44140625" customWidth="1"/>
    <col min="780" max="780" width="7.109375" customWidth="1"/>
    <col min="781" max="781" width="7" customWidth="1"/>
    <col min="785" max="792" width="2.44140625" customWidth="1"/>
    <col min="794" max="798" width="2.44140625" customWidth="1"/>
    <col min="1025" max="1025" width="3.77734375" customWidth="1"/>
    <col min="1026" max="1026" width="4.33203125" customWidth="1"/>
    <col min="1027" max="1027" width="12.44140625" customWidth="1"/>
    <col min="1028" max="1028" width="17.21875" customWidth="1"/>
    <col min="1029" max="1029" width="9.77734375" customWidth="1"/>
    <col min="1030" max="1030" width="7.21875" customWidth="1"/>
    <col min="1031" max="1031" width="19.21875" customWidth="1"/>
    <col min="1032" max="1034" width="7.88671875" customWidth="1"/>
    <col min="1035" max="1035" width="8.44140625" customWidth="1"/>
    <col min="1036" max="1036" width="7.109375" customWidth="1"/>
    <col min="1037" max="1037" width="7" customWidth="1"/>
    <col min="1041" max="1048" width="2.44140625" customWidth="1"/>
    <col min="1050" max="1054" width="2.44140625" customWidth="1"/>
    <col min="1281" max="1281" width="3.77734375" customWidth="1"/>
    <col min="1282" max="1282" width="4.33203125" customWidth="1"/>
    <col min="1283" max="1283" width="12.44140625" customWidth="1"/>
    <col min="1284" max="1284" width="17.21875" customWidth="1"/>
    <col min="1285" max="1285" width="9.77734375" customWidth="1"/>
    <col min="1286" max="1286" width="7.21875" customWidth="1"/>
    <col min="1287" max="1287" width="19.21875" customWidth="1"/>
    <col min="1288" max="1290" width="7.88671875" customWidth="1"/>
    <col min="1291" max="1291" width="8.44140625" customWidth="1"/>
    <col min="1292" max="1292" width="7.109375" customWidth="1"/>
    <col min="1293" max="1293" width="7" customWidth="1"/>
    <col min="1297" max="1304" width="2.44140625" customWidth="1"/>
    <col min="1306" max="1310" width="2.44140625" customWidth="1"/>
    <col min="1537" max="1537" width="3.77734375" customWidth="1"/>
    <col min="1538" max="1538" width="4.33203125" customWidth="1"/>
    <col min="1539" max="1539" width="12.44140625" customWidth="1"/>
    <col min="1540" max="1540" width="17.21875" customWidth="1"/>
    <col min="1541" max="1541" width="9.77734375" customWidth="1"/>
    <col min="1542" max="1542" width="7.21875" customWidth="1"/>
    <col min="1543" max="1543" width="19.21875" customWidth="1"/>
    <col min="1544" max="1546" width="7.88671875" customWidth="1"/>
    <col min="1547" max="1547" width="8.44140625" customWidth="1"/>
    <col min="1548" max="1548" width="7.109375" customWidth="1"/>
    <col min="1549" max="1549" width="7" customWidth="1"/>
    <col min="1553" max="1560" width="2.44140625" customWidth="1"/>
    <col min="1562" max="1566" width="2.44140625" customWidth="1"/>
    <col min="1793" max="1793" width="3.77734375" customWidth="1"/>
    <col min="1794" max="1794" width="4.33203125" customWidth="1"/>
    <col min="1795" max="1795" width="12.44140625" customWidth="1"/>
    <col min="1796" max="1796" width="17.21875" customWidth="1"/>
    <col min="1797" max="1797" width="9.77734375" customWidth="1"/>
    <col min="1798" max="1798" width="7.21875" customWidth="1"/>
    <col min="1799" max="1799" width="19.21875" customWidth="1"/>
    <col min="1800" max="1802" width="7.88671875" customWidth="1"/>
    <col min="1803" max="1803" width="8.44140625" customWidth="1"/>
    <col min="1804" max="1804" width="7.109375" customWidth="1"/>
    <col min="1805" max="1805" width="7" customWidth="1"/>
    <col min="1809" max="1816" width="2.44140625" customWidth="1"/>
    <col min="1818" max="1822" width="2.44140625" customWidth="1"/>
    <col min="2049" max="2049" width="3.77734375" customWidth="1"/>
    <col min="2050" max="2050" width="4.33203125" customWidth="1"/>
    <col min="2051" max="2051" width="12.44140625" customWidth="1"/>
    <col min="2052" max="2052" width="17.21875" customWidth="1"/>
    <col min="2053" max="2053" width="9.77734375" customWidth="1"/>
    <col min="2054" max="2054" width="7.21875" customWidth="1"/>
    <col min="2055" max="2055" width="19.21875" customWidth="1"/>
    <col min="2056" max="2058" width="7.88671875" customWidth="1"/>
    <col min="2059" max="2059" width="8.44140625" customWidth="1"/>
    <col min="2060" max="2060" width="7.109375" customWidth="1"/>
    <col min="2061" max="2061" width="7" customWidth="1"/>
    <col min="2065" max="2072" width="2.44140625" customWidth="1"/>
    <col min="2074" max="2078" width="2.44140625" customWidth="1"/>
    <col min="2305" max="2305" width="3.77734375" customWidth="1"/>
    <col min="2306" max="2306" width="4.33203125" customWidth="1"/>
    <col min="2307" max="2307" width="12.44140625" customWidth="1"/>
    <col min="2308" max="2308" width="17.21875" customWidth="1"/>
    <col min="2309" max="2309" width="9.77734375" customWidth="1"/>
    <col min="2310" max="2310" width="7.21875" customWidth="1"/>
    <col min="2311" max="2311" width="19.21875" customWidth="1"/>
    <col min="2312" max="2314" width="7.88671875" customWidth="1"/>
    <col min="2315" max="2315" width="8.44140625" customWidth="1"/>
    <col min="2316" max="2316" width="7.109375" customWidth="1"/>
    <col min="2317" max="2317" width="7" customWidth="1"/>
    <col min="2321" max="2328" width="2.44140625" customWidth="1"/>
    <col min="2330" max="2334" width="2.44140625" customWidth="1"/>
    <col min="2561" max="2561" width="3.77734375" customWidth="1"/>
    <col min="2562" max="2562" width="4.33203125" customWidth="1"/>
    <col min="2563" max="2563" width="12.44140625" customWidth="1"/>
    <col min="2564" max="2564" width="17.21875" customWidth="1"/>
    <col min="2565" max="2565" width="9.77734375" customWidth="1"/>
    <col min="2566" max="2566" width="7.21875" customWidth="1"/>
    <col min="2567" max="2567" width="19.21875" customWidth="1"/>
    <col min="2568" max="2570" width="7.88671875" customWidth="1"/>
    <col min="2571" max="2571" width="8.44140625" customWidth="1"/>
    <col min="2572" max="2572" width="7.109375" customWidth="1"/>
    <col min="2573" max="2573" width="7" customWidth="1"/>
    <col min="2577" max="2584" width="2.44140625" customWidth="1"/>
    <col min="2586" max="2590" width="2.44140625" customWidth="1"/>
    <col min="2817" max="2817" width="3.77734375" customWidth="1"/>
    <col min="2818" max="2818" width="4.33203125" customWidth="1"/>
    <col min="2819" max="2819" width="12.44140625" customWidth="1"/>
    <col min="2820" max="2820" width="17.21875" customWidth="1"/>
    <col min="2821" max="2821" width="9.77734375" customWidth="1"/>
    <col min="2822" max="2822" width="7.21875" customWidth="1"/>
    <col min="2823" max="2823" width="19.21875" customWidth="1"/>
    <col min="2824" max="2826" width="7.88671875" customWidth="1"/>
    <col min="2827" max="2827" width="8.44140625" customWidth="1"/>
    <col min="2828" max="2828" width="7.109375" customWidth="1"/>
    <col min="2829" max="2829" width="7" customWidth="1"/>
    <col min="2833" max="2840" width="2.44140625" customWidth="1"/>
    <col min="2842" max="2846" width="2.44140625" customWidth="1"/>
    <col min="3073" max="3073" width="3.77734375" customWidth="1"/>
    <col min="3074" max="3074" width="4.33203125" customWidth="1"/>
    <col min="3075" max="3075" width="12.44140625" customWidth="1"/>
    <col min="3076" max="3076" width="17.21875" customWidth="1"/>
    <col min="3077" max="3077" width="9.77734375" customWidth="1"/>
    <col min="3078" max="3078" width="7.21875" customWidth="1"/>
    <col min="3079" max="3079" width="19.21875" customWidth="1"/>
    <col min="3080" max="3082" width="7.88671875" customWidth="1"/>
    <col min="3083" max="3083" width="8.44140625" customWidth="1"/>
    <col min="3084" max="3084" width="7.109375" customWidth="1"/>
    <col min="3085" max="3085" width="7" customWidth="1"/>
    <col min="3089" max="3096" width="2.44140625" customWidth="1"/>
    <col min="3098" max="3102" width="2.44140625" customWidth="1"/>
    <col min="3329" max="3329" width="3.77734375" customWidth="1"/>
    <col min="3330" max="3330" width="4.33203125" customWidth="1"/>
    <col min="3331" max="3331" width="12.44140625" customWidth="1"/>
    <col min="3332" max="3332" width="17.21875" customWidth="1"/>
    <col min="3333" max="3333" width="9.77734375" customWidth="1"/>
    <col min="3334" max="3334" width="7.21875" customWidth="1"/>
    <col min="3335" max="3335" width="19.21875" customWidth="1"/>
    <col min="3336" max="3338" width="7.88671875" customWidth="1"/>
    <col min="3339" max="3339" width="8.44140625" customWidth="1"/>
    <col min="3340" max="3340" width="7.109375" customWidth="1"/>
    <col min="3341" max="3341" width="7" customWidth="1"/>
    <col min="3345" max="3352" width="2.44140625" customWidth="1"/>
    <col min="3354" max="3358" width="2.44140625" customWidth="1"/>
    <col min="3585" max="3585" width="3.77734375" customWidth="1"/>
    <col min="3586" max="3586" width="4.33203125" customWidth="1"/>
    <col min="3587" max="3587" width="12.44140625" customWidth="1"/>
    <col min="3588" max="3588" width="17.21875" customWidth="1"/>
    <col min="3589" max="3589" width="9.77734375" customWidth="1"/>
    <col min="3590" max="3590" width="7.21875" customWidth="1"/>
    <col min="3591" max="3591" width="19.21875" customWidth="1"/>
    <col min="3592" max="3594" width="7.88671875" customWidth="1"/>
    <col min="3595" max="3595" width="8.44140625" customWidth="1"/>
    <col min="3596" max="3596" width="7.109375" customWidth="1"/>
    <col min="3597" max="3597" width="7" customWidth="1"/>
    <col min="3601" max="3608" width="2.44140625" customWidth="1"/>
    <col min="3610" max="3614" width="2.44140625" customWidth="1"/>
    <col min="3841" max="3841" width="3.77734375" customWidth="1"/>
    <col min="3842" max="3842" width="4.33203125" customWidth="1"/>
    <col min="3843" max="3843" width="12.44140625" customWidth="1"/>
    <col min="3844" max="3844" width="17.21875" customWidth="1"/>
    <col min="3845" max="3845" width="9.77734375" customWidth="1"/>
    <col min="3846" max="3846" width="7.21875" customWidth="1"/>
    <col min="3847" max="3847" width="19.21875" customWidth="1"/>
    <col min="3848" max="3850" width="7.88671875" customWidth="1"/>
    <col min="3851" max="3851" width="8.44140625" customWidth="1"/>
    <col min="3852" max="3852" width="7.109375" customWidth="1"/>
    <col min="3853" max="3853" width="7" customWidth="1"/>
    <col min="3857" max="3864" width="2.44140625" customWidth="1"/>
    <col min="3866" max="3870" width="2.44140625" customWidth="1"/>
    <col min="4097" max="4097" width="3.77734375" customWidth="1"/>
    <col min="4098" max="4098" width="4.33203125" customWidth="1"/>
    <col min="4099" max="4099" width="12.44140625" customWidth="1"/>
    <col min="4100" max="4100" width="17.21875" customWidth="1"/>
    <col min="4101" max="4101" width="9.77734375" customWidth="1"/>
    <col min="4102" max="4102" width="7.21875" customWidth="1"/>
    <col min="4103" max="4103" width="19.21875" customWidth="1"/>
    <col min="4104" max="4106" width="7.88671875" customWidth="1"/>
    <col min="4107" max="4107" width="8.44140625" customWidth="1"/>
    <col min="4108" max="4108" width="7.109375" customWidth="1"/>
    <col min="4109" max="4109" width="7" customWidth="1"/>
    <col min="4113" max="4120" width="2.44140625" customWidth="1"/>
    <col min="4122" max="4126" width="2.44140625" customWidth="1"/>
    <col min="4353" max="4353" width="3.77734375" customWidth="1"/>
    <col min="4354" max="4354" width="4.33203125" customWidth="1"/>
    <col min="4355" max="4355" width="12.44140625" customWidth="1"/>
    <col min="4356" max="4356" width="17.21875" customWidth="1"/>
    <col min="4357" max="4357" width="9.77734375" customWidth="1"/>
    <col min="4358" max="4358" width="7.21875" customWidth="1"/>
    <col min="4359" max="4359" width="19.21875" customWidth="1"/>
    <col min="4360" max="4362" width="7.88671875" customWidth="1"/>
    <col min="4363" max="4363" width="8.44140625" customWidth="1"/>
    <col min="4364" max="4364" width="7.109375" customWidth="1"/>
    <col min="4365" max="4365" width="7" customWidth="1"/>
    <col min="4369" max="4376" width="2.44140625" customWidth="1"/>
    <col min="4378" max="4382" width="2.44140625" customWidth="1"/>
    <col min="4609" max="4609" width="3.77734375" customWidth="1"/>
    <col min="4610" max="4610" width="4.33203125" customWidth="1"/>
    <col min="4611" max="4611" width="12.44140625" customWidth="1"/>
    <col min="4612" max="4612" width="17.21875" customWidth="1"/>
    <col min="4613" max="4613" width="9.77734375" customWidth="1"/>
    <col min="4614" max="4614" width="7.21875" customWidth="1"/>
    <col min="4615" max="4615" width="19.21875" customWidth="1"/>
    <col min="4616" max="4618" width="7.88671875" customWidth="1"/>
    <col min="4619" max="4619" width="8.44140625" customWidth="1"/>
    <col min="4620" max="4620" width="7.109375" customWidth="1"/>
    <col min="4621" max="4621" width="7" customWidth="1"/>
    <col min="4625" max="4632" width="2.44140625" customWidth="1"/>
    <col min="4634" max="4638" width="2.44140625" customWidth="1"/>
    <col min="4865" max="4865" width="3.77734375" customWidth="1"/>
    <col min="4866" max="4866" width="4.33203125" customWidth="1"/>
    <col min="4867" max="4867" width="12.44140625" customWidth="1"/>
    <col min="4868" max="4868" width="17.21875" customWidth="1"/>
    <col min="4869" max="4869" width="9.77734375" customWidth="1"/>
    <col min="4870" max="4870" width="7.21875" customWidth="1"/>
    <col min="4871" max="4871" width="19.21875" customWidth="1"/>
    <col min="4872" max="4874" width="7.88671875" customWidth="1"/>
    <col min="4875" max="4875" width="8.44140625" customWidth="1"/>
    <col min="4876" max="4876" width="7.109375" customWidth="1"/>
    <col min="4877" max="4877" width="7" customWidth="1"/>
    <col min="4881" max="4888" width="2.44140625" customWidth="1"/>
    <col min="4890" max="4894" width="2.44140625" customWidth="1"/>
    <col min="5121" max="5121" width="3.77734375" customWidth="1"/>
    <col min="5122" max="5122" width="4.33203125" customWidth="1"/>
    <col min="5123" max="5123" width="12.44140625" customWidth="1"/>
    <col min="5124" max="5124" width="17.21875" customWidth="1"/>
    <col min="5125" max="5125" width="9.77734375" customWidth="1"/>
    <col min="5126" max="5126" width="7.21875" customWidth="1"/>
    <col min="5127" max="5127" width="19.21875" customWidth="1"/>
    <col min="5128" max="5130" width="7.88671875" customWidth="1"/>
    <col min="5131" max="5131" width="8.44140625" customWidth="1"/>
    <col min="5132" max="5132" width="7.109375" customWidth="1"/>
    <col min="5133" max="5133" width="7" customWidth="1"/>
    <col min="5137" max="5144" width="2.44140625" customWidth="1"/>
    <col min="5146" max="5150" width="2.44140625" customWidth="1"/>
    <col min="5377" max="5377" width="3.77734375" customWidth="1"/>
    <col min="5378" max="5378" width="4.33203125" customWidth="1"/>
    <col min="5379" max="5379" width="12.44140625" customWidth="1"/>
    <col min="5380" max="5380" width="17.21875" customWidth="1"/>
    <col min="5381" max="5381" width="9.77734375" customWidth="1"/>
    <col min="5382" max="5382" width="7.21875" customWidth="1"/>
    <col min="5383" max="5383" width="19.21875" customWidth="1"/>
    <col min="5384" max="5386" width="7.88671875" customWidth="1"/>
    <col min="5387" max="5387" width="8.44140625" customWidth="1"/>
    <col min="5388" max="5388" width="7.109375" customWidth="1"/>
    <col min="5389" max="5389" width="7" customWidth="1"/>
    <col min="5393" max="5400" width="2.44140625" customWidth="1"/>
    <col min="5402" max="5406" width="2.44140625" customWidth="1"/>
    <col min="5633" max="5633" width="3.77734375" customWidth="1"/>
    <col min="5634" max="5634" width="4.33203125" customWidth="1"/>
    <col min="5635" max="5635" width="12.44140625" customWidth="1"/>
    <col min="5636" max="5636" width="17.21875" customWidth="1"/>
    <col min="5637" max="5637" width="9.77734375" customWidth="1"/>
    <col min="5638" max="5638" width="7.21875" customWidth="1"/>
    <col min="5639" max="5639" width="19.21875" customWidth="1"/>
    <col min="5640" max="5642" width="7.88671875" customWidth="1"/>
    <col min="5643" max="5643" width="8.44140625" customWidth="1"/>
    <col min="5644" max="5644" width="7.109375" customWidth="1"/>
    <col min="5645" max="5645" width="7" customWidth="1"/>
    <col min="5649" max="5656" width="2.44140625" customWidth="1"/>
    <col min="5658" max="5662" width="2.44140625" customWidth="1"/>
    <col min="5889" max="5889" width="3.77734375" customWidth="1"/>
    <col min="5890" max="5890" width="4.33203125" customWidth="1"/>
    <col min="5891" max="5891" width="12.44140625" customWidth="1"/>
    <col min="5892" max="5892" width="17.21875" customWidth="1"/>
    <col min="5893" max="5893" width="9.77734375" customWidth="1"/>
    <col min="5894" max="5894" width="7.21875" customWidth="1"/>
    <col min="5895" max="5895" width="19.21875" customWidth="1"/>
    <col min="5896" max="5898" width="7.88671875" customWidth="1"/>
    <col min="5899" max="5899" width="8.44140625" customWidth="1"/>
    <col min="5900" max="5900" width="7.109375" customWidth="1"/>
    <col min="5901" max="5901" width="7" customWidth="1"/>
    <col min="5905" max="5912" width="2.44140625" customWidth="1"/>
    <col min="5914" max="5918" width="2.44140625" customWidth="1"/>
    <col min="6145" max="6145" width="3.77734375" customWidth="1"/>
    <col min="6146" max="6146" width="4.33203125" customWidth="1"/>
    <col min="6147" max="6147" width="12.44140625" customWidth="1"/>
    <col min="6148" max="6148" width="17.21875" customWidth="1"/>
    <col min="6149" max="6149" width="9.77734375" customWidth="1"/>
    <col min="6150" max="6150" width="7.21875" customWidth="1"/>
    <col min="6151" max="6151" width="19.21875" customWidth="1"/>
    <col min="6152" max="6154" width="7.88671875" customWidth="1"/>
    <col min="6155" max="6155" width="8.44140625" customWidth="1"/>
    <col min="6156" max="6156" width="7.109375" customWidth="1"/>
    <col min="6157" max="6157" width="7" customWidth="1"/>
    <col min="6161" max="6168" width="2.44140625" customWidth="1"/>
    <col min="6170" max="6174" width="2.44140625" customWidth="1"/>
    <col min="6401" max="6401" width="3.77734375" customWidth="1"/>
    <col min="6402" max="6402" width="4.33203125" customWidth="1"/>
    <col min="6403" max="6403" width="12.44140625" customWidth="1"/>
    <col min="6404" max="6404" width="17.21875" customWidth="1"/>
    <col min="6405" max="6405" width="9.77734375" customWidth="1"/>
    <col min="6406" max="6406" width="7.21875" customWidth="1"/>
    <col min="6407" max="6407" width="19.21875" customWidth="1"/>
    <col min="6408" max="6410" width="7.88671875" customWidth="1"/>
    <col min="6411" max="6411" width="8.44140625" customWidth="1"/>
    <col min="6412" max="6412" width="7.109375" customWidth="1"/>
    <col min="6413" max="6413" width="7" customWidth="1"/>
    <col min="6417" max="6424" width="2.44140625" customWidth="1"/>
    <col min="6426" max="6430" width="2.44140625" customWidth="1"/>
    <col min="6657" max="6657" width="3.77734375" customWidth="1"/>
    <col min="6658" max="6658" width="4.33203125" customWidth="1"/>
    <col min="6659" max="6659" width="12.44140625" customWidth="1"/>
    <col min="6660" max="6660" width="17.21875" customWidth="1"/>
    <col min="6661" max="6661" width="9.77734375" customWidth="1"/>
    <col min="6662" max="6662" width="7.21875" customWidth="1"/>
    <col min="6663" max="6663" width="19.21875" customWidth="1"/>
    <col min="6664" max="6666" width="7.88671875" customWidth="1"/>
    <col min="6667" max="6667" width="8.44140625" customWidth="1"/>
    <col min="6668" max="6668" width="7.109375" customWidth="1"/>
    <col min="6669" max="6669" width="7" customWidth="1"/>
    <col min="6673" max="6680" width="2.44140625" customWidth="1"/>
    <col min="6682" max="6686" width="2.44140625" customWidth="1"/>
    <col min="6913" max="6913" width="3.77734375" customWidth="1"/>
    <col min="6914" max="6914" width="4.33203125" customWidth="1"/>
    <col min="6915" max="6915" width="12.44140625" customWidth="1"/>
    <col min="6916" max="6916" width="17.21875" customWidth="1"/>
    <col min="6917" max="6917" width="9.77734375" customWidth="1"/>
    <col min="6918" max="6918" width="7.21875" customWidth="1"/>
    <col min="6919" max="6919" width="19.21875" customWidth="1"/>
    <col min="6920" max="6922" width="7.88671875" customWidth="1"/>
    <col min="6923" max="6923" width="8.44140625" customWidth="1"/>
    <col min="6924" max="6924" width="7.109375" customWidth="1"/>
    <col min="6925" max="6925" width="7" customWidth="1"/>
    <col min="6929" max="6936" width="2.44140625" customWidth="1"/>
    <col min="6938" max="6942" width="2.44140625" customWidth="1"/>
    <col min="7169" max="7169" width="3.77734375" customWidth="1"/>
    <col min="7170" max="7170" width="4.33203125" customWidth="1"/>
    <col min="7171" max="7171" width="12.44140625" customWidth="1"/>
    <col min="7172" max="7172" width="17.21875" customWidth="1"/>
    <col min="7173" max="7173" width="9.77734375" customWidth="1"/>
    <col min="7174" max="7174" width="7.21875" customWidth="1"/>
    <col min="7175" max="7175" width="19.21875" customWidth="1"/>
    <col min="7176" max="7178" width="7.88671875" customWidth="1"/>
    <col min="7179" max="7179" width="8.44140625" customWidth="1"/>
    <col min="7180" max="7180" width="7.109375" customWidth="1"/>
    <col min="7181" max="7181" width="7" customWidth="1"/>
    <col min="7185" max="7192" width="2.44140625" customWidth="1"/>
    <col min="7194" max="7198" width="2.44140625" customWidth="1"/>
    <col min="7425" max="7425" width="3.77734375" customWidth="1"/>
    <col min="7426" max="7426" width="4.33203125" customWidth="1"/>
    <col min="7427" max="7427" width="12.44140625" customWidth="1"/>
    <col min="7428" max="7428" width="17.21875" customWidth="1"/>
    <col min="7429" max="7429" width="9.77734375" customWidth="1"/>
    <col min="7430" max="7430" width="7.21875" customWidth="1"/>
    <col min="7431" max="7431" width="19.21875" customWidth="1"/>
    <col min="7432" max="7434" width="7.88671875" customWidth="1"/>
    <col min="7435" max="7435" width="8.44140625" customWidth="1"/>
    <col min="7436" max="7436" width="7.109375" customWidth="1"/>
    <col min="7437" max="7437" width="7" customWidth="1"/>
    <col min="7441" max="7448" width="2.44140625" customWidth="1"/>
    <col min="7450" max="7454" width="2.44140625" customWidth="1"/>
    <col min="7681" max="7681" width="3.77734375" customWidth="1"/>
    <col min="7682" max="7682" width="4.33203125" customWidth="1"/>
    <col min="7683" max="7683" width="12.44140625" customWidth="1"/>
    <col min="7684" max="7684" width="17.21875" customWidth="1"/>
    <col min="7685" max="7685" width="9.77734375" customWidth="1"/>
    <col min="7686" max="7686" width="7.21875" customWidth="1"/>
    <col min="7687" max="7687" width="19.21875" customWidth="1"/>
    <col min="7688" max="7690" width="7.88671875" customWidth="1"/>
    <col min="7691" max="7691" width="8.44140625" customWidth="1"/>
    <col min="7692" max="7692" width="7.109375" customWidth="1"/>
    <col min="7693" max="7693" width="7" customWidth="1"/>
    <col min="7697" max="7704" width="2.44140625" customWidth="1"/>
    <col min="7706" max="7710" width="2.44140625" customWidth="1"/>
    <col min="7937" max="7937" width="3.77734375" customWidth="1"/>
    <col min="7938" max="7938" width="4.33203125" customWidth="1"/>
    <col min="7939" max="7939" width="12.44140625" customWidth="1"/>
    <col min="7940" max="7940" width="17.21875" customWidth="1"/>
    <col min="7941" max="7941" width="9.77734375" customWidth="1"/>
    <col min="7942" max="7942" width="7.21875" customWidth="1"/>
    <col min="7943" max="7943" width="19.21875" customWidth="1"/>
    <col min="7944" max="7946" width="7.88671875" customWidth="1"/>
    <col min="7947" max="7947" width="8.44140625" customWidth="1"/>
    <col min="7948" max="7948" width="7.109375" customWidth="1"/>
    <col min="7949" max="7949" width="7" customWidth="1"/>
    <col min="7953" max="7960" width="2.44140625" customWidth="1"/>
    <col min="7962" max="7966" width="2.44140625" customWidth="1"/>
    <col min="8193" max="8193" width="3.77734375" customWidth="1"/>
    <col min="8194" max="8194" width="4.33203125" customWidth="1"/>
    <col min="8195" max="8195" width="12.44140625" customWidth="1"/>
    <col min="8196" max="8196" width="17.21875" customWidth="1"/>
    <col min="8197" max="8197" width="9.77734375" customWidth="1"/>
    <col min="8198" max="8198" width="7.21875" customWidth="1"/>
    <col min="8199" max="8199" width="19.21875" customWidth="1"/>
    <col min="8200" max="8202" width="7.88671875" customWidth="1"/>
    <col min="8203" max="8203" width="8.44140625" customWidth="1"/>
    <col min="8204" max="8204" width="7.109375" customWidth="1"/>
    <col min="8205" max="8205" width="7" customWidth="1"/>
    <col min="8209" max="8216" width="2.44140625" customWidth="1"/>
    <col min="8218" max="8222" width="2.44140625" customWidth="1"/>
    <col min="8449" max="8449" width="3.77734375" customWidth="1"/>
    <col min="8450" max="8450" width="4.33203125" customWidth="1"/>
    <col min="8451" max="8451" width="12.44140625" customWidth="1"/>
    <col min="8452" max="8452" width="17.21875" customWidth="1"/>
    <col min="8453" max="8453" width="9.77734375" customWidth="1"/>
    <col min="8454" max="8454" width="7.21875" customWidth="1"/>
    <col min="8455" max="8455" width="19.21875" customWidth="1"/>
    <col min="8456" max="8458" width="7.88671875" customWidth="1"/>
    <col min="8459" max="8459" width="8.44140625" customWidth="1"/>
    <col min="8460" max="8460" width="7.109375" customWidth="1"/>
    <col min="8461" max="8461" width="7" customWidth="1"/>
    <col min="8465" max="8472" width="2.44140625" customWidth="1"/>
    <col min="8474" max="8478" width="2.44140625" customWidth="1"/>
    <col min="8705" max="8705" width="3.77734375" customWidth="1"/>
    <col min="8706" max="8706" width="4.33203125" customWidth="1"/>
    <col min="8707" max="8707" width="12.44140625" customWidth="1"/>
    <col min="8708" max="8708" width="17.21875" customWidth="1"/>
    <col min="8709" max="8709" width="9.77734375" customWidth="1"/>
    <col min="8710" max="8710" width="7.21875" customWidth="1"/>
    <col min="8711" max="8711" width="19.21875" customWidth="1"/>
    <col min="8712" max="8714" width="7.88671875" customWidth="1"/>
    <col min="8715" max="8715" width="8.44140625" customWidth="1"/>
    <col min="8716" max="8716" width="7.109375" customWidth="1"/>
    <col min="8717" max="8717" width="7" customWidth="1"/>
    <col min="8721" max="8728" width="2.44140625" customWidth="1"/>
    <col min="8730" max="8734" width="2.44140625" customWidth="1"/>
    <col min="8961" max="8961" width="3.77734375" customWidth="1"/>
    <col min="8962" max="8962" width="4.33203125" customWidth="1"/>
    <col min="8963" max="8963" width="12.44140625" customWidth="1"/>
    <col min="8964" max="8964" width="17.21875" customWidth="1"/>
    <col min="8965" max="8965" width="9.77734375" customWidth="1"/>
    <col min="8966" max="8966" width="7.21875" customWidth="1"/>
    <col min="8967" max="8967" width="19.21875" customWidth="1"/>
    <col min="8968" max="8970" width="7.88671875" customWidth="1"/>
    <col min="8971" max="8971" width="8.44140625" customWidth="1"/>
    <col min="8972" max="8972" width="7.109375" customWidth="1"/>
    <col min="8973" max="8973" width="7" customWidth="1"/>
    <col min="8977" max="8984" width="2.44140625" customWidth="1"/>
    <col min="8986" max="8990" width="2.44140625" customWidth="1"/>
    <col min="9217" max="9217" width="3.77734375" customWidth="1"/>
    <col min="9218" max="9218" width="4.33203125" customWidth="1"/>
    <col min="9219" max="9219" width="12.44140625" customWidth="1"/>
    <col min="9220" max="9220" width="17.21875" customWidth="1"/>
    <col min="9221" max="9221" width="9.77734375" customWidth="1"/>
    <col min="9222" max="9222" width="7.21875" customWidth="1"/>
    <col min="9223" max="9223" width="19.21875" customWidth="1"/>
    <col min="9224" max="9226" width="7.88671875" customWidth="1"/>
    <col min="9227" max="9227" width="8.44140625" customWidth="1"/>
    <col min="9228" max="9228" width="7.109375" customWidth="1"/>
    <col min="9229" max="9229" width="7" customWidth="1"/>
    <col min="9233" max="9240" width="2.44140625" customWidth="1"/>
    <col min="9242" max="9246" width="2.44140625" customWidth="1"/>
    <col min="9473" max="9473" width="3.77734375" customWidth="1"/>
    <col min="9474" max="9474" width="4.33203125" customWidth="1"/>
    <col min="9475" max="9475" width="12.44140625" customWidth="1"/>
    <col min="9476" max="9476" width="17.21875" customWidth="1"/>
    <col min="9477" max="9477" width="9.77734375" customWidth="1"/>
    <col min="9478" max="9478" width="7.21875" customWidth="1"/>
    <col min="9479" max="9479" width="19.21875" customWidth="1"/>
    <col min="9480" max="9482" width="7.88671875" customWidth="1"/>
    <col min="9483" max="9483" width="8.44140625" customWidth="1"/>
    <col min="9484" max="9484" width="7.109375" customWidth="1"/>
    <col min="9485" max="9485" width="7" customWidth="1"/>
    <col min="9489" max="9496" width="2.44140625" customWidth="1"/>
    <col min="9498" max="9502" width="2.44140625" customWidth="1"/>
    <col min="9729" max="9729" width="3.77734375" customWidth="1"/>
    <col min="9730" max="9730" width="4.33203125" customWidth="1"/>
    <col min="9731" max="9731" width="12.44140625" customWidth="1"/>
    <col min="9732" max="9732" width="17.21875" customWidth="1"/>
    <col min="9733" max="9733" width="9.77734375" customWidth="1"/>
    <col min="9734" max="9734" width="7.21875" customWidth="1"/>
    <col min="9735" max="9735" width="19.21875" customWidth="1"/>
    <col min="9736" max="9738" width="7.88671875" customWidth="1"/>
    <col min="9739" max="9739" width="8.44140625" customWidth="1"/>
    <col min="9740" max="9740" width="7.109375" customWidth="1"/>
    <col min="9741" max="9741" width="7" customWidth="1"/>
    <col min="9745" max="9752" width="2.44140625" customWidth="1"/>
    <col min="9754" max="9758" width="2.44140625" customWidth="1"/>
    <col min="9985" max="9985" width="3.77734375" customWidth="1"/>
    <col min="9986" max="9986" width="4.33203125" customWidth="1"/>
    <col min="9987" max="9987" width="12.44140625" customWidth="1"/>
    <col min="9988" max="9988" width="17.21875" customWidth="1"/>
    <col min="9989" max="9989" width="9.77734375" customWidth="1"/>
    <col min="9990" max="9990" width="7.21875" customWidth="1"/>
    <col min="9991" max="9991" width="19.21875" customWidth="1"/>
    <col min="9992" max="9994" width="7.88671875" customWidth="1"/>
    <col min="9995" max="9995" width="8.44140625" customWidth="1"/>
    <col min="9996" max="9996" width="7.109375" customWidth="1"/>
    <col min="9997" max="9997" width="7" customWidth="1"/>
    <col min="10001" max="10008" width="2.44140625" customWidth="1"/>
    <col min="10010" max="10014" width="2.44140625" customWidth="1"/>
    <col min="10241" max="10241" width="3.77734375" customWidth="1"/>
    <col min="10242" max="10242" width="4.33203125" customWidth="1"/>
    <col min="10243" max="10243" width="12.44140625" customWidth="1"/>
    <col min="10244" max="10244" width="17.21875" customWidth="1"/>
    <col min="10245" max="10245" width="9.77734375" customWidth="1"/>
    <col min="10246" max="10246" width="7.21875" customWidth="1"/>
    <col min="10247" max="10247" width="19.21875" customWidth="1"/>
    <col min="10248" max="10250" width="7.88671875" customWidth="1"/>
    <col min="10251" max="10251" width="8.44140625" customWidth="1"/>
    <col min="10252" max="10252" width="7.109375" customWidth="1"/>
    <col min="10253" max="10253" width="7" customWidth="1"/>
    <col min="10257" max="10264" width="2.44140625" customWidth="1"/>
    <col min="10266" max="10270" width="2.44140625" customWidth="1"/>
    <col min="10497" max="10497" width="3.77734375" customWidth="1"/>
    <col min="10498" max="10498" width="4.33203125" customWidth="1"/>
    <col min="10499" max="10499" width="12.44140625" customWidth="1"/>
    <col min="10500" max="10500" width="17.21875" customWidth="1"/>
    <col min="10501" max="10501" width="9.77734375" customWidth="1"/>
    <col min="10502" max="10502" width="7.21875" customWidth="1"/>
    <col min="10503" max="10503" width="19.21875" customWidth="1"/>
    <col min="10504" max="10506" width="7.88671875" customWidth="1"/>
    <col min="10507" max="10507" width="8.44140625" customWidth="1"/>
    <col min="10508" max="10508" width="7.109375" customWidth="1"/>
    <col min="10509" max="10509" width="7" customWidth="1"/>
    <col min="10513" max="10520" width="2.44140625" customWidth="1"/>
    <col min="10522" max="10526" width="2.44140625" customWidth="1"/>
    <col min="10753" max="10753" width="3.77734375" customWidth="1"/>
    <col min="10754" max="10754" width="4.33203125" customWidth="1"/>
    <col min="10755" max="10755" width="12.44140625" customWidth="1"/>
    <col min="10756" max="10756" width="17.21875" customWidth="1"/>
    <col min="10757" max="10757" width="9.77734375" customWidth="1"/>
    <col min="10758" max="10758" width="7.21875" customWidth="1"/>
    <col min="10759" max="10759" width="19.21875" customWidth="1"/>
    <col min="10760" max="10762" width="7.88671875" customWidth="1"/>
    <col min="10763" max="10763" width="8.44140625" customWidth="1"/>
    <col min="10764" max="10764" width="7.109375" customWidth="1"/>
    <col min="10765" max="10765" width="7" customWidth="1"/>
    <col min="10769" max="10776" width="2.44140625" customWidth="1"/>
    <col min="10778" max="10782" width="2.44140625" customWidth="1"/>
    <col min="11009" max="11009" width="3.77734375" customWidth="1"/>
    <col min="11010" max="11010" width="4.33203125" customWidth="1"/>
    <col min="11011" max="11011" width="12.44140625" customWidth="1"/>
    <col min="11012" max="11012" width="17.21875" customWidth="1"/>
    <col min="11013" max="11013" width="9.77734375" customWidth="1"/>
    <col min="11014" max="11014" width="7.21875" customWidth="1"/>
    <col min="11015" max="11015" width="19.21875" customWidth="1"/>
    <col min="11016" max="11018" width="7.88671875" customWidth="1"/>
    <col min="11019" max="11019" width="8.44140625" customWidth="1"/>
    <col min="11020" max="11020" width="7.109375" customWidth="1"/>
    <col min="11021" max="11021" width="7" customWidth="1"/>
    <col min="11025" max="11032" width="2.44140625" customWidth="1"/>
    <col min="11034" max="11038" width="2.44140625" customWidth="1"/>
    <col min="11265" max="11265" width="3.77734375" customWidth="1"/>
    <col min="11266" max="11266" width="4.33203125" customWidth="1"/>
    <col min="11267" max="11267" width="12.44140625" customWidth="1"/>
    <col min="11268" max="11268" width="17.21875" customWidth="1"/>
    <col min="11269" max="11269" width="9.77734375" customWidth="1"/>
    <col min="11270" max="11270" width="7.21875" customWidth="1"/>
    <col min="11271" max="11271" width="19.21875" customWidth="1"/>
    <col min="11272" max="11274" width="7.88671875" customWidth="1"/>
    <col min="11275" max="11275" width="8.44140625" customWidth="1"/>
    <col min="11276" max="11276" width="7.109375" customWidth="1"/>
    <col min="11277" max="11277" width="7" customWidth="1"/>
    <col min="11281" max="11288" width="2.44140625" customWidth="1"/>
    <col min="11290" max="11294" width="2.44140625" customWidth="1"/>
    <col min="11521" max="11521" width="3.77734375" customWidth="1"/>
    <col min="11522" max="11522" width="4.33203125" customWidth="1"/>
    <col min="11523" max="11523" width="12.44140625" customWidth="1"/>
    <col min="11524" max="11524" width="17.21875" customWidth="1"/>
    <col min="11525" max="11525" width="9.77734375" customWidth="1"/>
    <col min="11526" max="11526" width="7.21875" customWidth="1"/>
    <col min="11527" max="11527" width="19.21875" customWidth="1"/>
    <col min="11528" max="11530" width="7.88671875" customWidth="1"/>
    <col min="11531" max="11531" width="8.44140625" customWidth="1"/>
    <col min="11532" max="11532" width="7.109375" customWidth="1"/>
    <col min="11533" max="11533" width="7" customWidth="1"/>
    <col min="11537" max="11544" width="2.44140625" customWidth="1"/>
    <col min="11546" max="11550" width="2.44140625" customWidth="1"/>
    <col min="11777" max="11777" width="3.77734375" customWidth="1"/>
    <col min="11778" max="11778" width="4.33203125" customWidth="1"/>
    <col min="11779" max="11779" width="12.44140625" customWidth="1"/>
    <col min="11780" max="11780" width="17.21875" customWidth="1"/>
    <col min="11781" max="11781" width="9.77734375" customWidth="1"/>
    <col min="11782" max="11782" width="7.21875" customWidth="1"/>
    <col min="11783" max="11783" width="19.21875" customWidth="1"/>
    <col min="11784" max="11786" width="7.88671875" customWidth="1"/>
    <col min="11787" max="11787" width="8.44140625" customWidth="1"/>
    <col min="11788" max="11788" width="7.109375" customWidth="1"/>
    <col min="11789" max="11789" width="7" customWidth="1"/>
    <col min="11793" max="11800" width="2.44140625" customWidth="1"/>
    <col min="11802" max="11806" width="2.44140625" customWidth="1"/>
    <col min="12033" max="12033" width="3.77734375" customWidth="1"/>
    <col min="12034" max="12034" width="4.33203125" customWidth="1"/>
    <col min="12035" max="12035" width="12.44140625" customWidth="1"/>
    <col min="12036" max="12036" width="17.21875" customWidth="1"/>
    <col min="12037" max="12037" width="9.77734375" customWidth="1"/>
    <col min="12038" max="12038" width="7.21875" customWidth="1"/>
    <col min="12039" max="12039" width="19.21875" customWidth="1"/>
    <col min="12040" max="12042" width="7.88671875" customWidth="1"/>
    <col min="12043" max="12043" width="8.44140625" customWidth="1"/>
    <col min="12044" max="12044" width="7.109375" customWidth="1"/>
    <col min="12045" max="12045" width="7" customWidth="1"/>
    <col min="12049" max="12056" width="2.44140625" customWidth="1"/>
    <col min="12058" max="12062" width="2.44140625" customWidth="1"/>
    <col min="12289" max="12289" width="3.77734375" customWidth="1"/>
    <col min="12290" max="12290" width="4.33203125" customWidth="1"/>
    <col min="12291" max="12291" width="12.44140625" customWidth="1"/>
    <col min="12292" max="12292" width="17.21875" customWidth="1"/>
    <col min="12293" max="12293" width="9.77734375" customWidth="1"/>
    <col min="12294" max="12294" width="7.21875" customWidth="1"/>
    <col min="12295" max="12295" width="19.21875" customWidth="1"/>
    <col min="12296" max="12298" width="7.88671875" customWidth="1"/>
    <col min="12299" max="12299" width="8.44140625" customWidth="1"/>
    <col min="12300" max="12300" width="7.109375" customWidth="1"/>
    <col min="12301" max="12301" width="7" customWidth="1"/>
    <col min="12305" max="12312" width="2.44140625" customWidth="1"/>
    <col min="12314" max="12318" width="2.44140625" customWidth="1"/>
    <col min="12545" max="12545" width="3.77734375" customWidth="1"/>
    <col min="12546" max="12546" width="4.33203125" customWidth="1"/>
    <col min="12547" max="12547" width="12.44140625" customWidth="1"/>
    <col min="12548" max="12548" width="17.21875" customWidth="1"/>
    <col min="12549" max="12549" width="9.77734375" customWidth="1"/>
    <col min="12550" max="12550" width="7.21875" customWidth="1"/>
    <col min="12551" max="12551" width="19.21875" customWidth="1"/>
    <col min="12552" max="12554" width="7.88671875" customWidth="1"/>
    <col min="12555" max="12555" width="8.44140625" customWidth="1"/>
    <col min="12556" max="12556" width="7.109375" customWidth="1"/>
    <col min="12557" max="12557" width="7" customWidth="1"/>
    <col min="12561" max="12568" width="2.44140625" customWidth="1"/>
    <col min="12570" max="12574" width="2.44140625" customWidth="1"/>
    <col min="12801" max="12801" width="3.77734375" customWidth="1"/>
    <col min="12802" max="12802" width="4.33203125" customWidth="1"/>
    <col min="12803" max="12803" width="12.44140625" customWidth="1"/>
    <col min="12804" max="12804" width="17.21875" customWidth="1"/>
    <col min="12805" max="12805" width="9.77734375" customWidth="1"/>
    <col min="12806" max="12806" width="7.21875" customWidth="1"/>
    <col min="12807" max="12807" width="19.21875" customWidth="1"/>
    <col min="12808" max="12810" width="7.88671875" customWidth="1"/>
    <col min="12811" max="12811" width="8.44140625" customWidth="1"/>
    <col min="12812" max="12812" width="7.109375" customWidth="1"/>
    <col min="12813" max="12813" width="7" customWidth="1"/>
    <col min="12817" max="12824" width="2.44140625" customWidth="1"/>
    <col min="12826" max="12830" width="2.44140625" customWidth="1"/>
    <col min="13057" max="13057" width="3.77734375" customWidth="1"/>
    <col min="13058" max="13058" width="4.33203125" customWidth="1"/>
    <col min="13059" max="13059" width="12.44140625" customWidth="1"/>
    <col min="13060" max="13060" width="17.21875" customWidth="1"/>
    <col min="13061" max="13061" width="9.77734375" customWidth="1"/>
    <col min="13062" max="13062" width="7.21875" customWidth="1"/>
    <col min="13063" max="13063" width="19.21875" customWidth="1"/>
    <col min="13064" max="13066" width="7.88671875" customWidth="1"/>
    <col min="13067" max="13067" width="8.44140625" customWidth="1"/>
    <col min="13068" max="13068" width="7.109375" customWidth="1"/>
    <col min="13069" max="13069" width="7" customWidth="1"/>
    <col min="13073" max="13080" width="2.44140625" customWidth="1"/>
    <col min="13082" max="13086" width="2.44140625" customWidth="1"/>
    <col min="13313" max="13313" width="3.77734375" customWidth="1"/>
    <col min="13314" max="13314" width="4.33203125" customWidth="1"/>
    <col min="13315" max="13315" width="12.44140625" customWidth="1"/>
    <col min="13316" max="13316" width="17.21875" customWidth="1"/>
    <col min="13317" max="13317" width="9.77734375" customWidth="1"/>
    <col min="13318" max="13318" width="7.21875" customWidth="1"/>
    <col min="13319" max="13319" width="19.21875" customWidth="1"/>
    <col min="13320" max="13322" width="7.88671875" customWidth="1"/>
    <col min="13323" max="13323" width="8.44140625" customWidth="1"/>
    <col min="13324" max="13324" width="7.109375" customWidth="1"/>
    <col min="13325" max="13325" width="7" customWidth="1"/>
    <col min="13329" max="13336" width="2.44140625" customWidth="1"/>
    <col min="13338" max="13342" width="2.44140625" customWidth="1"/>
    <col min="13569" max="13569" width="3.77734375" customWidth="1"/>
    <col min="13570" max="13570" width="4.33203125" customWidth="1"/>
    <col min="13571" max="13571" width="12.44140625" customWidth="1"/>
    <col min="13572" max="13572" width="17.21875" customWidth="1"/>
    <col min="13573" max="13573" width="9.77734375" customWidth="1"/>
    <col min="13574" max="13574" width="7.21875" customWidth="1"/>
    <col min="13575" max="13575" width="19.21875" customWidth="1"/>
    <col min="13576" max="13578" width="7.88671875" customWidth="1"/>
    <col min="13579" max="13579" width="8.44140625" customWidth="1"/>
    <col min="13580" max="13580" width="7.109375" customWidth="1"/>
    <col min="13581" max="13581" width="7" customWidth="1"/>
    <col min="13585" max="13592" width="2.44140625" customWidth="1"/>
    <col min="13594" max="13598" width="2.44140625" customWidth="1"/>
    <col min="13825" max="13825" width="3.77734375" customWidth="1"/>
    <col min="13826" max="13826" width="4.33203125" customWidth="1"/>
    <col min="13827" max="13827" width="12.44140625" customWidth="1"/>
    <col min="13828" max="13828" width="17.21875" customWidth="1"/>
    <col min="13829" max="13829" width="9.77734375" customWidth="1"/>
    <col min="13830" max="13830" width="7.21875" customWidth="1"/>
    <col min="13831" max="13831" width="19.21875" customWidth="1"/>
    <col min="13832" max="13834" width="7.88671875" customWidth="1"/>
    <col min="13835" max="13835" width="8.44140625" customWidth="1"/>
    <col min="13836" max="13836" width="7.109375" customWidth="1"/>
    <col min="13837" max="13837" width="7" customWidth="1"/>
    <col min="13841" max="13848" width="2.44140625" customWidth="1"/>
    <col min="13850" max="13854" width="2.44140625" customWidth="1"/>
    <col min="14081" max="14081" width="3.77734375" customWidth="1"/>
    <col min="14082" max="14082" width="4.33203125" customWidth="1"/>
    <col min="14083" max="14083" width="12.44140625" customWidth="1"/>
    <col min="14084" max="14084" width="17.21875" customWidth="1"/>
    <col min="14085" max="14085" width="9.77734375" customWidth="1"/>
    <col min="14086" max="14086" width="7.21875" customWidth="1"/>
    <col min="14087" max="14087" width="19.21875" customWidth="1"/>
    <col min="14088" max="14090" width="7.88671875" customWidth="1"/>
    <col min="14091" max="14091" width="8.44140625" customWidth="1"/>
    <col min="14092" max="14092" width="7.109375" customWidth="1"/>
    <col min="14093" max="14093" width="7" customWidth="1"/>
    <col min="14097" max="14104" width="2.44140625" customWidth="1"/>
    <col min="14106" max="14110" width="2.44140625" customWidth="1"/>
    <col min="14337" max="14337" width="3.77734375" customWidth="1"/>
    <col min="14338" max="14338" width="4.33203125" customWidth="1"/>
    <col min="14339" max="14339" width="12.44140625" customWidth="1"/>
    <col min="14340" max="14340" width="17.21875" customWidth="1"/>
    <col min="14341" max="14341" width="9.77734375" customWidth="1"/>
    <col min="14342" max="14342" width="7.21875" customWidth="1"/>
    <col min="14343" max="14343" width="19.21875" customWidth="1"/>
    <col min="14344" max="14346" width="7.88671875" customWidth="1"/>
    <col min="14347" max="14347" width="8.44140625" customWidth="1"/>
    <col min="14348" max="14348" width="7.109375" customWidth="1"/>
    <col min="14349" max="14349" width="7" customWidth="1"/>
    <col min="14353" max="14360" width="2.44140625" customWidth="1"/>
    <col min="14362" max="14366" width="2.44140625" customWidth="1"/>
    <col min="14593" max="14593" width="3.77734375" customWidth="1"/>
    <col min="14594" max="14594" width="4.33203125" customWidth="1"/>
    <col min="14595" max="14595" width="12.44140625" customWidth="1"/>
    <col min="14596" max="14596" width="17.21875" customWidth="1"/>
    <col min="14597" max="14597" width="9.77734375" customWidth="1"/>
    <col min="14598" max="14598" width="7.21875" customWidth="1"/>
    <col min="14599" max="14599" width="19.21875" customWidth="1"/>
    <col min="14600" max="14602" width="7.88671875" customWidth="1"/>
    <col min="14603" max="14603" width="8.44140625" customWidth="1"/>
    <col min="14604" max="14604" width="7.109375" customWidth="1"/>
    <col min="14605" max="14605" width="7" customWidth="1"/>
    <col min="14609" max="14616" width="2.44140625" customWidth="1"/>
    <col min="14618" max="14622" width="2.44140625" customWidth="1"/>
    <col min="14849" max="14849" width="3.77734375" customWidth="1"/>
    <col min="14850" max="14850" width="4.33203125" customWidth="1"/>
    <col min="14851" max="14851" width="12.44140625" customWidth="1"/>
    <col min="14852" max="14852" width="17.21875" customWidth="1"/>
    <col min="14853" max="14853" width="9.77734375" customWidth="1"/>
    <col min="14854" max="14854" width="7.21875" customWidth="1"/>
    <col min="14855" max="14855" width="19.21875" customWidth="1"/>
    <col min="14856" max="14858" width="7.88671875" customWidth="1"/>
    <col min="14859" max="14859" width="8.44140625" customWidth="1"/>
    <col min="14860" max="14860" width="7.109375" customWidth="1"/>
    <col min="14861" max="14861" width="7" customWidth="1"/>
    <col min="14865" max="14872" width="2.44140625" customWidth="1"/>
    <col min="14874" max="14878" width="2.44140625" customWidth="1"/>
    <col min="15105" max="15105" width="3.77734375" customWidth="1"/>
    <col min="15106" max="15106" width="4.33203125" customWidth="1"/>
    <col min="15107" max="15107" width="12.44140625" customWidth="1"/>
    <col min="15108" max="15108" width="17.21875" customWidth="1"/>
    <col min="15109" max="15109" width="9.77734375" customWidth="1"/>
    <col min="15110" max="15110" width="7.21875" customWidth="1"/>
    <col min="15111" max="15111" width="19.21875" customWidth="1"/>
    <col min="15112" max="15114" width="7.88671875" customWidth="1"/>
    <col min="15115" max="15115" width="8.44140625" customWidth="1"/>
    <col min="15116" max="15116" width="7.109375" customWidth="1"/>
    <col min="15117" max="15117" width="7" customWidth="1"/>
    <col min="15121" max="15128" width="2.44140625" customWidth="1"/>
    <col min="15130" max="15134" width="2.44140625" customWidth="1"/>
    <col min="15361" max="15361" width="3.77734375" customWidth="1"/>
    <col min="15362" max="15362" width="4.33203125" customWidth="1"/>
    <col min="15363" max="15363" width="12.44140625" customWidth="1"/>
    <col min="15364" max="15364" width="17.21875" customWidth="1"/>
    <col min="15365" max="15365" width="9.77734375" customWidth="1"/>
    <col min="15366" max="15366" width="7.21875" customWidth="1"/>
    <col min="15367" max="15367" width="19.21875" customWidth="1"/>
    <col min="15368" max="15370" width="7.88671875" customWidth="1"/>
    <col min="15371" max="15371" width="8.44140625" customWidth="1"/>
    <col min="15372" max="15372" width="7.109375" customWidth="1"/>
    <col min="15373" max="15373" width="7" customWidth="1"/>
    <col min="15377" max="15384" width="2.44140625" customWidth="1"/>
    <col min="15386" max="15390" width="2.44140625" customWidth="1"/>
    <col min="15617" max="15617" width="3.77734375" customWidth="1"/>
    <col min="15618" max="15618" width="4.33203125" customWidth="1"/>
    <col min="15619" max="15619" width="12.44140625" customWidth="1"/>
    <col min="15620" max="15620" width="17.21875" customWidth="1"/>
    <col min="15621" max="15621" width="9.77734375" customWidth="1"/>
    <col min="15622" max="15622" width="7.21875" customWidth="1"/>
    <col min="15623" max="15623" width="19.21875" customWidth="1"/>
    <col min="15624" max="15626" width="7.88671875" customWidth="1"/>
    <col min="15627" max="15627" width="8.44140625" customWidth="1"/>
    <col min="15628" max="15628" width="7.109375" customWidth="1"/>
    <col min="15629" max="15629" width="7" customWidth="1"/>
    <col min="15633" max="15640" width="2.44140625" customWidth="1"/>
    <col min="15642" max="15646" width="2.44140625" customWidth="1"/>
    <col min="15873" max="15873" width="3.77734375" customWidth="1"/>
    <col min="15874" max="15874" width="4.33203125" customWidth="1"/>
    <col min="15875" max="15875" width="12.44140625" customWidth="1"/>
    <col min="15876" max="15876" width="17.21875" customWidth="1"/>
    <col min="15877" max="15877" width="9.77734375" customWidth="1"/>
    <col min="15878" max="15878" width="7.21875" customWidth="1"/>
    <col min="15879" max="15879" width="19.21875" customWidth="1"/>
    <col min="15880" max="15882" width="7.88671875" customWidth="1"/>
    <col min="15883" max="15883" width="8.44140625" customWidth="1"/>
    <col min="15884" max="15884" width="7.109375" customWidth="1"/>
    <col min="15885" max="15885" width="7" customWidth="1"/>
    <col min="15889" max="15896" width="2.44140625" customWidth="1"/>
    <col min="15898" max="15902" width="2.44140625" customWidth="1"/>
    <col min="16129" max="16129" width="3.77734375" customWidth="1"/>
    <col min="16130" max="16130" width="4.33203125" customWidth="1"/>
    <col min="16131" max="16131" width="12.44140625" customWidth="1"/>
    <col min="16132" max="16132" width="17.21875" customWidth="1"/>
    <col min="16133" max="16133" width="9.77734375" customWidth="1"/>
    <col min="16134" max="16134" width="7.21875" customWidth="1"/>
    <col min="16135" max="16135" width="19.21875" customWidth="1"/>
    <col min="16136" max="16138" width="7.88671875" customWidth="1"/>
    <col min="16139" max="16139" width="8.44140625" customWidth="1"/>
    <col min="16140" max="16140" width="7.109375" customWidth="1"/>
    <col min="16141" max="16141" width="7" customWidth="1"/>
    <col min="16145" max="16152" width="2.44140625" customWidth="1"/>
    <col min="16154" max="16158" width="2.44140625" customWidth="1"/>
  </cols>
  <sheetData>
    <row r="1" spans="1:14" ht="23.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9.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.4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8.4" customHeight="1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600000000000001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8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8.4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.600000000000001" thickTop="1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8" x14ac:dyDescent="0.25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3.8" customHeight="1" x14ac:dyDescent="0.25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9" customHeight="1" x14ac:dyDescent="0.25">
      <c r="A12" s="15" t="s">
        <v>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6" x14ac:dyDescent="0.25">
      <c r="A13" s="18" t="s">
        <v>9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4"/>
      <c r="M13" s="25"/>
      <c r="N13" s="26" t="s">
        <v>10</v>
      </c>
    </row>
    <row r="14" spans="1:14" ht="15.6" x14ac:dyDescent="0.25">
      <c r="A14" s="27" t="s">
        <v>11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3"/>
      <c r="M14" s="34"/>
      <c r="N14" s="35" t="s">
        <v>12</v>
      </c>
    </row>
    <row r="15" spans="1:14" ht="14.4" x14ac:dyDescent="0.25">
      <c r="A15" s="36" t="s">
        <v>13</v>
      </c>
      <c r="B15" s="37"/>
      <c r="C15" s="37"/>
      <c r="D15" s="37"/>
      <c r="E15" s="37"/>
      <c r="F15" s="37"/>
      <c r="G15" s="38"/>
      <c r="H15" s="39" t="s">
        <v>14</v>
      </c>
      <c r="I15" s="40"/>
      <c r="J15" s="40"/>
      <c r="K15" s="40"/>
      <c r="L15" s="40"/>
      <c r="M15" s="40"/>
      <c r="N15" s="41"/>
    </row>
    <row r="16" spans="1:14" ht="14.4" x14ac:dyDescent="0.25">
      <c r="A16" s="42" t="s">
        <v>15</v>
      </c>
      <c r="B16" s="43"/>
      <c r="C16" s="43"/>
      <c r="D16" s="44"/>
      <c r="E16" s="45" t="s">
        <v>3</v>
      </c>
      <c r="F16" s="44"/>
      <c r="G16" s="45" t="s">
        <v>16</v>
      </c>
      <c r="H16" s="46" t="s">
        <v>17</v>
      </c>
      <c r="I16" s="47"/>
      <c r="J16" s="47"/>
      <c r="K16" s="47"/>
      <c r="L16" s="47"/>
      <c r="M16" s="47"/>
      <c r="N16" s="48"/>
    </row>
    <row r="17" spans="1:14" ht="14.4" x14ac:dyDescent="0.25">
      <c r="A17" s="42" t="s">
        <v>18</v>
      </c>
      <c r="B17" s="43"/>
      <c r="C17" s="43"/>
      <c r="D17" s="45"/>
      <c r="E17" s="49"/>
      <c r="F17" s="44"/>
      <c r="G17" s="50" t="s">
        <v>19</v>
      </c>
      <c r="H17" s="46" t="s">
        <v>20</v>
      </c>
      <c r="I17" s="47"/>
      <c r="J17" s="47"/>
      <c r="K17" s="47"/>
      <c r="L17" s="47"/>
      <c r="M17" s="47"/>
      <c r="N17" s="48"/>
    </row>
    <row r="18" spans="1:14" ht="14.4" x14ac:dyDescent="0.25">
      <c r="A18" s="42" t="s">
        <v>21</v>
      </c>
      <c r="B18" s="43"/>
      <c r="C18" s="43"/>
      <c r="D18" s="45"/>
      <c r="E18" s="49"/>
      <c r="F18" s="44"/>
      <c r="G18" s="50" t="s">
        <v>22</v>
      </c>
      <c r="H18" s="46" t="s">
        <v>23</v>
      </c>
      <c r="I18" s="47"/>
      <c r="J18" s="47"/>
      <c r="K18" s="47"/>
      <c r="L18" s="47"/>
      <c r="M18" s="47"/>
      <c r="N18" s="48"/>
    </row>
    <row r="19" spans="1:14" ht="16.2" thickBot="1" x14ac:dyDescent="0.3">
      <c r="A19" s="42" t="s">
        <v>24</v>
      </c>
      <c r="B19" s="51"/>
      <c r="C19" s="51"/>
      <c r="D19" s="52"/>
      <c r="E19" s="53"/>
      <c r="F19" s="52"/>
      <c r="G19" s="50" t="s">
        <v>25</v>
      </c>
      <c r="H19" s="54" t="s">
        <v>26</v>
      </c>
      <c r="I19" s="55"/>
      <c r="J19" s="55"/>
      <c r="K19" s="55"/>
      <c r="L19" s="56">
        <v>1</v>
      </c>
      <c r="N19" s="57" t="s">
        <v>27</v>
      </c>
    </row>
    <row r="20" spans="1:14" ht="6.6" customHeight="1" thickTop="1" thickBot="1" x14ac:dyDescent="0.3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2"/>
      <c r="M20" s="58"/>
      <c r="N20" s="58"/>
    </row>
    <row r="21" spans="1:14" x14ac:dyDescent="0.25">
      <c r="A21" s="63" t="s">
        <v>28</v>
      </c>
      <c r="B21" s="64" t="s">
        <v>29</v>
      </c>
      <c r="C21" s="65" t="s">
        <v>30</v>
      </c>
      <c r="D21" s="65" t="s">
        <v>31</v>
      </c>
      <c r="E21" s="66" t="s">
        <v>32</v>
      </c>
      <c r="F21" s="65" t="s">
        <v>33</v>
      </c>
      <c r="G21" s="65" t="s">
        <v>34</v>
      </c>
      <c r="H21" s="67" t="s">
        <v>35</v>
      </c>
      <c r="I21" s="68"/>
      <c r="J21" s="68"/>
      <c r="K21" s="69" t="s">
        <v>36</v>
      </c>
      <c r="L21" s="70" t="s">
        <v>37</v>
      </c>
      <c r="M21" s="71" t="s">
        <v>38</v>
      </c>
      <c r="N21" s="72" t="s">
        <v>39</v>
      </c>
    </row>
    <row r="22" spans="1:14" ht="13.8" thickBot="1" x14ac:dyDescent="0.3">
      <c r="A22" s="73"/>
      <c r="B22" s="74"/>
      <c r="C22" s="75"/>
      <c r="D22" s="75"/>
      <c r="E22" s="76"/>
      <c r="F22" s="75"/>
      <c r="G22" s="75"/>
      <c r="H22" s="77" t="s">
        <v>40</v>
      </c>
      <c r="I22" s="77" t="s">
        <v>41</v>
      </c>
      <c r="J22" s="77" t="s">
        <v>42</v>
      </c>
      <c r="K22" s="78"/>
      <c r="L22" s="79"/>
      <c r="M22" s="80"/>
      <c r="N22" s="81"/>
    </row>
    <row r="23" spans="1:14" ht="16.2" customHeight="1" x14ac:dyDescent="0.25">
      <c r="A23" s="82">
        <v>1</v>
      </c>
      <c r="B23" s="83">
        <v>131</v>
      </c>
      <c r="C23" s="84">
        <v>10089461161</v>
      </c>
      <c r="D23" s="84" t="s">
        <v>65</v>
      </c>
      <c r="E23" s="85">
        <v>38988</v>
      </c>
      <c r="F23" s="85" t="s">
        <v>54</v>
      </c>
      <c r="G23" s="86" t="s">
        <v>66</v>
      </c>
      <c r="H23" s="87">
        <v>2.9677083333333329E-4</v>
      </c>
      <c r="I23" s="88">
        <f>I24-H23</f>
        <v>2.4192129629629634E-4</v>
      </c>
      <c r="J23" s="89">
        <f>K23-I24</f>
        <v>2.717476851851852E-4</v>
      </c>
      <c r="K23" s="90">
        <v>8.1043981481481483E-4</v>
      </c>
      <c r="L23" s="91">
        <f>1/(HOUR(K23)+MINUTE(K23)/60+SECOND(K23)/3600)</f>
        <v>51.428571428571431</v>
      </c>
      <c r="M23" s="92" t="s">
        <v>43</v>
      </c>
      <c r="N23" s="93"/>
    </row>
    <row r="24" spans="1:14" ht="16.2" customHeight="1" x14ac:dyDescent="0.25">
      <c r="A24" s="94">
        <f>A23</f>
        <v>1</v>
      </c>
      <c r="B24" s="83">
        <v>129</v>
      </c>
      <c r="C24" s="95">
        <v>10094893363</v>
      </c>
      <c r="D24" s="95" t="s">
        <v>67</v>
      </c>
      <c r="E24" s="96">
        <v>38783</v>
      </c>
      <c r="F24" s="96" t="s">
        <v>54</v>
      </c>
      <c r="G24" s="97" t="s">
        <v>66</v>
      </c>
      <c r="H24" s="98"/>
      <c r="I24" s="87">
        <v>5.3869212962962963E-4</v>
      </c>
      <c r="J24" s="98"/>
      <c r="K24" s="98"/>
      <c r="L24" s="99"/>
      <c r="M24" s="92"/>
      <c r="N24" s="100"/>
    </row>
    <row r="25" spans="1:14" ht="16.2" customHeight="1" thickBot="1" x14ac:dyDescent="0.3">
      <c r="A25" s="101">
        <f>A23</f>
        <v>1</v>
      </c>
      <c r="B25" s="102">
        <v>128</v>
      </c>
      <c r="C25" s="103">
        <v>10096881762</v>
      </c>
      <c r="D25" s="103" t="s">
        <v>68</v>
      </c>
      <c r="E25" s="104">
        <v>38989</v>
      </c>
      <c r="F25" s="104" t="s">
        <v>54</v>
      </c>
      <c r="G25" s="105" t="s">
        <v>66</v>
      </c>
      <c r="H25" s="106"/>
      <c r="I25" s="106"/>
      <c r="J25" s="106"/>
      <c r="K25" s="106"/>
      <c r="L25" s="107"/>
      <c r="M25" s="108"/>
      <c r="N25" s="109"/>
    </row>
    <row r="26" spans="1:14" ht="16.2" customHeight="1" x14ac:dyDescent="0.25">
      <c r="A26" s="110">
        <v>2</v>
      </c>
      <c r="B26" s="83">
        <v>105</v>
      </c>
      <c r="C26" s="84">
        <v>10095066650</v>
      </c>
      <c r="D26" s="84" t="s">
        <v>69</v>
      </c>
      <c r="E26" s="85">
        <v>38905</v>
      </c>
      <c r="F26" s="85" t="s">
        <v>43</v>
      </c>
      <c r="G26" s="86" t="s">
        <v>70</v>
      </c>
      <c r="H26" s="87">
        <v>2.9793981481481484E-4</v>
      </c>
      <c r="I26" s="88">
        <f>I27-H26</f>
        <v>2.4631944444444446E-4</v>
      </c>
      <c r="J26" s="89">
        <f>K26-I27</f>
        <v>2.8038194444444432E-4</v>
      </c>
      <c r="K26" s="90">
        <v>8.2464120370370363E-4</v>
      </c>
      <c r="L26" s="91">
        <f>1/(HOUR(K26)+MINUTE(K26)/60+SECOND(K26)/3600)</f>
        <v>50.70422535211268</v>
      </c>
      <c r="M26" s="92" t="s">
        <v>43</v>
      </c>
      <c r="N26" s="93"/>
    </row>
    <row r="27" spans="1:14" ht="16.2" customHeight="1" x14ac:dyDescent="0.25">
      <c r="A27" s="111">
        <v>2</v>
      </c>
      <c r="B27" s="83">
        <v>103</v>
      </c>
      <c r="C27" s="95">
        <v>10090442679</v>
      </c>
      <c r="D27" s="95" t="s">
        <v>71</v>
      </c>
      <c r="E27" s="96">
        <v>38772</v>
      </c>
      <c r="F27" s="96" t="s">
        <v>43</v>
      </c>
      <c r="G27" s="97" t="s">
        <v>70</v>
      </c>
      <c r="H27" s="98"/>
      <c r="I27" s="87">
        <v>5.4425925925925931E-4</v>
      </c>
      <c r="J27" s="98"/>
      <c r="K27" s="98"/>
      <c r="L27" s="99"/>
      <c r="M27" s="92"/>
      <c r="N27" s="100"/>
    </row>
    <row r="28" spans="1:14" ht="16.2" customHeight="1" thickBot="1" x14ac:dyDescent="0.3">
      <c r="A28" s="112">
        <v>2</v>
      </c>
      <c r="B28" s="102">
        <v>104</v>
      </c>
      <c r="C28" s="103">
        <v>10100041841</v>
      </c>
      <c r="D28" s="103" t="s">
        <v>72</v>
      </c>
      <c r="E28" s="104">
        <v>39082</v>
      </c>
      <c r="F28" s="104" t="s">
        <v>43</v>
      </c>
      <c r="G28" s="105" t="s">
        <v>70</v>
      </c>
      <c r="H28" s="106"/>
      <c r="I28" s="106"/>
      <c r="J28" s="106"/>
      <c r="K28" s="106"/>
      <c r="L28" s="107"/>
      <c r="M28" s="108"/>
      <c r="N28" s="109"/>
    </row>
    <row r="29" spans="1:14" ht="16.2" customHeight="1" x14ac:dyDescent="0.25">
      <c r="A29" s="82">
        <v>3</v>
      </c>
      <c r="B29" s="83">
        <v>147</v>
      </c>
      <c r="C29" s="84">
        <v>10128589850</v>
      </c>
      <c r="D29" s="84" t="s">
        <v>73</v>
      </c>
      <c r="E29" s="85">
        <v>38965</v>
      </c>
      <c r="F29" s="85" t="s">
        <v>54</v>
      </c>
      <c r="G29" s="86" t="s">
        <v>74</v>
      </c>
      <c r="H29" s="87">
        <v>2.9721064814814812E-4</v>
      </c>
      <c r="I29" s="88">
        <f>I30-H29</f>
        <v>2.6145833333333338E-4</v>
      </c>
      <c r="J29" s="89">
        <f>K29-I30</f>
        <v>2.8260416666666679E-4</v>
      </c>
      <c r="K29" s="90">
        <v>8.4127314814814828E-4</v>
      </c>
      <c r="L29" s="91">
        <f>1/(HOUR(K29)+MINUTE(K29)/60+SECOND(K29)/3600)</f>
        <v>49.31506849315069</v>
      </c>
      <c r="M29" s="113" t="s">
        <v>44</v>
      </c>
      <c r="N29" s="93"/>
    </row>
    <row r="30" spans="1:14" ht="16.2" customHeight="1" x14ac:dyDescent="0.25">
      <c r="A30" s="94">
        <f>A29</f>
        <v>3</v>
      </c>
      <c r="B30" s="83">
        <v>150</v>
      </c>
      <c r="C30" s="95">
        <v>10090420653</v>
      </c>
      <c r="D30" s="95" t="s">
        <v>75</v>
      </c>
      <c r="E30" s="96">
        <v>38763</v>
      </c>
      <c r="F30" s="96" t="s">
        <v>54</v>
      </c>
      <c r="G30" s="97" t="s">
        <v>74</v>
      </c>
      <c r="H30" s="98"/>
      <c r="I30" s="87">
        <v>5.5866898148148149E-4</v>
      </c>
      <c r="J30" s="98"/>
      <c r="K30" s="98"/>
      <c r="L30" s="99"/>
      <c r="M30" s="92"/>
      <c r="N30" s="100">
        <f>N29</f>
        <v>0</v>
      </c>
    </row>
    <row r="31" spans="1:14" ht="16.2" customHeight="1" thickBot="1" x14ac:dyDescent="0.3">
      <c r="A31" s="101">
        <f>A29</f>
        <v>3</v>
      </c>
      <c r="B31" s="102">
        <v>151</v>
      </c>
      <c r="C31" s="103">
        <v>10080748238</v>
      </c>
      <c r="D31" s="103" t="s">
        <v>76</v>
      </c>
      <c r="E31" s="104">
        <v>39121</v>
      </c>
      <c r="F31" s="104" t="s">
        <v>54</v>
      </c>
      <c r="G31" s="105" t="s">
        <v>74</v>
      </c>
      <c r="H31" s="106"/>
      <c r="I31" s="106"/>
      <c r="J31" s="106"/>
      <c r="K31" s="106"/>
      <c r="L31" s="107"/>
      <c r="M31" s="108"/>
      <c r="N31" s="109">
        <f>N29</f>
        <v>0</v>
      </c>
    </row>
    <row r="32" spans="1:14" ht="16.2" customHeight="1" x14ac:dyDescent="0.25">
      <c r="A32" s="114">
        <v>4</v>
      </c>
      <c r="B32" s="83">
        <v>148</v>
      </c>
      <c r="C32" s="84">
        <v>10115496163</v>
      </c>
      <c r="D32" s="84" t="s">
        <v>77</v>
      </c>
      <c r="E32" s="85">
        <v>38895</v>
      </c>
      <c r="F32" s="85" t="s">
        <v>54</v>
      </c>
      <c r="G32" s="86" t="s">
        <v>74</v>
      </c>
      <c r="H32" s="87">
        <v>3.0570601851851852E-4</v>
      </c>
      <c r="I32" s="88">
        <f>I33-H32</f>
        <v>2.6490740740740739E-4</v>
      </c>
      <c r="J32" s="89">
        <f>K32-I33</f>
        <v>2.8186342592592586E-4</v>
      </c>
      <c r="K32" s="90">
        <v>8.5247685185185177E-4</v>
      </c>
      <c r="L32" s="91">
        <f>1/(HOUR(K32)+MINUTE(K32)/60+SECOND(K32)/3600)</f>
        <v>48.648648648648646</v>
      </c>
      <c r="M32" s="113" t="s">
        <v>44</v>
      </c>
      <c r="N32" s="93"/>
    </row>
    <row r="33" spans="1:14" ht="16.2" customHeight="1" x14ac:dyDescent="0.25">
      <c r="A33" s="94">
        <f>A32</f>
        <v>4</v>
      </c>
      <c r="B33" s="83">
        <v>145</v>
      </c>
      <c r="C33" s="95">
        <v>10090053164</v>
      </c>
      <c r="D33" s="95" t="s">
        <v>78</v>
      </c>
      <c r="E33" s="96">
        <v>39217</v>
      </c>
      <c r="F33" s="96" t="s">
        <v>43</v>
      </c>
      <c r="G33" s="97" t="s">
        <v>74</v>
      </c>
      <c r="H33" s="98"/>
      <c r="I33" s="115">
        <v>5.7061342592592591E-4</v>
      </c>
      <c r="J33" s="98"/>
      <c r="K33" s="98"/>
      <c r="L33" s="99"/>
      <c r="M33" s="92"/>
      <c r="N33" s="100"/>
    </row>
    <row r="34" spans="1:14" ht="16.2" customHeight="1" x14ac:dyDescent="0.25">
      <c r="A34" s="94"/>
      <c r="B34" s="116">
        <v>149</v>
      </c>
      <c r="C34" s="117">
        <v>10091971239</v>
      </c>
      <c r="D34" s="117" t="s">
        <v>79</v>
      </c>
      <c r="E34" s="118">
        <v>38975</v>
      </c>
      <c r="F34" s="118" t="s">
        <v>54</v>
      </c>
      <c r="G34" s="119" t="s">
        <v>74</v>
      </c>
      <c r="H34" s="120"/>
      <c r="I34" s="115"/>
      <c r="J34" s="120"/>
      <c r="K34" s="120"/>
      <c r="L34" s="121"/>
      <c r="M34" s="92"/>
      <c r="N34" s="100"/>
    </row>
    <row r="35" spans="1:14" ht="16.2" customHeight="1" thickBot="1" x14ac:dyDescent="0.3">
      <c r="A35" s="101">
        <f>A32</f>
        <v>4</v>
      </c>
      <c r="B35" s="122">
        <v>146</v>
      </c>
      <c r="C35" s="123">
        <v>10137422207</v>
      </c>
      <c r="D35" s="123" t="s">
        <v>80</v>
      </c>
      <c r="E35" s="124">
        <v>39866</v>
      </c>
      <c r="F35" s="124" t="s">
        <v>43</v>
      </c>
      <c r="G35" s="125" t="s">
        <v>74</v>
      </c>
      <c r="H35" s="106"/>
      <c r="I35" s="106"/>
      <c r="J35" s="106"/>
      <c r="K35" s="106"/>
      <c r="L35" s="107"/>
      <c r="M35" s="108"/>
      <c r="N35" s="109"/>
    </row>
    <row r="36" spans="1:14" ht="16.2" customHeight="1" x14ac:dyDescent="0.25">
      <c r="A36" s="114">
        <v>5</v>
      </c>
      <c r="B36" s="126">
        <v>166</v>
      </c>
      <c r="C36" s="84">
        <v>10126725228</v>
      </c>
      <c r="D36" s="84" t="s">
        <v>81</v>
      </c>
      <c r="E36" s="85">
        <v>38773</v>
      </c>
      <c r="F36" s="85"/>
      <c r="G36" s="86" t="s">
        <v>82</v>
      </c>
      <c r="H36" s="127"/>
      <c r="I36" s="128"/>
      <c r="J36" s="129"/>
      <c r="K36" s="130"/>
      <c r="L36" s="91"/>
      <c r="M36" s="113"/>
      <c r="N36" s="131"/>
    </row>
    <row r="37" spans="1:14" ht="16.2" customHeight="1" x14ac:dyDescent="0.25">
      <c r="A37" s="94">
        <f>A36</f>
        <v>5</v>
      </c>
      <c r="B37" s="132">
        <v>167</v>
      </c>
      <c r="C37" s="95">
        <v>10148162228</v>
      </c>
      <c r="D37" s="95" t="s">
        <v>83</v>
      </c>
      <c r="E37" s="96">
        <v>39116</v>
      </c>
      <c r="F37" s="96"/>
      <c r="G37" s="97" t="s">
        <v>82</v>
      </c>
      <c r="H37" s="98"/>
      <c r="I37" s="87"/>
      <c r="J37" s="98"/>
      <c r="K37" s="98"/>
      <c r="L37" s="99"/>
      <c r="M37" s="92"/>
      <c r="N37" s="100"/>
    </row>
    <row r="38" spans="1:14" ht="16.2" customHeight="1" thickBot="1" x14ac:dyDescent="0.3">
      <c r="A38" s="101">
        <f>A36</f>
        <v>5</v>
      </c>
      <c r="B38" s="133">
        <v>168</v>
      </c>
      <c r="C38" s="103" t="s">
        <v>84</v>
      </c>
      <c r="D38" s="103" t="s">
        <v>85</v>
      </c>
      <c r="E38" s="104">
        <v>39608</v>
      </c>
      <c r="F38" s="104"/>
      <c r="G38" s="105" t="s">
        <v>82</v>
      </c>
      <c r="H38" s="106"/>
      <c r="I38" s="106"/>
      <c r="J38" s="106"/>
      <c r="K38" s="106"/>
      <c r="L38" s="107"/>
      <c r="M38" s="108"/>
      <c r="N38" s="109"/>
    </row>
    <row r="39" spans="1:14" ht="16.2" customHeight="1" x14ac:dyDescent="0.25">
      <c r="A39" s="114">
        <v>6</v>
      </c>
      <c r="B39" s="122">
        <v>160</v>
      </c>
      <c r="C39" s="134">
        <v>10104579724</v>
      </c>
      <c r="D39" s="134" t="s">
        <v>86</v>
      </c>
      <c r="E39" s="135">
        <v>38972</v>
      </c>
      <c r="F39" s="135" t="s">
        <v>43</v>
      </c>
      <c r="G39" s="136" t="s">
        <v>87</v>
      </c>
      <c r="H39" s="87"/>
      <c r="I39" s="88"/>
      <c r="J39" s="89"/>
      <c r="K39" s="90"/>
      <c r="L39" s="137"/>
      <c r="M39" s="113"/>
      <c r="N39" s="138"/>
    </row>
    <row r="40" spans="1:14" ht="16.2" customHeight="1" x14ac:dyDescent="0.25">
      <c r="A40" s="94">
        <f>A39</f>
        <v>6</v>
      </c>
      <c r="B40" s="83">
        <v>162</v>
      </c>
      <c r="C40" s="95">
        <v>10120340810</v>
      </c>
      <c r="D40" s="95" t="s">
        <v>88</v>
      </c>
      <c r="E40" s="96">
        <v>39136</v>
      </c>
      <c r="F40" s="96" t="s">
        <v>43</v>
      </c>
      <c r="G40" s="97" t="s">
        <v>87</v>
      </c>
      <c r="H40" s="98"/>
      <c r="I40" s="87"/>
      <c r="J40" s="98"/>
      <c r="K40" s="98"/>
      <c r="L40" s="99"/>
      <c r="M40" s="92"/>
      <c r="N40" s="100"/>
    </row>
    <row r="41" spans="1:14" ht="16.2" customHeight="1" thickBot="1" x14ac:dyDescent="0.3">
      <c r="A41" s="101">
        <f>A39</f>
        <v>6</v>
      </c>
      <c r="B41" s="102">
        <v>163</v>
      </c>
      <c r="C41" s="103">
        <v>10115640855</v>
      </c>
      <c r="D41" s="103" t="s">
        <v>89</v>
      </c>
      <c r="E41" s="104">
        <v>39374</v>
      </c>
      <c r="F41" s="104" t="s">
        <v>43</v>
      </c>
      <c r="G41" s="105" t="s">
        <v>87</v>
      </c>
      <c r="H41" s="106"/>
      <c r="I41" s="106"/>
      <c r="J41" s="106"/>
      <c r="K41" s="106"/>
      <c r="L41" s="107"/>
      <c r="M41" s="108"/>
      <c r="N41" s="109"/>
    </row>
    <row r="42" spans="1:14" ht="16.2" customHeight="1" x14ac:dyDescent="0.25">
      <c r="A42" s="114">
        <v>7</v>
      </c>
      <c r="B42" s="139">
        <v>182</v>
      </c>
      <c r="C42" s="134">
        <v>10090420754</v>
      </c>
      <c r="D42" s="134" t="s">
        <v>90</v>
      </c>
      <c r="E42" s="135">
        <v>38805</v>
      </c>
      <c r="F42" s="135" t="s">
        <v>43</v>
      </c>
      <c r="G42" s="136" t="s">
        <v>91</v>
      </c>
      <c r="H42" s="140"/>
      <c r="I42" s="88"/>
      <c r="J42" s="89"/>
      <c r="K42" s="90"/>
      <c r="L42" s="137"/>
      <c r="M42" s="141"/>
      <c r="N42" s="138"/>
    </row>
    <row r="43" spans="1:14" ht="16.2" customHeight="1" x14ac:dyDescent="0.25">
      <c r="A43" s="94">
        <f>A42</f>
        <v>7</v>
      </c>
      <c r="B43" s="132">
        <v>180</v>
      </c>
      <c r="C43" s="95">
        <v>10104581643</v>
      </c>
      <c r="D43" s="95" t="s">
        <v>92</v>
      </c>
      <c r="E43" s="96">
        <v>39251</v>
      </c>
      <c r="F43" s="96" t="s">
        <v>43</v>
      </c>
      <c r="G43" s="97" t="s">
        <v>91</v>
      </c>
      <c r="H43" s="98"/>
      <c r="I43" s="87"/>
      <c r="J43" s="98"/>
      <c r="K43" s="98"/>
      <c r="L43" s="99"/>
      <c r="M43" s="142"/>
      <c r="N43" s="100"/>
    </row>
    <row r="44" spans="1:14" ht="16.2" customHeight="1" thickBot="1" x14ac:dyDescent="0.3">
      <c r="A44" s="101">
        <f>A42</f>
        <v>7</v>
      </c>
      <c r="B44" s="133">
        <v>181</v>
      </c>
      <c r="C44" s="103">
        <v>10104582350</v>
      </c>
      <c r="D44" s="103" t="s">
        <v>93</v>
      </c>
      <c r="E44" s="104">
        <v>39232</v>
      </c>
      <c r="F44" s="104" t="s">
        <v>44</v>
      </c>
      <c r="G44" s="105" t="s">
        <v>91</v>
      </c>
      <c r="H44" s="106"/>
      <c r="I44" s="106"/>
      <c r="J44" s="106"/>
      <c r="K44" s="106"/>
      <c r="L44" s="107"/>
      <c r="M44" s="143"/>
      <c r="N44" s="109"/>
    </row>
    <row r="45" spans="1:14" ht="16.2" thickBot="1" x14ac:dyDescent="0.35">
      <c r="A45" s="144"/>
      <c r="B45" s="145"/>
      <c r="C45" s="145"/>
      <c r="D45" s="146"/>
      <c r="E45" s="147"/>
      <c r="F45" s="148"/>
      <c r="G45" s="149"/>
      <c r="H45" s="150"/>
      <c r="I45" s="150"/>
      <c r="J45" s="150"/>
      <c r="K45" s="150"/>
      <c r="L45" s="151"/>
      <c r="M45" s="152"/>
      <c r="N45" s="153"/>
    </row>
    <row r="46" spans="1:14" ht="15" thickTop="1" x14ac:dyDescent="0.25">
      <c r="A46" s="154" t="s">
        <v>45</v>
      </c>
      <c r="B46" s="155"/>
      <c r="C46" s="155"/>
      <c r="D46" s="155"/>
      <c r="E46" s="156"/>
      <c r="F46" s="156"/>
      <c r="G46" s="156" t="s">
        <v>46</v>
      </c>
      <c r="H46" s="156"/>
      <c r="I46" s="156"/>
      <c r="J46" s="156"/>
      <c r="K46" s="156"/>
      <c r="L46" s="155"/>
      <c r="M46" s="155"/>
      <c r="N46" s="157"/>
    </row>
    <row r="47" spans="1:14" ht="15" x14ac:dyDescent="0.25">
      <c r="A47" s="158" t="s">
        <v>47</v>
      </c>
      <c r="B47" s="159"/>
      <c r="C47" s="160"/>
      <c r="D47" s="161"/>
      <c r="E47" s="162"/>
      <c r="F47" s="163"/>
      <c r="G47" s="164" t="s">
        <v>48</v>
      </c>
      <c r="H47" s="165">
        <v>5</v>
      </c>
      <c r="I47" s="166" t="s">
        <v>49</v>
      </c>
      <c r="J47" s="83">
        <f>COUNTIF(F23:F41,"ЗМС")</f>
        <v>0</v>
      </c>
      <c r="K47" s="164"/>
      <c r="L47" s="165"/>
      <c r="M47" s="167"/>
      <c r="N47" s="168"/>
    </row>
    <row r="48" spans="1:14" ht="13.8" x14ac:dyDescent="0.25">
      <c r="A48" s="158" t="s">
        <v>50</v>
      </c>
      <c r="B48" s="159"/>
      <c r="C48" s="169"/>
      <c r="D48" s="161"/>
      <c r="E48" s="162"/>
      <c r="F48" s="163"/>
      <c r="G48" s="170" t="s">
        <v>51</v>
      </c>
      <c r="H48" s="171">
        <f>H49+H53</f>
        <v>21</v>
      </c>
      <c r="I48" s="166" t="s">
        <v>52</v>
      </c>
      <c r="J48" s="83">
        <f>COUNTIF(F23:F41,"МСМК")</f>
        <v>0</v>
      </c>
      <c r="K48" s="170"/>
      <c r="L48" s="165"/>
      <c r="M48" s="167"/>
      <c r="N48" s="168"/>
    </row>
    <row r="49" spans="1:14" ht="13.8" x14ac:dyDescent="0.25">
      <c r="A49" s="158"/>
      <c r="B49" s="159"/>
      <c r="C49" s="172"/>
      <c r="D49" s="161"/>
      <c r="E49" s="162"/>
      <c r="F49" s="163"/>
      <c r="G49" s="170" t="s">
        <v>53</v>
      </c>
      <c r="H49" s="171">
        <f>H50+H51+H52</f>
        <v>21</v>
      </c>
      <c r="I49" s="166" t="s">
        <v>54</v>
      </c>
      <c r="J49" s="83">
        <f>COUNTIF(F23:F44,"МС")</f>
        <v>8</v>
      </c>
      <c r="K49" s="170"/>
      <c r="L49" s="165"/>
      <c r="M49" s="167"/>
      <c r="N49" s="168"/>
    </row>
    <row r="50" spans="1:14" ht="13.8" x14ac:dyDescent="0.25">
      <c r="A50" s="158"/>
      <c r="B50" s="159"/>
      <c r="C50" s="172"/>
      <c r="D50" s="161"/>
      <c r="E50" s="162"/>
      <c r="F50" s="163"/>
      <c r="G50" s="170" t="s">
        <v>55</v>
      </c>
      <c r="H50" s="171">
        <f>COUNT(A23:A44)</f>
        <v>21</v>
      </c>
      <c r="I50" s="166" t="s">
        <v>43</v>
      </c>
      <c r="J50" s="83">
        <f>COUNTIF(F23:F44,"КМС")</f>
        <v>10</v>
      </c>
      <c r="K50" s="170"/>
      <c r="L50" s="165"/>
      <c r="M50" s="167"/>
      <c r="N50" s="168"/>
    </row>
    <row r="51" spans="1:14" ht="13.8" x14ac:dyDescent="0.25">
      <c r="A51" s="158"/>
      <c r="B51" s="159"/>
      <c r="C51" s="172"/>
      <c r="D51" s="161"/>
      <c r="E51" s="162"/>
      <c r="F51" s="163"/>
      <c r="G51" s="170" t="s">
        <v>56</v>
      </c>
      <c r="H51" s="171">
        <f>COUNTIF(A23:A44,"НФ")</f>
        <v>0</v>
      </c>
      <c r="I51" s="166" t="s">
        <v>44</v>
      </c>
      <c r="J51" s="83">
        <f>COUNTIF(F23:F44,"1 СР")</f>
        <v>1</v>
      </c>
      <c r="K51" s="170"/>
      <c r="L51" s="165"/>
      <c r="M51" s="167"/>
      <c r="N51" s="168"/>
    </row>
    <row r="52" spans="1:14" ht="13.8" x14ac:dyDescent="0.25">
      <c r="A52" s="158"/>
      <c r="B52" s="159"/>
      <c r="C52" s="159"/>
      <c r="D52" s="161"/>
      <c r="E52" s="162"/>
      <c r="F52" s="163"/>
      <c r="G52" s="170" t="s">
        <v>57</v>
      </c>
      <c r="H52" s="171">
        <f>COUNTIF(A23:A44,"ДСКВ")</f>
        <v>0</v>
      </c>
      <c r="I52" s="173" t="s">
        <v>58</v>
      </c>
      <c r="J52" s="83">
        <f>COUNTIF(F23:F44,"2 СР")</f>
        <v>0</v>
      </c>
      <c r="K52" s="170"/>
      <c r="L52" s="165"/>
      <c r="M52" s="174"/>
      <c r="N52" s="168"/>
    </row>
    <row r="53" spans="1:14" ht="13.8" x14ac:dyDescent="0.25">
      <c r="A53" s="158"/>
      <c r="B53" s="159"/>
      <c r="C53" s="159"/>
      <c r="D53" s="161"/>
      <c r="E53" s="162"/>
      <c r="F53" s="163"/>
      <c r="G53" s="170" t="s">
        <v>59</v>
      </c>
      <c r="H53" s="171">
        <f>COUNTIF(A23:A44,"НС")</f>
        <v>0</v>
      </c>
      <c r="I53" s="173" t="s">
        <v>60</v>
      </c>
      <c r="J53" s="83">
        <f>COUNTIF(F23:F44,"3 СР")</f>
        <v>0</v>
      </c>
      <c r="K53" s="170"/>
      <c r="L53" s="165"/>
      <c r="M53" s="174"/>
      <c r="N53" s="168"/>
    </row>
    <row r="54" spans="1:14" ht="13.8" x14ac:dyDescent="0.25">
      <c r="A54" s="175"/>
      <c r="B54" s="176"/>
      <c r="C54" s="176"/>
      <c r="D54" s="177"/>
      <c r="E54" s="178"/>
      <c r="F54" s="177"/>
      <c r="G54" s="177"/>
      <c r="H54" s="179"/>
      <c r="I54" s="179"/>
      <c r="J54" s="179"/>
      <c r="K54" s="179"/>
      <c r="L54" s="180"/>
      <c r="M54" s="177"/>
      <c r="N54" s="181"/>
    </row>
    <row r="55" spans="1:14" ht="14.4" customHeight="1" x14ac:dyDescent="0.3">
      <c r="A55" s="182" t="s">
        <v>61</v>
      </c>
      <c r="B55" s="183"/>
      <c r="C55" s="183"/>
      <c r="D55" s="183" t="s">
        <v>62</v>
      </c>
      <c r="E55" s="183"/>
      <c r="F55" s="183"/>
      <c r="G55" s="183" t="s">
        <v>63</v>
      </c>
      <c r="H55" s="183"/>
      <c r="I55" s="183"/>
      <c r="J55" s="184" t="s">
        <v>64</v>
      </c>
      <c r="K55" s="184"/>
      <c r="L55" s="184"/>
      <c r="M55" s="184"/>
      <c r="N55" s="185"/>
    </row>
    <row r="56" spans="1:14" ht="13.8" x14ac:dyDescent="0.25">
      <c r="A56" s="186"/>
      <c r="B56" s="187"/>
      <c r="C56" s="187"/>
      <c r="D56" s="187"/>
      <c r="E56" s="187"/>
      <c r="F56" s="188"/>
      <c r="G56" s="188"/>
      <c r="H56" s="189"/>
      <c r="I56" s="189"/>
      <c r="J56" s="189"/>
      <c r="K56" s="189"/>
      <c r="L56" s="177"/>
      <c r="M56" s="177"/>
      <c r="N56" s="181"/>
    </row>
    <row r="57" spans="1:14" ht="13.8" x14ac:dyDescent="0.25">
      <c r="A57" s="190"/>
      <c r="B57" s="191"/>
      <c r="C57" s="191"/>
      <c r="D57" s="191"/>
      <c r="E57" s="192"/>
      <c r="F57" s="176"/>
      <c r="G57" s="176"/>
      <c r="H57" s="191"/>
      <c r="I57" s="191"/>
      <c r="J57" s="193"/>
      <c r="K57" s="193"/>
      <c r="L57" s="176"/>
      <c r="M57" s="176"/>
      <c r="N57" s="194"/>
    </row>
    <row r="58" spans="1:14" ht="13.8" x14ac:dyDescent="0.25">
      <c r="A58" s="190"/>
      <c r="B58" s="191"/>
      <c r="C58" s="191"/>
      <c r="D58" s="191"/>
      <c r="E58" s="192"/>
      <c r="F58" s="176"/>
      <c r="G58" s="176"/>
      <c r="H58" s="191"/>
      <c r="I58" s="191"/>
      <c r="J58" s="193"/>
      <c r="K58" s="193"/>
      <c r="L58" s="176"/>
      <c r="M58" s="176"/>
      <c r="N58" s="194"/>
    </row>
    <row r="59" spans="1:14" ht="13.8" x14ac:dyDescent="0.25">
      <c r="A59" s="190"/>
      <c r="B59" s="191"/>
      <c r="C59" s="191"/>
      <c r="D59" s="191"/>
      <c r="E59" s="192"/>
      <c r="F59" s="176"/>
      <c r="G59" s="176"/>
      <c r="H59" s="191"/>
      <c r="I59" s="191"/>
      <c r="J59" s="193"/>
      <c r="K59" s="193"/>
      <c r="L59" s="176"/>
      <c r="M59" s="176"/>
      <c r="N59" s="194"/>
    </row>
    <row r="60" spans="1:14" ht="13.8" x14ac:dyDescent="0.25">
      <c r="A60" s="190"/>
      <c r="B60" s="191"/>
      <c r="C60" s="191"/>
      <c r="D60" s="191"/>
      <c r="E60" s="192"/>
      <c r="F60" s="176"/>
      <c r="G60" s="176"/>
      <c r="H60" s="191"/>
      <c r="I60" s="191"/>
      <c r="J60" s="193"/>
      <c r="K60" s="193"/>
      <c r="L60" s="180"/>
      <c r="M60" s="177"/>
      <c r="N60" s="194"/>
    </row>
    <row r="61" spans="1:14" ht="13.8" thickBot="1" x14ac:dyDescent="0.3">
      <c r="A61" s="195" t="str">
        <f>G16</f>
        <v>Денисенко С.А. (Москва)</v>
      </c>
      <c r="B61" s="196"/>
      <c r="C61" s="196"/>
      <c r="D61" s="196" t="str">
        <f>G17</f>
        <v>Афанасьева Е.А. (ВК, Свердловская область)</v>
      </c>
      <c r="E61" s="196"/>
      <c r="F61" s="196"/>
      <c r="G61" s="197" t="str">
        <f>G18</f>
        <v>Валова А.С. (ВК, Санкт-Петербург)</v>
      </c>
      <c r="H61" s="197"/>
      <c r="I61" s="197"/>
      <c r="J61" s="198" t="str">
        <f>G19</f>
        <v>Гниденко В.Н. (ВК, Тульская область)</v>
      </c>
      <c r="K61" s="198"/>
      <c r="L61" s="198"/>
      <c r="M61" s="198"/>
      <c r="N61" s="199"/>
    </row>
  </sheetData>
  <mergeCells count="49">
    <mergeCell ref="A55:C55"/>
    <mergeCell ref="D55:F55"/>
    <mergeCell ref="G55:I55"/>
    <mergeCell ref="J55:N55"/>
    <mergeCell ref="A56:E56"/>
    <mergeCell ref="A61:C61"/>
    <mergeCell ref="D61:F61"/>
    <mergeCell ref="G61:I61"/>
    <mergeCell ref="J61:N61"/>
    <mergeCell ref="M32:M35"/>
    <mergeCell ref="M36:M38"/>
    <mergeCell ref="M39:M41"/>
    <mergeCell ref="M42:M44"/>
    <mergeCell ref="A46:D46"/>
    <mergeCell ref="L46:N46"/>
    <mergeCell ref="L21:L22"/>
    <mergeCell ref="M21:M22"/>
    <mergeCell ref="N21:N22"/>
    <mergeCell ref="M23:M25"/>
    <mergeCell ref="M26:M28"/>
    <mergeCell ref="M29:M31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pageMargins left="0" right="0" top="0" bottom="0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юниорки кв (2)</vt:lpstr>
      <vt:lpstr>'ком спринт юниорки кв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2024-05-28T13:55:05Z</dcterms:created>
  <dcterms:modified xsi:type="dcterms:W3CDTF">2024-05-28T13:55:53Z</dcterms:modified>
</cp:coreProperties>
</file>