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соревнования 2025\ШОССЕ\июнь ВС 16-19\ПРОТОКОЛЫ\"/>
    </mc:Choice>
  </mc:AlternateContent>
  <xr:revisionPtr revIDLastSave="0" documentId="13_ncr:1_{64A3CCCF-5742-4B3B-A927-A9184E9F84D2}" xr6:coauthVersionLast="47" xr6:coauthVersionMax="47" xr10:uidLastSave="{00000000-0000-0000-0000-000000000000}"/>
  <bookViews>
    <workbookView xWindow="-110" yWindow="-110" windowWidth="19420" windowHeight="10300" activeTab="2" xr2:uid="{AAAEE40B-9291-4AAF-9609-141F109F8D4E}"/>
  </bookViews>
  <sheets>
    <sheet name=" Инд.Д15-16 " sheetId="1" r:id="rId1"/>
    <sheet name=" Инд.Ю15-16 " sheetId="2" r:id="rId2"/>
    <sheet name=" Инд.Д17-18 " sheetId="3" r:id="rId3"/>
    <sheet name=" Инд.Ю17-18 " sheetId="4" r:id="rId4"/>
  </sheets>
  <externalReferences>
    <externalReference r:id="rId5"/>
  </externalReferences>
  <definedNames>
    <definedName name="_xlnm.Print_Titles" localSheetId="0">' Инд.Д15-16 '!$21:$22</definedName>
    <definedName name="_xlnm.Print_Titles" localSheetId="2">' Инд.Д17-18 '!$21:$22</definedName>
    <definedName name="_xlnm.Print_Titles" localSheetId="1">' Инд.Ю15-16 '!$21:$22</definedName>
    <definedName name="_xlnm.Print_Titles" localSheetId="3">' Инд.Ю17-18 '!$21:$22</definedName>
    <definedName name="_xlnm.Print_Area" localSheetId="0">' Инд.Д15-16 '!$A$1:$N$64</definedName>
    <definedName name="_xlnm.Print_Area" localSheetId="2">' Инд.Д17-18 '!$A$1:$N$45</definedName>
    <definedName name="_xlnm.Print_Area" localSheetId="1">' Инд.Ю15-16 '!$A$1:$N$87</definedName>
    <definedName name="_xlnm.Print_Area" localSheetId="3">' Инд.Ю17-18 '!$A$1:$N$49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F31" i="4"/>
  <c r="E31" i="4"/>
  <c r="D31" i="4"/>
  <c r="C31" i="4"/>
  <c r="L30" i="4"/>
  <c r="K30" i="4"/>
  <c r="G30" i="4"/>
  <c r="F30" i="4"/>
  <c r="E30" i="4"/>
  <c r="D30" i="4"/>
  <c r="C30" i="4"/>
  <c r="J29" i="4"/>
  <c r="L29" i="4" s="1"/>
  <c r="G29" i="4"/>
  <c r="F29" i="4"/>
  <c r="E29" i="4"/>
  <c r="D29" i="4"/>
  <c r="C29" i="4"/>
  <c r="J28" i="4"/>
  <c r="K28" i="4" s="1"/>
  <c r="G28" i="4"/>
  <c r="F28" i="4"/>
  <c r="E28" i="4"/>
  <c r="D28" i="4"/>
  <c r="C28" i="4"/>
  <c r="J27" i="4"/>
  <c r="L27" i="4" s="1"/>
  <c r="G27" i="4"/>
  <c r="F27" i="4"/>
  <c r="E27" i="4"/>
  <c r="D27" i="4"/>
  <c r="C27" i="4"/>
  <c r="J26" i="4"/>
  <c r="L26" i="4" s="1"/>
  <c r="G26" i="4"/>
  <c r="F26" i="4"/>
  <c r="E26" i="4"/>
  <c r="D26" i="4"/>
  <c r="C26" i="4"/>
  <c r="J25" i="4"/>
  <c r="K25" i="4" s="1"/>
  <c r="G25" i="4"/>
  <c r="F25" i="4"/>
  <c r="E25" i="4"/>
  <c r="D25" i="4"/>
  <c r="C25" i="4"/>
  <c r="J24" i="4"/>
  <c r="L24" i="4" s="1"/>
  <c r="G24" i="4"/>
  <c r="F24" i="4"/>
  <c r="E24" i="4"/>
  <c r="D24" i="4"/>
  <c r="C24" i="4"/>
  <c r="J23" i="4"/>
  <c r="L23" i="4" s="1"/>
  <c r="G23" i="4"/>
  <c r="F23" i="4"/>
  <c r="N36" i="4" s="1"/>
  <c r="E23" i="4"/>
  <c r="D23" i="4"/>
  <c r="C23" i="4"/>
  <c r="K41" i="4" s="1"/>
  <c r="L27" i="3"/>
  <c r="K27" i="3"/>
  <c r="G27" i="3"/>
  <c r="F27" i="3"/>
  <c r="E27" i="3"/>
  <c r="D27" i="3"/>
  <c r="C27" i="3"/>
  <c r="J26" i="3"/>
  <c r="L26" i="3" s="1"/>
  <c r="G26" i="3"/>
  <c r="F26" i="3"/>
  <c r="E26" i="3"/>
  <c r="D26" i="3"/>
  <c r="C26" i="3"/>
  <c r="J25" i="3"/>
  <c r="K25" i="3" s="1"/>
  <c r="G25" i="3"/>
  <c r="F25" i="3"/>
  <c r="E25" i="3"/>
  <c r="D25" i="3"/>
  <c r="C25" i="3"/>
  <c r="L24" i="3"/>
  <c r="K24" i="3"/>
  <c r="G24" i="3"/>
  <c r="F24" i="3"/>
  <c r="E24" i="3"/>
  <c r="D24" i="3"/>
  <c r="C24" i="3"/>
  <c r="L23" i="3"/>
  <c r="G23" i="3"/>
  <c r="F23" i="3"/>
  <c r="N31" i="3" s="1"/>
  <c r="E23" i="3"/>
  <c r="D23" i="3"/>
  <c r="C23" i="3"/>
  <c r="K36" i="3" s="1"/>
  <c r="K73" i="2" a="1"/>
  <c r="K73" i="2" s="1"/>
  <c r="K72" i="2" a="1"/>
  <c r="K72" i="2" s="1"/>
  <c r="L69" i="2"/>
  <c r="K69" i="2"/>
  <c r="G69" i="2"/>
  <c r="F69" i="2"/>
  <c r="E69" i="2"/>
  <c r="D69" i="2"/>
  <c r="C69" i="2"/>
  <c r="L68" i="2"/>
  <c r="K68" i="2"/>
  <c r="G68" i="2"/>
  <c r="F68" i="2"/>
  <c r="E68" i="2"/>
  <c r="D68" i="2"/>
  <c r="C68" i="2"/>
  <c r="L67" i="2"/>
  <c r="K67" i="2"/>
  <c r="G67" i="2"/>
  <c r="F67" i="2"/>
  <c r="E67" i="2"/>
  <c r="D67" i="2"/>
  <c r="C67" i="2"/>
  <c r="J66" i="2"/>
  <c r="L66" i="2" s="1"/>
  <c r="G66" i="2"/>
  <c r="F66" i="2"/>
  <c r="E66" i="2"/>
  <c r="D66" i="2"/>
  <c r="C66" i="2"/>
  <c r="L65" i="2"/>
  <c r="J65" i="2"/>
  <c r="K65" i="2" s="1"/>
  <c r="G65" i="2"/>
  <c r="F65" i="2"/>
  <c r="E65" i="2"/>
  <c r="D65" i="2"/>
  <c r="C65" i="2"/>
  <c r="L64" i="2"/>
  <c r="K64" i="2"/>
  <c r="J64" i="2"/>
  <c r="G64" i="2"/>
  <c r="F64" i="2"/>
  <c r="E64" i="2"/>
  <c r="D64" i="2"/>
  <c r="C64" i="2"/>
  <c r="J63" i="2"/>
  <c r="L63" i="2" s="1"/>
  <c r="G63" i="2"/>
  <c r="F63" i="2"/>
  <c r="E63" i="2"/>
  <c r="D63" i="2"/>
  <c r="C63" i="2"/>
  <c r="L62" i="2"/>
  <c r="J62" i="2"/>
  <c r="K62" i="2" s="1"/>
  <c r="G62" i="2"/>
  <c r="F62" i="2"/>
  <c r="E62" i="2"/>
  <c r="D62" i="2"/>
  <c r="C62" i="2"/>
  <c r="L61" i="2"/>
  <c r="K61" i="2"/>
  <c r="J61" i="2"/>
  <c r="G61" i="2"/>
  <c r="F61" i="2"/>
  <c r="E61" i="2"/>
  <c r="D61" i="2"/>
  <c r="C61" i="2"/>
  <c r="J60" i="2"/>
  <c r="L60" i="2" s="1"/>
  <c r="G60" i="2"/>
  <c r="F60" i="2"/>
  <c r="E60" i="2"/>
  <c r="D60" i="2"/>
  <c r="C60" i="2"/>
  <c r="L59" i="2"/>
  <c r="J59" i="2"/>
  <c r="K59" i="2" s="1"/>
  <c r="G59" i="2"/>
  <c r="F59" i="2"/>
  <c r="E59" i="2"/>
  <c r="D59" i="2"/>
  <c r="C59" i="2"/>
  <c r="L58" i="2"/>
  <c r="K58" i="2"/>
  <c r="J58" i="2"/>
  <c r="G58" i="2"/>
  <c r="F58" i="2"/>
  <c r="E58" i="2"/>
  <c r="D58" i="2"/>
  <c r="C58" i="2"/>
  <c r="J57" i="2"/>
  <c r="L57" i="2" s="1"/>
  <c r="G57" i="2"/>
  <c r="F57" i="2"/>
  <c r="E57" i="2"/>
  <c r="D57" i="2"/>
  <c r="C57" i="2"/>
  <c r="L56" i="2"/>
  <c r="J56" i="2"/>
  <c r="K56" i="2" s="1"/>
  <c r="G56" i="2"/>
  <c r="F56" i="2"/>
  <c r="E56" i="2"/>
  <c r="D56" i="2"/>
  <c r="C56" i="2"/>
  <c r="L55" i="2"/>
  <c r="K55" i="2"/>
  <c r="J55" i="2"/>
  <c r="G55" i="2"/>
  <c r="F55" i="2"/>
  <c r="E55" i="2"/>
  <c r="D55" i="2"/>
  <c r="C55" i="2"/>
  <c r="J54" i="2"/>
  <c r="L54" i="2" s="1"/>
  <c r="G54" i="2"/>
  <c r="F54" i="2"/>
  <c r="E54" i="2"/>
  <c r="D54" i="2"/>
  <c r="C54" i="2"/>
  <c r="L53" i="2"/>
  <c r="J53" i="2"/>
  <c r="K53" i="2" s="1"/>
  <c r="G53" i="2"/>
  <c r="F53" i="2"/>
  <c r="E53" i="2"/>
  <c r="D53" i="2"/>
  <c r="C53" i="2"/>
  <c r="L52" i="2"/>
  <c r="K52" i="2"/>
  <c r="J52" i="2"/>
  <c r="G52" i="2"/>
  <c r="F52" i="2"/>
  <c r="E52" i="2"/>
  <c r="D52" i="2"/>
  <c r="C52" i="2"/>
  <c r="J51" i="2"/>
  <c r="L51" i="2" s="1"/>
  <c r="G51" i="2"/>
  <c r="F51" i="2"/>
  <c r="E51" i="2"/>
  <c r="D51" i="2"/>
  <c r="C51" i="2"/>
  <c r="L50" i="2"/>
  <c r="J50" i="2"/>
  <c r="K50" i="2" s="1"/>
  <c r="G50" i="2"/>
  <c r="F50" i="2"/>
  <c r="E50" i="2"/>
  <c r="D50" i="2"/>
  <c r="C50" i="2"/>
  <c r="L49" i="2"/>
  <c r="K49" i="2"/>
  <c r="J49" i="2"/>
  <c r="G49" i="2"/>
  <c r="F49" i="2"/>
  <c r="E49" i="2"/>
  <c r="D49" i="2"/>
  <c r="C49" i="2"/>
  <c r="L48" i="2"/>
  <c r="K48" i="2"/>
  <c r="G48" i="2"/>
  <c r="F48" i="2"/>
  <c r="E48" i="2"/>
  <c r="D48" i="2"/>
  <c r="C48" i="2"/>
  <c r="L47" i="2"/>
  <c r="K47" i="2"/>
  <c r="G47" i="2"/>
  <c r="F47" i="2"/>
  <c r="E47" i="2"/>
  <c r="D47" i="2"/>
  <c r="C47" i="2"/>
  <c r="L46" i="2"/>
  <c r="K46" i="2"/>
  <c r="G46" i="2"/>
  <c r="F46" i="2"/>
  <c r="E46" i="2"/>
  <c r="D46" i="2"/>
  <c r="C46" i="2"/>
  <c r="L45" i="2"/>
  <c r="K45" i="2"/>
  <c r="G45" i="2"/>
  <c r="F45" i="2"/>
  <c r="E45" i="2"/>
  <c r="D45" i="2"/>
  <c r="C45" i="2"/>
  <c r="L44" i="2"/>
  <c r="K44" i="2"/>
  <c r="G44" i="2"/>
  <c r="F44" i="2"/>
  <c r="E44" i="2"/>
  <c r="D44" i="2"/>
  <c r="C44" i="2"/>
  <c r="L43" i="2"/>
  <c r="K43" i="2"/>
  <c r="G43" i="2"/>
  <c r="F43" i="2"/>
  <c r="E43" i="2"/>
  <c r="D43" i="2"/>
  <c r="C43" i="2"/>
  <c r="L42" i="2"/>
  <c r="K42" i="2"/>
  <c r="G42" i="2"/>
  <c r="F42" i="2"/>
  <c r="E42" i="2"/>
  <c r="D42" i="2"/>
  <c r="C42" i="2"/>
  <c r="L41" i="2"/>
  <c r="K41" i="2"/>
  <c r="G41" i="2"/>
  <c r="F41" i="2"/>
  <c r="E41" i="2"/>
  <c r="D41" i="2"/>
  <c r="C41" i="2"/>
  <c r="L40" i="2"/>
  <c r="K40" i="2"/>
  <c r="G40" i="2"/>
  <c r="F40" i="2"/>
  <c r="E40" i="2"/>
  <c r="D40" i="2"/>
  <c r="C40" i="2"/>
  <c r="L39" i="2"/>
  <c r="K39" i="2"/>
  <c r="G39" i="2"/>
  <c r="F39" i="2"/>
  <c r="E39" i="2"/>
  <c r="D39" i="2"/>
  <c r="C39" i="2"/>
  <c r="L38" i="2"/>
  <c r="K38" i="2"/>
  <c r="G38" i="2"/>
  <c r="F38" i="2"/>
  <c r="E38" i="2"/>
  <c r="D38" i="2"/>
  <c r="C38" i="2"/>
  <c r="L37" i="2"/>
  <c r="K37" i="2"/>
  <c r="G37" i="2"/>
  <c r="F37" i="2"/>
  <c r="E37" i="2"/>
  <c r="D37" i="2"/>
  <c r="C37" i="2"/>
  <c r="L36" i="2"/>
  <c r="K36" i="2"/>
  <c r="G36" i="2"/>
  <c r="F36" i="2"/>
  <c r="E36" i="2"/>
  <c r="D36" i="2"/>
  <c r="C36" i="2"/>
  <c r="L35" i="2"/>
  <c r="K35" i="2"/>
  <c r="G35" i="2"/>
  <c r="F35" i="2"/>
  <c r="E35" i="2"/>
  <c r="D35" i="2"/>
  <c r="C35" i="2"/>
  <c r="L34" i="2"/>
  <c r="K34" i="2"/>
  <c r="G34" i="2"/>
  <c r="F34" i="2"/>
  <c r="E34" i="2"/>
  <c r="D34" i="2"/>
  <c r="C34" i="2"/>
  <c r="L33" i="2"/>
  <c r="K33" i="2"/>
  <c r="G33" i="2"/>
  <c r="F33" i="2"/>
  <c r="E33" i="2"/>
  <c r="D33" i="2"/>
  <c r="C33" i="2"/>
  <c r="L32" i="2"/>
  <c r="K32" i="2"/>
  <c r="G32" i="2"/>
  <c r="F32" i="2"/>
  <c r="E32" i="2"/>
  <c r="D32" i="2"/>
  <c r="C32" i="2"/>
  <c r="L31" i="2"/>
  <c r="K31" i="2"/>
  <c r="G31" i="2"/>
  <c r="F31" i="2"/>
  <c r="E31" i="2"/>
  <c r="D31" i="2"/>
  <c r="C31" i="2"/>
  <c r="L30" i="2"/>
  <c r="K30" i="2"/>
  <c r="G30" i="2"/>
  <c r="F30" i="2"/>
  <c r="E30" i="2"/>
  <c r="D30" i="2"/>
  <c r="C30" i="2"/>
  <c r="L29" i="2"/>
  <c r="K29" i="2"/>
  <c r="G29" i="2"/>
  <c r="F29" i="2"/>
  <c r="E29" i="2"/>
  <c r="D29" i="2"/>
  <c r="C29" i="2"/>
  <c r="L28" i="2"/>
  <c r="K28" i="2"/>
  <c r="G28" i="2"/>
  <c r="F28" i="2"/>
  <c r="E28" i="2"/>
  <c r="D28" i="2"/>
  <c r="C28" i="2"/>
  <c r="L27" i="2"/>
  <c r="K27" i="2"/>
  <c r="G27" i="2"/>
  <c r="F27" i="2"/>
  <c r="E27" i="2"/>
  <c r="D27" i="2"/>
  <c r="C27" i="2"/>
  <c r="L26" i="2"/>
  <c r="K26" i="2"/>
  <c r="G26" i="2"/>
  <c r="F26" i="2"/>
  <c r="E26" i="2"/>
  <c r="D26" i="2"/>
  <c r="C26" i="2"/>
  <c r="L25" i="2"/>
  <c r="K25" i="2"/>
  <c r="G25" i="2"/>
  <c r="F25" i="2"/>
  <c r="E25" i="2"/>
  <c r="D25" i="2"/>
  <c r="C25" i="2"/>
  <c r="L24" i="2"/>
  <c r="K24" i="2"/>
  <c r="G24" i="2"/>
  <c r="F24" i="2"/>
  <c r="E24" i="2"/>
  <c r="D24" i="2"/>
  <c r="C24" i="2"/>
  <c r="L23" i="2"/>
  <c r="G23" i="2"/>
  <c r="F23" i="2"/>
  <c r="N76" i="2" s="1"/>
  <c r="E23" i="2"/>
  <c r="D23" i="2"/>
  <c r="C23" i="2"/>
  <c r="K77" i="2" s="1"/>
  <c r="K50" i="1" a="1"/>
  <c r="K50" i="1" s="1"/>
  <c r="L46" i="1"/>
  <c r="K46" i="1"/>
  <c r="G46" i="1"/>
  <c r="F46" i="1"/>
  <c r="E46" i="1"/>
  <c r="D46" i="1"/>
  <c r="C46" i="1"/>
  <c r="L45" i="1"/>
  <c r="K45" i="1"/>
  <c r="G45" i="1"/>
  <c r="F45" i="1"/>
  <c r="E45" i="1"/>
  <c r="D45" i="1"/>
  <c r="C45" i="1"/>
  <c r="L44" i="1"/>
  <c r="J44" i="1"/>
  <c r="G44" i="1"/>
  <c r="F44" i="1"/>
  <c r="E44" i="1"/>
  <c r="D44" i="1"/>
  <c r="C44" i="1"/>
  <c r="K43" i="1"/>
  <c r="J43" i="1"/>
  <c r="L43" i="1" s="1"/>
  <c r="G43" i="1"/>
  <c r="F43" i="1"/>
  <c r="E43" i="1"/>
  <c r="D43" i="1"/>
  <c r="C43" i="1"/>
  <c r="J42" i="1"/>
  <c r="L42" i="1" s="1"/>
  <c r="G42" i="1"/>
  <c r="F42" i="1"/>
  <c r="E42" i="1"/>
  <c r="D42" i="1"/>
  <c r="C42" i="1"/>
  <c r="L41" i="1"/>
  <c r="J41" i="1"/>
  <c r="G41" i="1"/>
  <c r="F41" i="1"/>
  <c r="E41" i="1"/>
  <c r="D41" i="1"/>
  <c r="C41" i="1"/>
  <c r="K40" i="1"/>
  <c r="J40" i="1"/>
  <c r="L40" i="1" s="1"/>
  <c r="G40" i="1"/>
  <c r="F40" i="1"/>
  <c r="E40" i="1"/>
  <c r="D40" i="1"/>
  <c r="C40" i="1"/>
  <c r="J39" i="1"/>
  <c r="L39" i="1" s="1"/>
  <c r="G39" i="1"/>
  <c r="F39" i="1"/>
  <c r="E39" i="1"/>
  <c r="D39" i="1"/>
  <c r="C39" i="1"/>
  <c r="L38" i="1"/>
  <c r="J38" i="1"/>
  <c r="G38" i="1"/>
  <c r="F38" i="1"/>
  <c r="E38" i="1"/>
  <c r="D38" i="1"/>
  <c r="C38" i="1"/>
  <c r="K37" i="1"/>
  <c r="J37" i="1"/>
  <c r="L37" i="1" s="1"/>
  <c r="G37" i="1"/>
  <c r="F37" i="1"/>
  <c r="E37" i="1"/>
  <c r="D37" i="1"/>
  <c r="C37" i="1"/>
  <c r="J36" i="1"/>
  <c r="L36" i="1" s="1"/>
  <c r="G36" i="1"/>
  <c r="F36" i="1"/>
  <c r="E36" i="1"/>
  <c r="D36" i="1"/>
  <c r="C36" i="1"/>
  <c r="L35" i="1"/>
  <c r="J35" i="1"/>
  <c r="G35" i="1"/>
  <c r="F35" i="1"/>
  <c r="E35" i="1"/>
  <c r="D35" i="1"/>
  <c r="C35" i="1"/>
  <c r="K34" i="1"/>
  <c r="J34" i="1"/>
  <c r="L34" i="1" s="1"/>
  <c r="G34" i="1"/>
  <c r="F34" i="1"/>
  <c r="E34" i="1"/>
  <c r="D34" i="1"/>
  <c r="C34" i="1"/>
  <c r="J33" i="1"/>
  <c r="L33" i="1" s="1"/>
  <c r="G33" i="1"/>
  <c r="F33" i="1"/>
  <c r="E33" i="1"/>
  <c r="D33" i="1"/>
  <c r="C33" i="1"/>
  <c r="L32" i="1"/>
  <c r="J32" i="1"/>
  <c r="G32" i="1"/>
  <c r="F32" i="1"/>
  <c r="E32" i="1"/>
  <c r="D32" i="1"/>
  <c r="C32" i="1"/>
  <c r="K31" i="1"/>
  <c r="J31" i="1"/>
  <c r="L31" i="1" s="1"/>
  <c r="G31" i="1"/>
  <c r="F31" i="1"/>
  <c r="E31" i="1"/>
  <c r="D31" i="1"/>
  <c r="C31" i="1"/>
  <c r="J30" i="1"/>
  <c r="L30" i="1" s="1"/>
  <c r="G30" i="1"/>
  <c r="F30" i="1"/>
  <c r="E30" i="1"/>
  <c r="D30" i="1"/>
  <c r="C30" i="1"/>
  <c r="L29" i="1"/>
  <c r="J29" i="1"/>
  <c r="G29" i="1"/>
  <c r="F29" i="1"/>
  <c r="E29" i="1"/>
  <c r="D29" i="1"/>
  <c r="C29" i="1"/>
  <c r="K28" i="1"/>
  <c r="J28" i="1"/>
  <c r="L28" i="1" s="1"/>
  <c r="G28" i="1"/>
  <c r="F28" i="1"/>
  <c r="E28" i="1"/>
  <c r="D28" i="1"/>
  <c r="C28" i="1"/>
  <c r="J27" i="1"/>
  <c r="L27" i="1" s="1"/>
  <c r="G27" i="1"/>
  <c r="F27" i="1"/>
  <c r="E27" i="1"/>
  <c r="D27" i="1"/>
  <c r="C27" i="1"/>
  <c r="L26" i="1"/>
  <c r="J26" i="1"/>
  <c r="G26" i="1"/>
  <c r="K49" i="1" s="1" a="1"/>
  <c r="K49" i="1" s="1"/>
  <c r="F26" i="1"/>
  <c r="E26" i="1"/>
  <c r="D26" i="1"/>
  <c r="C26" i="1"/>
  <c r="K25" i="1"/>
  <c r="J25" i="1"/>
  <c r="L25" i="1" s="1"/>
  <c r="G25" i="1"/>
  <c r="F25" i="1"/>
  <c r="E25" i="1"/>
  <c r="D25" i="1"/>
  <c r="C25" i="1"/>
  <c r="J24" i="1"/>
  <c r="L24" i="1" s="1"/>
  <c r="G24" i="1"/>
  <c r="F24" i="1"/>
  <c r="E24" i="1"/>
  <c r="D24" i="1"/>
  <c r="C24" i="1"/>
  <c r="L23" i="1"/>
  <c r="J23" i="1"/>
  <c r="K44" i="1" s="1"/>
  <c r="G23" i="1"/>
  <c r="F23" i="1"/>
  <c r="N53" i="1" s="1"/>
  <c r="E23" i="1"/>
  <c r="D23" i="1"/>
  <c r="C23" i="1"/>
  <c r="K56" i="1" s="1"/>
  <c r="K54" i="1" l="1"/>
  <c r="K24" i="1"/>
  <c r="K27" i="1"/>
  <c r="K30" i="1"/>
  <c r="K33" i="1"/>
  <c r="K36" i="1"/>
  <c r="K39" i="1"/>
  <c r="K42" i="1"/>
  <c r="N54" i="1"/>
  <c r="N77" i="2"/>
  <c r="L25" i="3"/>
  <c r="N32" i="3"/>
  <c r="N36" i="3"/>
  <c r="L25" i="4"/>
  <c r="L28" i="4"/>
  <c r="N37" i="4"/>
  <c r="N50" i="1"/>
  <c r="K55" i="1"/>
  <c r="N73" i="2"/>
  <c r="K78" i="2"/>
  <c r="K26" i="3"/>
  <c r="N33" i="3"/>
  <c r="K37" i="3"/>
  <c r="K26" i="4"/>
  <c r="K29" i="4"/>
  <c r="N38" i="4"/>
  <c r="N74" i="2"/>
  <c r="N78" i="2"/>
  <c r="N34" i="3"/>
  <c r="N39" i="4"/>
  <c r="N51" i="1"/>
  <c r="N52" i="1"/>
  <c r="K51" i="2"/>
  <c r="K54" i="2"/>
  <c r="K57" i="2"/>
  <c r="K60" i="2"/>
  <c r="K63" i="2"/>
  <c r="K66" i="2"/>
  <c r="N75" i="2"/>
  <c r="K79" i="2"/>
  <c r="K35" i="3"/>
  <c r="K24" i="4"/>
  <c r="K27" i="4"/>
  <c r="N34" i="4"/>
  <c r="K40" i="4"/>
  <c r="N55" i="1"/>
  <c r="K26" i="1"/>
  <c r="K29" i="1"/>
  <c r="K32" i="1"/>
  <c r="K35" i="1"/>
  <c r="K38" i="1"/>
  <c r="K41" i="1"/>
  <c r="N49" i="1"/>
  <c r="N72" i="2"/>
  <c r="N30" i="3"/>
  <c r="N35" i="3"/>
  <c r="N35" i="4"/>
  <c r="N40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<sst xmlns="http://schemas.openxmlformats.org/spreadsheetml/2006/main" count="286" uniqueCount="75">
  <si>
    <t>Министерство спорта Российской Федерации</t>
  </si>
  <si>
    <t>Министерство спорта Омской области</t>
  </si>
  <si>
    <t>Федерация велосипедного спорта России</t>
  </si>
  <si>
    <t xml:space="preserve">Омская региональная общественная организация "Федерация велосипедного спорта" </t>
  </si>
  <si>
    <t>ВСЕРОССИЙСКИЕ СОРЕВНОВАНИЯ</t>
  </si>
  <si>
    <t>по велосипедному спорту</t>
  </si>
  <si>
    <t xml:space="preserve">ИТОГОВЫЙ ПРОТОКОЛ </t>
  </si>
  <si>
    <t>шоссе - индивидуальная гонка на время</t>
  </si>
  <si>
    <t>ДЕВУШКИ 15-16 ЛЕТ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</si>
  <si>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ОМСК ,-1-й км автодороги п.Крутая горка.</t>
    </r>
  </si>
  <si>
    <t xml:space="preserve">НАЧАЛО ГОНКИ: 11ч 00м </t>
  </si>
  <si>
    <t>№ ВРВС: 0080511611Я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</si>
  <si>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17 ИЮНЯ 2025 ГОДА</t>
    </r>
  </si>
  <si>
    <t>ОКОНЧАНИЕ ГОНКИ:  12ч 30м</t>
  </si>
  <si>
    <t>№ ЕКП 2025: 2008550021030122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</si>
  <si>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</si>
  <si>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</si>
  <si>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</si>
  <si>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 НАЗВАНИЕ ТРАССЫ / РЕГ. НОМЕР:</t>
  </si>
  <si>
    <t>1-й км автодороги п.Крутая горка.</t>
  </si>
  <si>
    <t>ГЛАВНЫЙ СУДЬЯ:</t>
  </si>
  <si>
    <t xml:space="preserve">САВИЦКИЙ К.Н. (ВК, г. НОВОСИБИРСК) </t>
  </si>
  <si>
    <t xml:space="preserve"> МАКСИМАЛЬНЫЙ ПЕРЕПАД (HD):</t>
  </si>
  <si>
    <t>ГЛАВНЫЙ СЕКРЕТАРЬ:</t>
  </si>
  <si>
    <t>СЛАБКОВСКАЯ В.Н. ( ВК, г. ОМСК)</t>
  </si>
  <si>
    <t xml:space="preserve"> СУММА ПЕРЕПАДОВ (ТС):</t>
  </si>
  <si>
    <t>СУДЬЯ НА ФИНИШЕ:</t>
  </si>
  <si>
    <t xml:space="preserve">ДОЦЕНКО С.А. (ВК, г. ОМСК) </t>
  </si>
  <si>
    <t xml:space="preserve"> ДЛИНА КРУГА/КРУГОВ:</t>
  </si>
  <si>
    <t>15 км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</si>
  <si>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</si>
  <si>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</si>
  <si>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</si>
  <si>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</si>
  <si>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</si>
  <si>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</si>
  <si>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</si>
  <si>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СТАРТА</t>
  </si>
  <si>
    <t>ВРЕМЯ ПРИБЫТИЯ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</si>
  <si>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</si>
  <si>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</si>
  <si>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</si>
  <si>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</si>
  <si>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</si>
  <si>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</si>
  <si>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</si>
  <si>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+26+27</t>
  </si>
  <si>
    <t>Субъектов РФ:</t>
  </si>
  <si>
    <t>ЗМС</t>
  </si>
  <si>
    <t>Влажность: 72%</t>
  </si>
  <si>
    <t>Заявлено:</t>
  </si>
  <si>
    <t>МСМК</t>
  </si>
  <si>
    <t>Осадки: н. дождь</t>
  </si>
  <si>
    <t>Стартовало:</t>
  </si>
  <si>
    <t>МС</t>
  </si>
  <si>
    <t>Ветер: 3,0 км/ч (ю)</t>
  </si>
  <si>
    <t>Финишировало:</t>
  </si>
  <si>
    <t>КМС</t>
  </si>
  <si>
    <t>Лимит времени:</t>
  </si>
  <si>
    <t>0</t>
  </si>
  <si>
    <t>1 СР</t>
  </si>
  <si>
    <t>Н. финишировало:</t>
  </si>
  <si>
    <t>2 СР</t>
  </si>
  <si>
    <t>Дисквалифицировано:</t>
  </si>
  <si>
    <t>3 СР</t>
  </si>
  <si>
    <t>Н. стартовало:</t>
  </si>
  <si>
    <t>ТЕХНИЧЕСКИЙ ДЕЛЕГАТ</t>
  </si>
  <si>
    <t>ГЛАВНЫЙ СУДЬЯ</t>
  </si>
  <si>
    <t>ГЛАВНЫЙ СЕКРЕТАРЬ</t>
  </si>
  <si>
    <t>ЮНОШИ 15-16 ЛЕТ</t>
  </si>
  <si>
    <t>ЮНИОРКИ 17-18 ЛЕТ</t>
  </si>
  <si>
    <t>ЮНИОРЫ 17-18 ЛЕТ</t>
  </si>
  <si>
    <t>20 км</t>
  </si>
  <si>
    <t>нф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</si>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</sst>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62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21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21" fontId="8" fillId="0" borderId="0" xfId="1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4" fillId="0" borderId="7" xfId="1" applyFont="1" applyBorder="1"/>
    <xf numFmtId="0" fontId="5" fillId="0" borderId="7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21" fontId="5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2" fontId="5" fillId="0" borderId="7" xfId="1" applyNumberFormat="1" applyFont="1" applyBorder="1" applyAlignment="1">
      <alignment horizontal="right" vertical="center"/>
    </xf>
    <xf numFmtId="2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21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2" fontId="5" fillId="0" borderId="10" xfId="1" applyNumberFormat="1" applyFont="1" applyBorder="1" applyAlignment="1">
      <alignment horizontal="right" vertical="center"/>
    </xf>
    <xf numFmtId="2" fontId="11" fillId="0" borderId="11" xfId="1" applyNumberFormat="1" applyFont="1" applyBorder="1" applyAlignment="1">
      <alignment horizontal="right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11" fillId="0" borderId="15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21" fontId="5" fillId="0" borderId="13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2" fontId="5" fillId="0" borderId="16" xfId="1" applyNumberFormat="1" applyFont="1" applyBorder="1" applyAlignment="1">
      <alignment horizontal="right" vertical="center"/>
    </xf>
    <xf numFmtId="49" fontId="5" fillId="0" borderId="13" xfId="1" applyNumberFormat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4" fillId="0" borderId="17" xfId="1" applyFont="1" applyBorder="1" applyAlignment="1">
      <alignment vertical="center"/>
    </xf>
    <xf numFmtId="0" fontId="5" fillId="0" borderId="13" xfId="1" applyFont="1" applyBorder="1" applyAlignment="1">
      <alignment horizontal="right"/>
    </xf>
    <xf numFmtId="2" fontId="5" fillId="0" borderId="13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1" fillId="0" borderId="15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21" fontId="4" fillId="0" borderId="19" xfId="1" applyNumberFormat="1" applyFont="1" applyBorder="1" applyAlignment="1">
      <alignment vertical="center"/>
    </xf>
    <xf numFmtId="2" fontId="4" fillId="0" borderId="19" xfId="1" applyNumberFormat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14" fillId="2" borderId="21" xfId="1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 wrapText="1"/>
    </xf>
    <xf numFmtId="21" fontId="14" fillId="2" borderId="23" xfId="2" applyNumberFormat="1" applyFont="1" applyFill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center" vertical="center" wrapText="1"/>
    </xf>
    <xf numFmtId="2" fontId="14" fillId="2" borderId="22" xfId="2" applyNumberFormat="1" applyFont="1" applyFill="1" applyBorder="1" applyAlignment="1">
      <alignment horizontal="center" vertical="center" wrapText="1"/>
    </xf>
    <xf numFmtId="0" fontId="17" fillId="2" borderId="22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 wrapText="1"/>
    </xf>
    <xf numFmtId="0" fontId="14" fillId="2" borderId="28" xfId="2" applyFont="1" applyFill="1" applyBorder="1" applyAlignment="1">
      <alignment horizontal="center" vertical="center" wrapText="1"/>
    </xf>
    <xf numFmtId="0" fontId="16" fillId="2" borderId="27" xfId="2" applyFont="1" applyFill="1" applyBorder="1" applyAlignment="1">
      <alignment horizontal="center" vertical="center" wrapText="1"/>
    </xf>
    <xf numFmtId="21" fontId="14" fillId="2" borderId="28" xfId="2" applyNumberFormat="1" applyFont="1" applyFill="1" applyBorder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wrapText="1"/>
    </xf>
    <xf numFmtId="2" fontId="14" fillId="2" borderId="27" xfId="2" applyNumberFormat="1" applyFont="1" applyFill="1" applyBorder="1" applyAlignment="1">
      <alignment horizontal="center" vertical="center" wrapText="1"/>
    </xf>
    <xf numFmtId="0" fontId="17" fillId="2" borderId="27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0" fontId="4" fillId="3" borderId="31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 wrapText="1"/>
    </xf>
    <xf numFmtId="14" fontId="18" fillId="0" borderId="17" xfId="1" applyNumberFormat="1" applyFont="1" applyBorder="1" applyAlignment="1">
      <alignment horizontal="center" vertical="center" wrapText="1"/>
    </xf>
    <xf numFmtId="164" fontId="18" fillId="0" borderId="17" xfId="1" applyNumberFormat="1" applyFont="1" applyBorder="1" applyAlignment="1">
      <alignment horizontal="center" vertical="center" wrapText="1"/>
    </xf>
    <xf numFmtId="21" fontId="4" fillId="0" borderId="15" xfId="1" applyNumberFormat="1" applyFont="1" applyBorder="1" applyAlignment="1">
      <alignment horizontal="center" vertical="center" wrapText="1"/>
    </xf>
    <xf numFmtId="165" fontId="13" fillId="0" borderId="15" xfId="1" applyNumberFormat="1" applyFont="1" applyBorder="1" applyAlignment="1">
      <alignment horizontal="center" vertical="center" wrapText="1"/>
    </xf>
    <xf numFmtId="165" fontId="5" fillId="3" borderId="15" xfId="1" applyNumberFormat="1" applyFont="1" applyFill="1" applyBorder="1" applyAlignment="1">
      <alignment horizontal="center" vertical="center"/>
    </xf>
    <xf numFmtId="21" fontId="13" fillId="3" borderId="17" xfId="1" applyNumberFormat="1" applyFont="1" applyFill="1" applyBorder="1" applyAlignment="1">
      <alignment horizontal="center" vertical="center"/>
    </xf>
    <xf numFmtId="2" fontId="19" fillId="0" borderId="17" xfId="1" applyNumberFormat="1" applyFont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21" fontId="4" fillId="3" borderId="17" xfId="1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31" xfId="1" applyFont="1" applyBorder="1" applyAlignment="1">
      <alignment horizontal="center" vertical="center" wrapText="1"/>
    </xf>
    <xf numFmtId="165" fontId="5" fillId="0" borderId="15" xfId="1" applyNumberFormat="1" applyFont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 wrapText="1"/>
    </xf>
    <xf numFmtId="21" fontId="4" fillId="3" borderId="15" xfId="1" applyNumberFormat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13" fillId="0" borderId="0" xfId="1" applyFont="1" applyAlignment="1">
      <alignment vertical="center"/>
    </xf>
    <xf numFmtId="21" fontId="4" fillId="0" borderId="0" xfId="1" applyNumberFormat="1" applyFont="1" applyAlignment="1">
      <alignment vertical="center"/>
    </xf>
    <xf numFmtId="2" fontId="4" fillId="0" borderId="0" xfId="1" applyNumberFormat="1" applyFont="1" applyAlignment="1">
      <alignment vertical="center"/>
    </xf>
    <xf numFmtId="0" fontId="20" fillId="2" borderId="12" xfId="1" applyFont="1" applyFill="1" applyBorder="1" applyAlignment="1">
      <alignment horizontal="center" vertical="center"/>
    </xf>
    <xf numFmtId="0" fontId="20" fillId="2" borderId="13" xfId="1" applyFont="1" applyFill="1" applyBorder="1" applyAlignment="1">
      <alignment horizontal="center" vertical="center"/>
    </xf>
    <xf numFmtId="0" fontId="20" fillId="2" borderId="13" xfId="1" applyFont="1" applyFill="1" applyBorder="1" applyAlignment="1">
      <alignment horizontal="center" vertical="center"/>
    </xf>
    <xf numFmtId="0" fontId="21" fillId="2" borderId="13" xfId="1" applyFont="1" applyFill="1" applyBorder="1" applyAlignment="1">
      <alignment horizontal="center" vertical="center"/>
    </xf>
    <xf numFmtId="0" fontId="20" fillId="2" borderId="16" xfId="1" applyFont="1" applyFill="1" applyBorder="1" applyAlignment="1">
      <alignment horizontal="center" vertical="center"/>
    </xf>
    <xf numFmtId="0" fontId="20" fillId="2" borderId="0" xfId="1" applyFont="1" applyFill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22" fillId="0" borderId="35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4" fillId="3" borderId="17" xfId="1" applyFont="1" applyFill="1" applyBorder="1" applyAlignment="1">
      <alignment horizontal="center" vertical="center"/>
    </xf>
    <xf numFmtId="21" fontId="18" fillId="0" borderId="15" xfId="1" applyNumberFormat="1" applyFont="1" applyBorder="1" applyAlignment="1">
      <alignment horizontal="center" vertical="center" wrapText="1"/>
    </xf>
    <xf numFmtId="165" fontId="22" fillId="0" borderId="15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1BCB345-1386-4BA6-8965-C520B15AB0C6}"/>
    <cellStyle name="Обычный_Стартовый протокол Смирнов_20101106_Results" xfId="2" xr:uid="{200CEDE8-EBBE-4F2C-B0ED-01A88F218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511795</xdr:colOff>
      <xdr:row>1</xdr:row>
      <xdr:rowOff>130527</xdr:rowOff>
    </xdr:from>
    <xdr:to>
      <xdr:col>13</xdr:col>
      <xdr:colOff>709448</xdr:colOff>
      <xdr:row>4</xdr:row>
      <xdr:rowOff>1238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797FE83-16EA-48C1-87BE-6C37CF779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7545" y="327377"/>
          <a:ext cx="908853" cy="53746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81017</xdr:rowOff>
    </xdr:from>
    <xdr:to>
      <xdr:col>1</xdr:col>
      <xdr:colOff>486834</xdr:colOff>
      <xdr:row>4</xdr:row>
      <xdr:rowOff>54817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E12BE95-9E3B-4922-917F-1F695BC8B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7867"/>
          <a:ext cx="975783" cy="64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502724</xdr:colOff>
      <xdr:row>1</xdr:row>
      <xdr:rowOff>116416</xdr:rowOff>
    </xdr:from>
    <xdr:to>
      <xdr:col>13</xdr:col>
      <xdr:colOff>703400</xdr:colOff>
      <xdr:row>3</xdr:row>
      <xdr:rowOff>219961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CC8CE61-9E0A-4502-B782-F12F3B70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2774" y="313266"/>
          <a:ext cx="911876" cy="535345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1</xdr:row>
      <xdr:rowOff>35660</xdr:rowOff>
    </xdr:from>
    <xdr:to>
      <xdr:col>2</xdr:col>
      <xdr:colOff>51405</xdr:colOff>
      <xdr:row>4</xdr:row>
      <xdr:rowOff>9460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D091BA-516A-4BB7-9D82-C09D57C3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8" y="232510"/>
          <a:ext cx="977597" cy="64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624683</xdr:colOff>
      <xdr:row>1</xdr:row>
      <xdr:rowOff>67027</xdr:rowOff>
    </xdr:from>
    <xdr:to>
      <xdr:col>13</xdr:col>
      <xdr:colOff>822336</xdr:colOff>
      <xdr:row>3</xdr:row>
      <xdr:rowOff>170572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873B69A-FC00-4132-87A7-DF9A8BA28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583" y="263877"/>
          <a:ext cx="908853" cy="53534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81017</xdr:rowOff>
    </xdr:from>
    <xdr:to>
      <xdr:col>1</xdr:col>
      <xdr:colOff>486834</xdr:colOff>
      <xdr:row>4</xdr:row>
      <xdr:rowOff>54817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9A6AD0A-F7A4-4393-AFA7-21B0AD6D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7867"/>
          <a:ext cx="975783" cy="64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624683</xdr:colOff>
      <xdr:row>1</xdr:row>
      <xdr:rowOff>59972</xdr:rowOff>
    </xdr:from>
    <xdr:to>
      <xdr:col>13</xdr:col>
      <xdr:colOff>822336</xdr:colOff>
      <xdr:row>3</xdr:row>
      <xdr:rowOff>163517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59F98E8-DDD3-4471-BDFC-A757EAB61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7383" y="256822"/>
          <a:ext cx="908853" cy="53534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81017</xdr:rowOff>
    </xdr:from>
    <xdr:to>
      <xdr:col>1</xdr:col>
      <xdr:colOff>486834</xdr:colOff>
      <xdr:row>4</xdr:row>
      <xdr:rowOff>54817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6BE44EE-8212-44C9-9253-B2EB0FD6F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7867"/>
          <a:ext cx="975783" cy="64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1;%20&#1076;&#1080;&#1089;&#1082;/&#1089;&#1086;&#1088;&#1077;&#1074;&#1085;&#1086;&#1074;&#1072;&#1085;&#1080;&#1103;%202025/&#1064;&#1054;&#1057;&#1057;&#1045;/&#1080;&#1102;&#1085;&#1100;%20&#1042;&#1057;%2016-19/&#1056;&#1072;&#1073;&#1086;&#1095;&#1072;&#1103;%20&#1042;&#1057;%2016-19%20&#1080;&#1102;&#1085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2)"/>
      <sheetName val="список (3)"/>
      <sheetName val="список"/>
      <sheetName val="спиУЧ"/>
      <sheetName val=" Инд.Д15-16 присвоение"/>
      <sheetName val=" Инд.Ю15-16 присвоение"/>
      <sheetName val=" Инд.Д17-18 пр"/>
      <sheetName val=" Инд.Ю17-18 пр"/>
      <sheetName val="стартовый инд."/>
      <sheetName val=" Инд.Д15-16"/>
      <sheetName val=" Инд.Ю15-16"/>
      <sheetName val=" Инд.Д17-18"/>
      <sheetName val=" Инд.Ю17-18"/>
      <sheetName val=" Инд.Ю15-16 -Н"/>
      <sheetName val="гр.Д 15-16"/>
      <sheetName val="гр.Ю 15-16"/>
      <sheetName val="гр.Д17-18"/>
      <sheetName val="гр.Ю17-18"/>
      <sheetName val="Лист1"/>
      <sheetName val="4-этап к.г. (2)"/>
      <sheetName val="ГГ по очкам млЮ (2)"/>
      <sheetName val="ГГ по очкам млД (2)"/>
      <sheetName val="регистрация"/>
    </sheetNames>
    <definedNames>
      <definedName name="_xlnm.Print_Area" refersTo="='список'!$A$1:$G$259"/>
    </definedNames>
    <sheetDataSet>
      <sheetData sheetId="0">
        <row r="1">
          <cell r="A1">
            <v>1</v>
          </cell>
          <cell r="B1">
            <v>43</v>
          </cell>
          <cell r="C1" t="str">
            <v>СЕРГЕЕВА София</v>
          </cell>
          <cell r="D1">
            <v>10146046315</v>
          </cell>
          <cell r="E1">
            <v>40493</v>
          </cell>
          <cell r="F1" t="str">
            <v>2 СР</v>
          </cell>
          <cell r="G1" t="str">
            <v>Новосибирская область</v>
          </cell>
        </row>
        <row r="2">
          <cell r="A2">
            <v>1</v>
          </cell>
          <cell r="B2">
            <v>120</v>
          </cell>
          <cell r="C2" t="str">
            <v>МАРТЫНЕНКО Дарья</v>
          </cell>
          <cell r="D2">
            <v>10142597862</v>
          </cell>
          <cell r="E2">
            <v>40490</v>
          </cell>
          <cell r="F2" t="str">
            <v>2 СР</v>
          </cell>
          <cell r="G2" t="str">
            <v>Тюменская область</v>
          </cell>
        </row>
        <row r="3">
          <cell r="A3">
            <v>1</v>
          </cell>
          <cell r="B3">
            <v>118</v>
          </cell>
          <cell r="C3" t="str">
            <v>МАЛИНОВА Кира</v>
          </cell>
          <cell r="D3">
            <v>10136923766</v>
          </cell>
          <cell r="E3">
            <v>40461</v>
          </cell>
          <cell r="F3" t="str">
            <v>2 СР</v>
          </cell>
          <cell r="G3" t="str">
            <v>Тюменская область</v>
          </cell>
        </row>
        <row r="4">
          <cell r="A4">
            <v>1</v>
          </cell>
          <cell r="B4">
            <v>71</v>
          </cell>
          <cell r="C4" t="str">
            <v>БУЛЬБА Арина</v>
          </cell>
          <cell r="D4">
            <v>10137556084</v>
          </cell>
          <cell r="E4">
            <v>40406</v>
          </cell>
          <cell r="F4" t="str">
            <v>2 СР</v>
          </cell>
          <cell r="G4" t="str">
            <v>Свердловская обл.</v>
          </cell>
        </row>
        <row r="5">
          <cell r="A5">
            <v>1</v>
          </cell>
          <cell r="B5">
            <v>169</v>
          </cell>
          <cell r="C5" t="str">
            <v>ПЕРЕПЕЧИНА Евгения</v>
          </cell>
          <cell r="D5">
            <v>10133869175</v>
          </cell>
          <cell r="E5">
            <v>40396</v>
          </cell>
          <cell r="F5" t="str">
            <v>1 СР</v>
          </cell>
          <cell r="G5" t="str">
            <v>Омская обл.</v>
          </cell>
        </row>
        <row r="6">
          <cell r="A6">
            <v>1</v>
          </cell>
          <cell r="B6">
            <v>36</v>
          </cell>
          <cell r="C6" t="str">
            <v>РУДЕНКО Маргарита</v>
          </cell>
          <cell r="D6">
            <v>10143130554</v>
          </cell>
          <cell r="E6">
            <v>40394</v>
          </cell>
          <cell r="F6" t="str">
            <v>1 СР</v>
          </cell>
          <cell r="G6" t="str">
            <v>Новосибирская область</v>
          </cell>
        </row>
        <row r="7">
          <cell r="A7">
            <v>1</v>
          </cell>
          <cell r="B7">
            <v>53</v>
          </cell>
          <cell r="C7" t="str">
            <v>ШАЙКИНА Вероника</v>
          </cell>
          <cell r="D7">
            <v>10132679614</v>
          </cell>
          <cell r="E7">
            <v>40357</v>
          </cell>
          <cell r="F7" t="str">
            <v>1 СР</v>
          </cell>
          <cell r="G7" t="str">
            <v>Омская обл.</v>
          </cell>
        </row>
        <row r="8">
          <cell r="A8">
            <v>1</v>
          </cell>
          <cell r="B8">
            <v>138</v>
          </cell>
          <cell r="C8" t="str">
            <v>ПОЛЯКОВА Ульяна</v>
          </cell>
          <cell r="E8">
            <v>40353</v>
          </cell>
          <cell r="F8" t="str">
            <v>1 СР</v>
          </cell>
          <cell r="G8" t="str">
            <v>Тюменская область</v>
          </cell>
        </row>
        <row r="9">
          <cell r="A9">
            <v>1</v>
          </cell>
          <cell r="B9">
            <v>34</v>
          </cell>
          <cell r="C9" t="str">
            <v>ЛИПАТНИКОВА Яна</v>
          </cell>
          <cell r="D9">
            <v>10143131665</v>
          </cell>
          <cell r="E9">
            <v>40346</v>
          </cell>
          <cell r="F9" t="str">
            <v>1 СР</v>
          </cell>
          <cell r="G9" t="str">
            <v>Новосибирская область</v>
          </cell>
        </row>
        <row r="10">
          <cell r="A10">
            <v>1</v>
          </cell>
          <cell r="B10">
            <v>89</v>
          </cell>
          <cell r="C10" t="str">
            <v>ФЕОФАНОВА Мария</v>
          </cell>
          <cell r="D10">
            <v>10137252556</v>
          </cell>
          <cell r="E10">
            <v>40341</v>
          </cell>
          <cell r="F10" t="str">
            <v>2 СР</v>
          </cell>
          <cell r="G10" t="str">
            <v>Свердловская обл.</v>
          </cell>
        </row>
        <row r="11">
          <cell r="A11">
            <v>1</v>
          </cell>
          <cell r="B11">
            <v>111</v>
          </cell>
          <cell r="C11" t="str">
            <v>КУГАЕВСКАЯ Милена</v>
          </cell>
          <cell r="D11">
            <v>10143333749</v>
          </cell>
          <cell r="E11">
            <v>40283</v>
          </cell>
          <cell r="F11" t="str">
            <v>2 СР</v>
          </cell>
          <cell r="G11" t="str">
            <v>Тюменская область</v>
          </cell>
        </row>
        <row r="12">
          <cell r="A12">
            <v>1</v>
          </cell>
          <cell r="B12">
            <v>113</v>
          </cell>
          <cell r="C12" t="str">
            <v>ГОРШУНОВА Мария</v>
          </cell>
          <cell r="D12">
            <v>10127974912</v>
          </cell>
          <cell r="E12">
            <v>40281</v>
          </cell>
          <cell r="F12" t="str">
            <v>1 СР</v>
          </cell>
          <cell r="G12" t="str">
            <v>Тюменская область</v>
          </cell>
        </row>
        <row r="13">
          <cell r="A13">
            <v>1</v>
          </cell>
          <cell r="B13">
            <v>117</v>
          </cell>
          <cell r="C13" t="str">
            <v>КОТЕЛЬНИКОВА Валерия</v>
          </cell>
          <cell r="D13">
            <v>10142616454</v>
          </cell>
          <cell r="E13">
            <v>40271</v>
          </cell>
          <cell r="F13" t="str">
            <v>1 СР</v>
          </cell>
          <cell r="G13" t="str">
            <v>Тюменская область</v>
          </cell>
        </row>
        <row r="14">
          <cell r="A14">
            <v>1</v>
          </cell>
          <cell r="B14">
            <v>255</v>
          </cell>
          <cell r="C14" t="str">
            <v>МАТУСЯ Дарья</v>
          </cell>
          <cell r="D14">
            <v>10142735581</v>
          </cell>
          <cell r="E14">
            <v>40182</v>
          </cell>
          <cell r="F14" t="str">
            <v>3 СР</v>
          </cell>
          <cell r="G14" t="str">
            <v>Омская обл.</v>
          </cell>
        </row>
        <row r="15">
          <cell r="A15">
            <v>1</v>
          </cell>
          <cell r="B15">
            <v>19</v>
          </cell>
          <cell r="C15" t="str">
            <v>КУЗНЕЦОВА Мария</v>
          </cell>
          <cell r="D15">
            <v>10133016787</v>
          </cell>
          <cell r="E15">
            <v>40027</v>
          </cell>
          <cell r="F15" t="str">
            <v>2 СР</v>
          </cell>
          <cell r="G15" t="str">
            <v>Новосибирская область</v>
          </cell>
        </row>
        <row r="16">
          <cell r="A16">
            <v>1</v>
          </cell>
          <cell r="B16">
            <v>133</v>
          </cell>
          <cell r="C16" t="str">
            <v>ВОРОНЧЕНКО Варвара</v>
          </cell>
          <cell r="D16">
            <v>10118768804</v>
          </cell>
          <cell r="E16">
            <v>39762</v>
          </cell>
          <cell r="F16" t="str">
            <v>1 СР</v>
          </cell>
          <cell r="G16" t="str">
            <v>Омская обл.</v>
          </cell>
        </row>
        <row r="17">
          <cell r="A17">
            <v>1</v>
          </cell>
          <cell r="B17">
            <v>69</v>
          </cell>
          <cell r="C17" t="str">
            <v>КЛОЧКО София</v>
          </cell>
          <cell r="D17">
            <v>10120568960</v>
          </cell>
          <cell r="E17">
            <v>39760</v>
          </cell>
          <cell r="F17" t="str">
            <v>КМС</v>
          </cell>
          <cell r="G17" t="str">
            <v>Омская обл.</v>
          </cell>
        </row>
        <row r="18">
          <cell r="A18">
            <v>1</v>
          </cell>
          <cell r="B18">
            <v>64</v>
          </cell>
          <cell r="C18" t="str">
            <v>ГРИГОРЬЕВА Алёна</v>
          </cell>
          <cell r="D18">
            <v>10112813509</v>
          </cell>
          <cell r="E18">
            <v>39726</v>
          </cell>
          <cell r="F18" t="str">
            <v>1 СР</v>
          </cell>
          <cell r="G18" t="str">
            <v>Свердловская обл.</v>
          </cell>
        </row>
        <row r="19">
          <cell r="A19">
            <v>1</v>
          </cell>
          <cell r="B19">
            <v>88</v>
          </cell>
          <cell r="C19" t="str">
            <v>МЕЗИНА Ксения</v>
          </cell>
          <cell r="D19">
            <v>10112967901</v>
          </cell>
          <cell r="E19">
            <v>39602</v>
          </cell>
          <cell r="F19" t="str">
            <v>2 СР</v>
          </cell>
          <cell r="G19" t="str">
            <v>Свердловская обл.</v>
          </cell>
        </row>
        <row r="20">
          <cell r="A20">
            <v>1</v>
          </cell>
          <cell r="B20">
            <v>28</v>
          </cell>
          <cell r="C20" t="str">
            <v>ЧЕТКИНА Виталия</v>
          </cell>
          <cell r="D20">
            <v>10127392609</v>
          </cell>
          <cell r="E20">
            <v>39593</v>
          </cell>
          <cell r="F20" t="str">
            <v>КМС</v>
          </cell>
          <cell r="G20" t="str">
            <v>Омская обл.</v>
          </cell>
        </row>
        <row r="21">
          <cell r="A21">
            <v>1</v>
          </cell>
          <cell r="B21">
            <v>17</v>
          </cell>
          <cell r="C21" t="str">
            <v>АЩЕУЛОВА Анна</v>
          </cell>
          <cell r="D21">
            <v>10128503257</v>
          </cell>
          <cell r="E21">
            <v>39555</v>
          </cell>
          <cell r="F21" t="str">
            <v>1 СР</v>
          </cell>
          <cell r="G21" t="str">
            <v>Новосибирская область</v>
          </cell>
        </row>
        <row r="22">
          <cell r="B22">
            <v>178</v>
          </cell>
          <cell r="C22" t="str">
            <v>ГЛЕБОВ Денис</v>
          </cell>
          <cell r="D22">
            <v>10133791878</v>
          </cell>
          <cell r="E22">
            <v>40485</v>
          </cell>
          <cell r="F22" t="str">
            <v>2 СР</v>
          </cell>
          <cell r="G22" t="str">
            <v>Омская обл.</v>
          </cell>
        </row>
        <row r="23">
          <cell r="B23">
            <v>121</v>
          </cell>
          <cell r="C23" t="str">
            <v>МЕХОНОШИН Иван</v>
          </cell>
          <cell r="D23">
            <v>10142599680</v>
          </cell>
          <cell r="E23">
            <v>40451</v>
          </cell>
          <cell r="F23" t="str">
            <v>2 СР</v>
          </cell>
          <cell r="G23" t="str">
            <v>Тюменская область</v>
          </cell>
        </row>
        <row r="24">
          <cell r="B24">
            <v>177</v>
          </cell>
          <cell r="C24" t="str">
            <v>РЯЗАНОВ Даниил</v>
          </cell>
          <cell r="D24">
            <v>10146256984</v>
          </cell>
          <cell r="E24">
            <v>40449</v>
          </cell>
          <cell r="F24" t="str">
            <v>б/р</v>
          </cell>
          <cell r="G24" t="str">
            <v>Омская обл.</v>
          </cell>
        </row>
        <row r="25">
          <cell r="B25">
            <v>134</v>
          </cell>
          <cell r="C25" t="str">
            <v>ШАЯПОВ Артём</v>
          </cell>
          <cell r="D25">
            <v>10138543262</v>
          </cell>
          <cell r="E25">
            <v>40422</v>
          </cell>
          <cell r="F25" t="str">
            <v>2 СР</v>
          </cell>
          <cell r="G25" t="str">
            <v>Омская обл.</v>
          </cell>
        </row>
        <row r="26">
          <cell r="B26">
            <v>191</v>
          </cell>
          <cell r="C26" t="str">
            <v>БРУЕВ Матвей</v>
          </cell>
          <cell r="D26">
            <v>10133971532</v>
          </cell>
          <cell r="E26">
            <v>40395</v>
          </cell>
          <cell r="F26" t="str">
            <v>3 СР</v>
          </cell>
          <cell r="G26" t="str">
            <v>Омская обл.</v>
          </cell>
        </row>
        <row r="27">
          <cell r="B27">
            <v>167</v>
          </cell>
          <cell r="C27" t="str">
            <v>ВОЛИК Даниил</v>
          </cell>
          <cell r="D27">
            <v>10133949708</v>
          </cell>
          <cell r="E27">
            <v>40360</v>
          </cell>
          <cell r="F27" t="str">
            <v>2 СР</v>
          </cell>
          <cell r="G27" t="str">
            <v>Омская обл.</v>
          </cell>
        </row>
        <row r="28">
          <cell r="B28">
            <v>174</v>
          </cell>
          <cell r="C28" t="str">
            <v>КОЛОВОРОТНЫЙ Степан</v>
          </cell>
          <cell r="D28">
            <v>10150169522</v>
          </cell>
          <cell r="E28">
            <v>40354</v>
          </cell>
          <cell r="F28" t="str">
            <v>б/р</v>
          </cell>
          <cell r="G28" t="str">
            <v>Омская обл.</v>
          </cell>
        </row>
        <row r="29">
          <cell r="B29">
            <v>213</v>
          </cell>
          <cell r="C29" t="str">
            <v>ЩЕТКОВ Георгий</v>
          </cell>
          <cell r="D29">
            <v>10146254055</v>
          </cell>
          <cell r="E29">
            <v>40295</v>
          </cell>
          <cell r="F29" t="str">
            <v>2 СР</v>
          </cell>
          <cell r="G29" t="str">
            <v>Омская обл.</v>
          </cell>
        </row>
        <row r="30">
          <cell r="B30">
            <v>106</v>
          </cell>
          <cell r="C30" t="str">
            <v>КОЛЧИН Аркадий</v>
          </cell>
          <cell r="E30">
            <v>40225</v>
          </cell>
          <cell r="F30" t="str">
            <v>2 СР</v>
          </cell>
          <cell r="G30" t="str">
            <v>Свердловская обл.</v>
          </cell>
        </row>
        <row r="31">
          <cell r="B31">
            <v>176</v>
          </cell>
          <cell r="C31" t="str">
            <v>АЙТКЕЕВ Азамат</v>
          </cell>
          <cell r="D31">
            <v>10133796225</v>
          </cell>
          <cell r="E31">
            <v>40221</v>
          </cell>
          <cell r="F31" t="str">
            <v>1 СР</v>
          </cell>
          <cell r="G31" t="str">
            <v>Омская обл.</v>
          </cell>
        </row>
        <row r="32">
          <cell r="B32">
            <v>122</v>
          </cell>
          <cell r="C32" t="str">
            <v>ГОРОХ Кирилл</v>
          </cell>
          <cell r="D32">
            <v>10133681744</v>
          </cell>
          <cell r="E32">
            <v>40213</v>
          </cell>
          <cell r="F32" t="str">
            <v>2 СР</v>
          </cell>
          <cell r="G32" t="str">
            <v>Омская обл.</v>
          </cell>
        </row>
        <row r="33">
          <cell r="B33">
            <v>190</v>
          </cell>
          <cell r="C33" t="str">
            <v>СТЕПАНОВ Алексей</v>
          </cell>
          <cell r="D33">
            <v>10133681845</v>
          </cell>
          <cell r="E33">
            <v>40211</v>
          </cell>
          <cell r="F33" t="str">
            <v>2 СР</v>
          </cell>
          <cell r="G33" t="str">
            <v>Омская обл.</v>
          </cell>
        </row>
        <row r="34">
          <cell r="B34">
            <v>107</v>
          </cell>
          <cell r="C34" t="str">
            <v>КИЙ Александр</v>
          </cell>
          <cell r="E34">
            <v>40156</v>
          </cell>
          <cell r="F34" t="str">
            <v>2 СР</v>
          </cell>
          <cell r="G34" t="str">
            <v>Свердловская обл.</v>
          </cell>
        </row>
        <row r="35">
          <cell r="B35">
            <v>94</v>
          </cell>
          <cell r="C35" t="str">
            <v>КОСТЮРИН Радомир</v>
          </cell>
          <cell r="D35">
            <v>10128040788</v>
          </cell>
          <cell r="E35">
            <v>40154</v>
          </cell>
          <cell r="F35" t="str">
            <v>1 СР</v>
          </cell>
          <cell r="G35" t="str">
            <v>Омская обл.</v>
          </cell>
        </row>
        <row r="36">
          <cell r="B36">
            <v>60</v>
          </cell>
          <cell r="C36" t="str">
            <v>ЩЕПАНОВСКИЙ Егор</v>
          </cell>
          <cell r="D36">
            <v>10143525123</v>
          </cell>
          <cell r="E36">
            <v>40143</v>
          </cell>
          <cell r="F36" t="str">
            <v>2 СР</v>
          </cell>
          <cell r="G36" t="str">
            <v>Омская обл.</v>
          </cell>
        </row>
        <row r="37">
          <cell r="B37">
            <v>45</v>
          </cell>
          <cell r="C37" t="str">
            <v>ШТЕЙНЛЕ Мирослав</v>
          </cell>
          <cell r="D37">
            <v>10114158977</v>
          </cell>
          <cell r="E37">
            <v>40114</v>
          </cell>
          <cell r="F37" t="str">
            <v>1 СР</v>
          </cell>
          <cell r="G37" t="str">
            <v>Свердловская обл.</v>
          </cell>
        </row>
        <row r="38">
          <cell r="B38">
            <v>68</v>
          </cell>
          <cell r="C38" t="str">
            <v>ИСКАНДАРОВ Данил</v>
          </cell>
          <cell r="D38">
            <v>10124554347</v>
          </cell>
          <cell r="E38">
            <v>40103</v>
          </cell>
          <cell r="F38" t="str">
            <v>2 СР</v>
          </cell>
          <cell r="G38" t="str">
            <v>Свердловская обл.</v>
          </cell>
        </row>
        <row r="39">
          <cell r="B39">
            <v>41</v>
          </cell>
          <cell r="C39" t="str">
            <v>КИРИЛЛОВ Тимофей</v>
          </cell>
          <cell r="D39">
            <v>10129852062</v>
          </cell>
          <cell r="E39">
            <v>40100</v>
          </cell>
          <cell r="F39" t="str">
            <v>1 СР</v>
          </cell>
          <cell r="G39" t="str">
            <v>Новосибирская область</v>
          </cell>
        </row>
        <row r="40">
          <cell r="B40">
            <v>42</v>
          </cell>
          <cell r="C40" t="str">
            <v>НЕМЧАНИНОВ Алексей</v>
          </cell>
          <cell r="D40">
            <v>10129901875</v>
          </cell>
          <cell r="E40">
            <v>40068</v>
          </cell>
          <cell r="F40" t="str">
            <v>1 СР</v>
          </cell>
          <cell r="G40" t="str">
            <v>Новосибирская область</v>
          </cell>
        </row>
        <row r="41">
          <cell r="B41">
            <v>48</v>
          </cell>
          <cell r="C41" t="str">
            <v>ДАВЫДОВ Артем</v>
          </cell>
          <cell r="D41">
            <v>10114328123</v>
          </cell>
          <cell r="E41">
            <v>40067</v>
          </cell>
          <cell r="F41" t="str">
            <v>2 СР</v>
          </cell>
          <cell r="G41" t="str">
            <v>Свердловская обл.</v>
          </cell>
        </row>
        <row r="42">
          <cell r="B42">
            <v>73</v>
          </cell>
          <cell r="C42" t="str">
            <v>ЖАДГЕРОВ Денис</v>
          </cell>
          <cell r="D42">
            <v>10125790792</v>
          </cell>
          <cell r="E42">
            <v>40067</v>
          </cell>
          <cell r="F42" t="str">
            <v>2 СР</v>
          </cell>
          <cell r="G42" t="str">
            <v>Свердловская обл.</v>
          </cell>
        </row>
        <row r="43">
          <cell r="B43">
            <v>135</v>
          </cell>
          <cell r="C43" t="str">
            <v>ЛЕЩЕНКОВ Александр</v>
          </cell>
          <cell r="D43">
            <v>10125244663</v>
          </cell>
          <cell r="E43">
            <v>40040</v>
          </cell>
          <cell r="F43" t="str">
            <v>2 СР</v>
          </cell>
          <cell r="G43" t="str">
            <v>Свердловская обл.</v>
          </cell>
        </row>
        <row r="44">
          <cell r="B44">
            <v>101</v>
          </cell>
          <cell r="C44" t="str">
            <v>БЕЛОУСОВ Артем</v>
          </cell>
          <cell r="D44">
            <v>10125322263</v>
          </cell>
          <cell r="E44">
            <v>40037</v>
          </cell>
          <cell r="F44" t="str">
            <v>2 СР</v>
          </cell>
          <cell r="G44" t="str">
            <v>Свердловская обл.</v>
          </cell>
        </row>
        <row r="45">
          <cell r="B45">
            <v>130</v>
          </cell>
          <cell r="C45" t="str">
            <v>БЕЛОУСОВ Арсений</v>
          </cell>
          <cell r="D45">
            <v>10125423408</v>
          </cell>
          <cell r="E45">
            <v>40037</v>
          </cell>
          <cell r="F45" t="str">
            <v>2 СР</v>
          </cell>
          <cell r="G45" t="str">
            <v>Свердловская обл.</v>
          </cell>
        </row>
        <row r="46">
          <cell r="B46">
            <v>37</v>
          </cell>
          <cell r="C46" t="str">
            <v>БЕЛОБОРОДОВ Вячеслав</v>
          </cell>
          <cell r="D46">
            <v>10141013934</v>
          </cell>
          <cell r="E46">
            <v>40016</v>
          </cell>
          <cell r="F46" t="str">
            <v>2 СР</v>
          </cell>
          <cell r="G46" t="str">
            <v>Новосибирская область</v>
          </cell>
        </row>
        <row r="47">
          <cell r="B47">
            <v>192</v>
          </cell>
          <cell r="C47" t="str">
            <v>ФУКС Даниил</v>
          </cell>
          <cell r="D47">
            <v>10142530265</v>
          </cell>
          <cell r="E47">
            <v>40015</v>
          </cell>
          <cell r="F47" t="str">
            <v>1 СР</v>
          </cell>
          <cell r="G47" t="str">
            <v>Омская обл.</v>
          </cell>
        </row>
        <row r="48">
          <cell r="B48">
            <v>162</v>
          </cell>
          <cell r="C48" t="str">
            <v>МОЖУЛО Андрей</v>
          </cell>
          <cell r="D48">
            <v>10125323778</v>
          </cell>
          <cell r="E48">
            <v>39985</v>
          </cell>
          <cell r="F48" t="str">
            <v>3 СР</v>
          </cell>
          <cell r="G48" t="str">
            <v>Омская обл.</v>
          </cell>
        </row>
        <row r="49">
          <cell r="B49">
            <v>54</v>
          </cell>
          <cell r="C49" t="str">
            <v>ШКИРМОНТОВ Артем</v>
          </cell>
          <cell r="D49">
            <v>10114020551</v>
          </cell>
          <cell r="E49">
            <v>39965</v>
          </cell>
          <cell r="F49" t="str">
            <v>2 СР</v>
          </cell>
          <cell r="G49" t="str">
            <v>Свердловская обл.</v>
          </cell>
        </row>
        <row r="50">
          <cell r="B50">
            <v>186</v>
          </cell>
          <cell r="C50" t="str">
            <v>ПЕСОЦКИЙ Степан</v>
          </cell>
          <cell r="D50">
            <v>10118767992</v>
          </cell>
          <cell r="E50">
            <v>39932</v>
          </cell>
          <cell r="F50" t="str">
            <v>2 СР</v>
          </cell>
          <cell r="G50" t="str">
            <v>Омская обл.</v>
          </cell>
        </row>
        <row r="51">
          <cell r="B51">
            <v>56</v>
          </cell>
          <cell r="C51" t="str">
            <v>РЕЗЕПИН Иван</v>
          </cell>
          <cell r="D51">
            <v>10114021662</v>
          </cell>
          <cell r="E51">
            <v>39927</v>
          </cell>
          <cell r="F51" t="str">
            <v>2 СР</v>
          </cell>
          <cell r="G51" t="str">
            <v>Свердловская обл.</v>
          </cell>
        </row>
        <row r="52">
          <cell r="B52">
            <v>131</v>
          </cell>
          <cell r="C52" t="str">
            <v>ФУРМАН Максим</v>
          </cell>
          <cell r="D52">
            <v>10114234961</v>
          </cell>
          <cell r="E52">
            <v>39917</v>
          </cell>
          <cell r="F52" t="str">
            <v>1 СР</v>
          </cell>
          <cell r="G52" t="str">
            <v>Омская обл.</v>
          </cell>
        </row>
        <row r="53">
          <cell r="B53">
            <v>5</v>
          </cell>
          <cell r="C53" t="str">
            <v>СУСЛОВ Александр</v>
          </cell>
          <cell r="D53">
            <v>10133949607</v>
          </cell>
          <cell r="E53">
            <v>39900</v>
          </cell>
          <cell r="F53" t="str">
            <v>1 СР</v>
          </cell>
          <cell r="G53" t="str">
            <v>Омская обл.</v>
          </cell>
        </row>
        <row r="54">
          <cell r="B54">
            <v>59</v>
          </cell>
          <cell r="C54" t="str">
            <v>ТЮСЕНКОВ Артем</v>
          </cell>
          <cell r="D54">
            <v>10115821620</v>
          </cell>
          <cell r="E54">
            <v>39890</v>
          </cell>
          <cell r="F54" t="str">
            <v>1 СР</v>
          </cell>
          <cell r="G54" t="str">
            <v>Омская обл.</v>
          </cell>
        </row>
        <row r="55">
          <cell r="B55">
            <v>160</v>
          </cell>
          <cell r="C55" t="str">
            <v>КЕТЛЕР Лев</v>
          </cell>
          <cell r="D55">
            <v>10130778111</v>
          </cell>
          <cell r="E55">
            <v>39833</v>
          </cell>
          <cell r="F55" t="str">
            <v>1 СР</v>
          </cell>
          <cell r="G55" t="str">
            <v>Омская обл.</v>
          </cell>
        </row>
        <row r="56">
          <cell r="B56">
            <v>61</v>
          </cell>
          <cell r="C56" t="str">
            <v>БУСЛАЕВ Андрей</v>
          </cell>
          <cell r="D56">
            <v>10124492814</v>
          </cell>
          <cell r="E56">
            <v>39821</v>
          </cell>
          <cell r="F56" t="str">
            <v>2 СР</v>
          </cell>
          <cell r="G56" t="str">
            <v>Свердловская обл.</v>
          </cell>
        </row>
        <row r="57">
          <cell r="B57">
            <v>86</v>
          </cell>
          <cell r="C57" t="str">
            <v>МАРТЫНОВ Евгений</v>
          </cell>
          <cell r="D57">
            <v>10113846355</v>
          </cell>
          <cell r="E57">
            <v>39786</v>
          </cell>
          <cell r="F57" t="str">
            <v>2 СР</v>
          </cell>
          <cell r="G57" t="str">
            <v>Омская обл.</v>
          </cell>
        </row>
        <row r="58">
          <cell r="B58">
            <v>63</v>
          </cell>
          <cell r="C58" t="str">
            <v>СОКОЛОВ Виктор</v>
          </cell>
          <cell r="D58">
            <v>10131114678</v>
          </cell>
          <cell r="E58">
            <v>39767</v>
          </cell>
          <cell r="F58" t="str">
            <v>КМС</v>
          </cell>
          <cell r="G58" t="str">
            <v>Свердловская обл.</v>
          </cell>
        </row>
        <row r="59">
          <cell r="B59">
            <v>139</v>
          </cell>
          <cell r="C59" t="str">
            <v>КЕЗЬ Федор</v>
          </cell>
          <cell r="D59">
            <v>10130113659</v>
          </cell>
          <cell r="E59">
            <v>39760</v>
          </cell>
          <cell r="F59" t="str">
            <v>2 СР</v>
          </cell>
          <cell r="G59" t="str">
            <v>Омская обл.</v>
          </cell>
        </row>
        <row r="60">
          <cell r="B60">
            <v>142</v>
          </cell>
          <cell r="C60" t="str">
            <v>ДОКШИН Андрей</v>
          </cell>
          <cell r="D60">
            <v>10127676030</v>
          </cell>
          <cell r="E60">
            <v>39734</v>
          </cell>
          <cell r="F60" t="str">
            <v>1 СР</v>
          </cell>
          <cell r="G60" t="str">
            <v>Омская обл.</v>
          </cell>
        </row>
        <row r="61">
          <cell r="B61">
            <v>65</v>
          </cell>
          <cell r="C61" t="str">
            <v>ЗАГУДАЕВ Матвей</v>
          </cell>
          <cell r="D61">
            <v>10116980869</v>
          </cell>
          <cell r="E61">
            <v>39723</v>
          </cell>
          <cell r="F61" t="str">
            <v>1 СР</v>
          </cell>
          <cell r="G61" t="str">
            <v>Свердловская обл.</v>
          </cell>
        </row>
        <row r="62">
          <cell r="B62">
            <v>70</v>
          </cell>
          <cell r="C62" t="str">
            <v>АБРАМОВ Сергей</v>
          </cell>
          <cell r="D62">
            <v>10124554549</v>
          </cell>
          <cell r="E62">
            <v>39681</v>
          </cell>
          <cell r="F62" t="str">
            <v>1 СР</v>
          </cell>
          <cell r="G62" t="str">
            <v>Свердловская обл.</v>
          </cell>
        </row>
        <row r="63">
          <cell r="B63">
            <v>104</v>
          </cell>
          <cell r="C63" t="str">
            <v>ШМИДТ Владимир</v>
          </cell>
          <cell r="D63">
            <v>10127683205</v>
          </cell>
          <cell r="E63">
            <v>39663</v>
          </cell>
          <cell r="F63" t="str">
            <v>2 СР</v>
          </cell>
          <cell r="G63" t="str">
            <v>Омская обл.</v>
          </cell>
        </row>
        <row r="64">
          <cell r="B64">
            <v>74</v>
          </cell>
          <cell r="C64" t="str">
            <v>КУДРИНСКИХ Дмитрий</v>
          </cell>
          <cell r="D64">
            <v>10124492410</v>
          </cell>
          <cell r="E64">
            <v>39643</v>
          </cell>
          <cell r="F64" t="str">
            <v>КМС</v>
          </cell>
          <cell r="G64" t="str">
            <v>Свердловская обл.</v>
          </cell>
        </row>
        <row r="65">
          <cell r="B65">
            <v>196</v>
          </cell>
          <cell r="C65" t="str">
            <v>ГЕЙНЦ Илья</v>
          </cell>
          <cell r="D65">
            <v>10139099091</v>
          </cell>
          <cell r="E65">
            <v>39623</v>
          </cell>
          <cell r="F65" t="str">
            <v>2 СР</v>
          </cell>
          <cell r="G65" t="str">
            <v>Омская обл.</v>
          </cell>
        </row>
        <row r="66">
          <cell r="B66">
            <v>85</v>
          </cell>
          <cell r="C66" t="str">
            <v>ЯКОВЛЕВ Аристарх</v>
          </cell>
          <cell r="D66">
            <v>10115154037</v>
          </cell>
          <cell r="E66">
            <v>39616</v>
          </cell>
          <cell r="F66" t="str">
            <v>1 СР</v>
          </cell>
          <cell r="G66" t="str">
            <v>Свердловская обл.</v>
          </cell>
        </row>
        <row r="67">
          <cell r="B67">
            <v>44</v>
          </cell>
          <cell r="C67" t="str">
            <v>ГЕРМАН Владимир</v>
          </cell>
          <cell r="D67">
            <v>10129964523</v>
          </cell>
          <cell r="E67">
            <v>39610</v>
          </cell>
          <cell r="F67" t="str">
            <v>1 СР</v>
          </cell>
          <cell r="G67" t="str">
            <v>Новосибирская область</v>
          </cell>
        </row>
        <row r="68">
          <cell r="B68">
            <v>91</v>
          </cell>
          <cell r="C68" t="str">
            <v>ТРЕНИН Кирилл</v>
          </cell>
          <cell r="D68">
            <v>10114018026</v>
          </cell>
          <cell r="E68">
            <v>39561</v>
          </cell>
          <cell r="F68" t="str">
            <v>1 СР</v>
          </cell>
          <cell r="G68" t="str">
            <v>Свердловская обл.</v>
          </cell>
        </row>
        <row r="69">
          <cell r="B69">
            <v>93</v>
          </cell>
          <cell r="C69" t="str">
            <v>КОЗЫРЕВ Даниил</v>
          </cell>
          <cell r="D69">
            <v>10114171105</v>
          </cell>
          <cell r="E69">
            <v>39534</v>
          </cell>
          <cell r="F69" t="str">
            <v>2 СР</v>
          </cell>
          <cell r="G69" t="str">
            <v>Свердловская обл.</v>
          </cell>
        </row>
        <row r="70">
          <cell r="B70">
            <v>40</v>
          </cell>
          <cell r="C70" t="str">
            <v>МАСЛЮК Вениамин</v>
          </cell>
          <cell r="D70">
            <v>10129594004</v>
          </cell>
          <cell r="E70">
            <v>39502</v>
          </cell>
          <cell r="F70" t="str">
            <v>1 СР</v>
          </cell>
          <cell r="G70" t="str">
            <v>Новосибирская область</v>
          </cell>
        </row>
        <row r="71">
          <cell r="B71">
            <v>98</v>
          </cell>
          <cell r="C71" t="str">
            <v>ИВАНАЕВ Максим</v>
          </cell>
          <cell r="D71">
            <v>10113383078</v>
          </cell>
          <cell r="E71">
            <v>39450</v>
          </cell>
          <cell r="F71" t="str">
            <v>1 СР</v>
          </cell>
          <cell r="G71" t="str">
            <v>Свердловская обл.</v>
          </cell>
        </row>
        <row r="73">
          <cell r="A73">
            <v>1</v>
          </cell>
          <cell r="B73">
            <v>87</v>
          </cell>
          <cell r="C73" t="str">
            <v>КОСТРОМИЧЕВА Софья</v>
          </cell>
          <cell r="D73">
            <v>10124632452</v>
          </cell>
          <cell r="E73">
            <v>39379</v>
          </cell>
          <cell r="F73" t="str">
            <v>2 СР</v>
          </cell>
          <cell r="G73" t="str">
            <v>Свердловская обл.</v>
          </cell>
        </row>
        <row r="74">
          <cell r="A74">
            <v>1</v>
          </cell>
          <cell r="B74">
            <v>184</v>
          </cell>
          <cell r="C74" t="str">
            <v>ЕЛЬЦОВА Мира</v>
          </cell>
          <cell r="D74">
            <v>10115640855</v>
          </cell>
          <cell r="E74">
            <v>39374</v>
          </cell>
          <cell r="F74" t="str">
            <v>КМС</v>
          </cell>
          <cell r="G74" t="str">
            <v>Омская обл.</v>
          </cell>
        </row>
        <row r="75">
          <cell r="A75">
            <v>1</v>
          </cell>
          <cell r="B75">
            <v>39</v>
          </cell>
          <cell r="C75" t="str">
            <v>ВОЛКОВА Дарья</v>
          </cell>
          <cell r="D75">
            <v>10154049320</v>
          </cell>
          <cell r="E75">
            <v>39230</v>
          </cell>
          <cell r="F75" t="str">
            <v>2 СР</v>
          </cell>
          <cell r="G75" t="str">
            <v>Новосибирская область</v>
          </cell>
        </row>
        <row r="76">
          <cell r="A76">
            <v>1</v>
          </cell>
          <cell r="B76">
            <v>55</v>
          </cell>
          <cell r="C76" t="str">
            <v>ДУДАРЕВА Кристина</v>
          </cell>
          <cell r="E76">
            <v>39174</v>
          </cell>
          <cell r="F76" t="str">
            <v>2 СР</v>
          </cell>
          <cell r="G76" t="str">
            <v>Омская обл.</v>
          </cell>
        </row>
        <row r="77">
          <cell r="A77">
            <v>1</v>
          </cell>
          <cell r="B77">
            <v>76</v>
          </cell>
          <cell r="C77" t="str">
            <v>САЙГАНОВА Мария</v>
          </cell>
          <cell r="D77">
            <v>10120340810</v>
          </cell>
          <cell r="E77">
            <v>39136</v>
          </cell>
          <cell r="F77" t="str">
            <v>КМС</v>
          </cell>
          <cell r="G77" t="str">
            <v>Омская обл.</v>
          </cell>
        </row>
        <row r="78">
          <cell r="A78">
            <v>1</v>
          </cell>
          <cell r="B78">
            <v>105</v>
          </cell>
          <cell r="C78" t="str">
            <v>ПОДКОРЫТОВА Варвара</v>
          </cell>
          <cell r="D78">
            <v>10118096571</v>
          </cell>
          <cell r="E78">
            <v>39136</v>
          </cell>
          <cell r="F78" t="str">
            <v>КМС</v>
          </cell>
          <cell r="G78" t="str">
            <v>Свердловская обл.</v>
          </cell>
        </row>
        <row r="79">
          <cell r="A79">
            <v>1</v>
          </cell>
          <cell r="B79">
            <v>264</v>
          </cell>
          <cell r="C79" t="str">
            <v>МЕДВЕДЕВА Кристина</v>
          </cell>
          <cell r="D79">
            <v>10104417854</v>
          </cell>
          <cell r="E79">
            <v>39083</v>
          </cell>
          <cell r="F79" t="str">
            <v>КМС</v>
          </cell>
          <cell r="G79" t="str">
            <v>Омская обл.</v>
          </cell>
        </row>
        <row r="80">
          <cell r="A80">
            <v>1</v>
          </cell>
          <cell r="B80">
            <v>32</v>
          </cell>
          <cell r="C80" t="str">
            <v>НИКОЛАЕВА Вероника</v>
          </cell>
          <cell r="D80">
            <v>10118212163</v>
          </cell>
          <cell r="E80">
            <v>39077</v>
          </cell>
          <cell r="F80" t="str">
            <v>КМС</v>
          </cell>
          <cell r="G80" t="str">
            <v>Омская обл.</v>
          </cell>
        </row>
        <row r="81">
          <cell r="A81">
            <v>1</v>
          </cell>
          <cell r="B81">
            <v>38</v>
          </cell>
          <cell r="C81" t="str">
            <v>АНЖЕНКО Таисия</v>
          </cell>
          <cell r="D81">
            <v>10154048916</v>
          </cell>
          <cell r="E81">
            <v>38791</v>
          </cell>
          <cell r="F81" t="str">
            <v>2 СР</v>
          </cell>
          <cell r="G81" t="str">
            <v>Новосибирская область</v>
          </cell>
        </row>
        <row r="82">
          <cell r="B82">
            <v>100</v>
          </cell>
          <cell r="C82" t="str">
            <v>ГАВРИЛЮК Даниил</v>
          </cell>
          <cell r="D82">
            <v>10102001544</v>
          </cell>
          <cell r="E82">
            <v>39445</v>
          </cell>
          <cell r="F82" t="str">
            <v>1 СР</v>
          </cell>
          <cell r="G82" t="str">
            <v>Свердловская обл.</v>
          </cell>
        </row>
        <row r="83">
          <cell r="B83">
            <v>90</v>
          </cell>
          <cell r="C83" t="str">
            <v>ПРИДАТЧЕНКО Роман</v>
          </cell>
          <cell r="D83">
            <v>10092399150</v>
          </cell>
          <cell r="E83">
            <v>39409</v>
          </cell>
          <cell r="F83" t="str">
            <v>КМС</v>
          </cell>
          <cell r="G83" t="str">
            <v>Омская обл.</v>
          </cell>
        </row>
        <row r="84">
          <cell r="B84">
            <v>92</v>
          </cell>
          <cell r="C84" t="str">
            <v>ХРИСТОЛЮБОВ Павел</v>
          </cell>
          <cell r="D84">
            <v>10091960832</v>
          </cell>
          <cell r="E84">
            <v>39392</v>
          </cell>
          <cell r="F84" t="str">
            <v>КМС</v>
          </cell>
          <cell r="G84" t="str">
            <v>Омская обл.</v>
          </cell>
        </row>
        <row r="85">
          <cell r="B85">
            <v>103</v>
          </cell>
          <cell r="C85" t="str">
            <v>КУЛАГИН Глеб</v>
          </cell>
          <cell r="D85">
            <v>10091970330</v>
          </cell>
          <cell r="E85">
            <v>39380</v>
          </cell>
          <cell r="F85" t="str">
            <v>КМС</v>
          </cell>
          <cell r="G85" t="str">
            <v>Омская обл.</v>
          </cell>
        </row>
        <row r="86">
          <cell r="B86">
            <v>128</v>
          </cell>
          <cell r="C86" t="str">
            <v>ДЕВЯТКОВ Андрей</v>
          </cell>
          <cell r="D86">
            <v>10123419548</v>
          </cell>
          <cell r="E86">
            <v>39361</v>
          </cell>
          <cell r="F86" t="str">
            <v>1 СР</v>
          </cell>
          <cell r="G86" t="str">
            <v>Омская обл.</v>
          </cell>
        </row>
        <row r="87">
          <cell r="B87">
            <v>96</v>
          </cell>
          <cell r="C87" t="str">
            <v>БАБИН Дмитрий</v>
          </cell>
          <cell r="E87">
            <v>39273</v>
          </cell>
          <cell r="F87" t="str">
            <v>КМС</v>
          </cell>
          <cell r="G87" t="str">
            <v>Свердловская обл.</v>
          </cell>
        </row>
        <row r="88">
          <cell r="B88">
            <v>52</v>
          </cell>
          <cell r="C88" t="str">
            <v>ПРОСКУРНЯ Максим</v>
          </cell>
          <cell r="D88">
            <v>10116158793</v>
          </cell>
          <cell r="E88">
            <v>39272</v>
          </cell>
          <cell r="F88" t="str">
            <v>1 СР</v>
          </cell>
          <cell r="G88" t="str">
            <v>Омская обл.</v>
          </cell>
        </row>
        <row r="89">
          <cell r="B89">
            <v>108</v>
          </cell>
          <cell r="C89" t="str">
            <v>МИШАРОВ Даниил</v>
          </cell>
          <cell r="D89">
            <v>10130737489</v>
          </cell>
          <cell r="E89">
            <v>39239</v>
          </cell>
          <cell r="F89" t="str">
            <v>1 СР</v>
          </cell>
          <cell r="G89" t="str">
            <v>Тюменская область</v>
          </cell>
        </row>
        <row r="90">
          <cell r="B90">
            <v>217</v>
          </cell>
          <cell r="C90" t="str">
            <v>БЕЛОУСОВ Иван</v>
          </cell>
          <cell r="D90">
            <v>10113019835</v>
          </cell>
          <cell r="E90">
            <v>39235</v>
          </cell>
          <cell r="F90" t="str">
            <v>КМС</v>
          </cell>
          <cell r="G90" t="str">
            <v>Омская обл.</v>
          </cell>
        </row>
        <row r="91">
          <cell r="B91">
            <v>97</v>
          </cell>
          <cell r="C91" t="str">
            <v>ЮРЛОВ Глеб</v>
          </cell>
          <cell r="E91">
            <v>39234</v>
          </cell>
          <cell r="F91" t="str">
            <v>2 СР</v>
          </cell>
          <cell r="G91" t="str">
            <v>Свердловская обл.</v>
          </cell>
        </row>
        <row r="92">
          <cell r="B92">
            <v>95</v>
          </cell>
          <cell r="C92" t="str">
            <v>БАЗУЕВ Данил</v>
          </cell>
          <cell r="E92">
            <v>39199</v>
          </cell>
          <cell r="F92" t="str">
            <v>КМС</v>
          </cell>
          <cell r="G92" t="str">
            <v>Свердловская обл.</v>
          </cell>
        </row>
        <row r="93">
          <cell r="B93">
            <v>185</v>
          </cell>
          <cell r="C93" t="str">
            <v>СУХОБОКОВ Дмитрий</v>
          </cell>
          <cell r="D93">
            <v>10116821629</v>
          </cell>
          <cell r="E93">
            <v>39110</v>
          </cell>
          <cell r="F93" t="str">
            <v>2 СР</v>
          </cell>
          <cell r="G93" t="str">
            <v>Омская обл.</v>
          </cell>
        </row>
        <row r="94">
          <cell r="B94">
            <v>198</v>
          </cell>
          <cell r="C94" t="str">
            <v>ГАСПАРЯН Артур</v>
          </cell>
          <cell r="D94">
            <v>10130334133</v>
          </cell>
          <cell r="E94">
            <v>39077</v>
          </cell>
          <cell r="F94" t="str">
            <v>1 СР</v>
          </cell>
          <cell r="G94" t="str">
            <v>Омская обл.</v>
          </cell>
        </row>
        <row r="95">
          <cell r="B95">
            <v>99</v>
          </cell>
          <cell r="C95" t="str">
            <v>ПРИДАТЧЕНКО Егор</v>
          </cell>
          <cell r="D95">
            <v>10084268530</v>
          </cell>
          <cell r="E95">
            <v>38954</v>
          </cell>
          <cell r="F95" t="str">
            <v>МС</v>
          </cell>
          <cell r="G95" t="str">
            <v>Омская обл.</v>
          </cell>
        </row>
        <row r="96">
          <cell r="B96">
            <v>77</v>
          </cell>
          <cell r="C96" t="str">
            <v>ШКОЛЬНИК Филипп</v>
          </cell>
          <cell r="D96">
            <v>10106931770</v>
          </cell>
          <cell r="E96">
            <v>38822</v>
          </cell>
          <cell r="F96" t="str">
            <v>КМС</v>
          </cell>
          <cell r="G96" t="str">
            <v>Свердловская обл.</v>
          </cell>
        </row>
        <row r="97">
          <cell r="B97">
            <v>33</v>
          </cell>
          <cell r="C97" t="str">
            <v>САННИКОВ Евгений</v>
          </cell>
          <cell r="D97">
            <v>10092426331</v>
          </cell>
          <cell r="E97">
            <v>38756</v>
          </cell>
          <cell r="F97" t="str">
            <v>КМС</v>
          </cell>
          <cell r="G97" t="str">
            <v>Омская обл.</v>
          </cell>
        </row>
        <row r="123">
          <cell r="C123" t="str">
            <v>ФРОЛОВ Сергей</v>
          </cell>
          <cell r="D123">
            <v>10146295481</v>
          </cell>
          <cell r="E123">
            <v>40359</v>
          </cell>
          <cell r="F123" t="str">
            <v>б/р</v>
          </cell>
          <cell r="G123" t="str">
            <v>Омская обл.</v>
          </cell>
        </row>
        <row r="124">
          <cell r="C124" t="str">
            <v>БАЗАЕВ Артем</v>
          </cell>
          <cell r="D124">
            <v>10082231732</v>
          </cell>
          <cell r="E124">
            <v>38437</v>
          </cell>
          <cell r="F124" t="str">
            <v>КМС</v>
          </cell>
          <cell r="G124" t="str">
            <v>Омская обл.</v>
          </cell>
        </row>
        <row r="126">
          <cell r="C126" t="str">
            <v>БОГДАНОВ Тимофей</v>
          </cell>
          <cell r="E126">
            <v>40442</v>
          </cell>
          <cell r="F126" t="str">
            <v>б/р</v>
          </cell>
          <cell r="G126" t="str">
            <v>Омская обл.</v>
          </cell>
        </row>
        <row r="212">
          <cell r="C212" t="str">
            <v>ВЕНГЕРСКАЯ Анжелика</v>
          </cell>
          <cell r="D212">
            <v>10146256176</v>
          </cell>
          <cell r="E212">
            <v>40690</v>
          </cell>
          <cell r="F212" t="str">
            <v>б/р</v>
          </cell>
          <cell r="G212" t="str">
            <v>Омская обл.</v>
          </cell>
        </row>
        <row r="213">
          <cell r="C213" t="str">
            <v>ТУПИКИН Илья</v>
          </cell>
          <cell r="E213">
            <v>40437</v>
          </cell>
          <cell r="F213" t="str">
            <v>б/р</v>
          </cell>
          <cell r="G213" t="str">
            <v>Омская обл.</v>
          </cell>
        </row>
        <row r="230">
          <cell r="C230" t="str">
            <v>САДЫКОВ Игнат</v>
          </cell>
          <cell r="D230">
            <v>10116365123</v>
          </cell>
          <cell r="E230">
            <v>39371</v>
          </cell>
          <cell r="F230" t="str">
            <v>3 СР</v>
          </cell>
          <cell r="G230" t="str">
            <v>Омская обл.</v>
          </cell>
        </row>
        <row r="232">
          <cell r="C232" t="str">
            <v>ИГНАТЬЕВ Тимофей</v>
          </cell>
          <cell r="E232">
            <v>39707</v>
          </cell>
          <cell r="F232" t="str">
            <v xml:space="preserve"> 2 СР</v>
          </cell>
          <cell r="G232" t="str">
            <v>Омская обл.</v>
          </cell>
        </row>
        <row r="233">
          <cell r="C233" t="str">
            <v>КАЛЮГА Иван</v>
          </cell>
          <cell r="E233">
            <v>39221</v>
          </cell>
          <cell r="F233">
            <v>3</v>
          </cell>
          <cell r="G233" t="str">
            <v>Омская обл.</v>
          </cell>
        </row>
        <row r="234">
          <cell r="C234" t="str">
            <v>ЛИСИЦИН Дмитрий</v>
          </cell>
          <cell r="E234">
            <v>42890</v>
          </cell>
          <cell r="F234" t="str">
            <v>б/р</v>
          </cell>
          <cell r="G234" t="str">
            <v>Омская обл.</v>
          </cell>
        </row>
        <row r="235">
          <cell r="C235" t="str">
            <v>СТЕПАНОВА Злата</v>
          </cell>
          <cell r="E235">
            <v>40430</v>
          </cell>
          <cell r="F235" t="str">
            <v>1 СР</v>
          </cell>
          <cell r="G235" t="str">
            <v>Омская обл.</v>
          </cell>
        </row>
        <row r="236">
          <cell r="C236" t="str">
            <v>НИКОЛАЕВА Алиса</v>
          </cell>
          <cell r="D236">
            <v>10133871603</v>
          </cell>
          <cell r="E236">
            <v>40443</v>
          </cell>
          <cell r="F236" t="str">
            <v>б/р</v>
          </cell>
          <cell r="G236" t="str">
            <v>Омская обл.</v>
          </cell>
        </row>
        <row r="237">
          <cell r="C237" t="str">
            <v>АЛЕКСЕЕВ Даниил</v>
          </cell>
          <cell r="E237">
            <v>39676</v>
          </cell>
          <cell r="F237" t="str">
            <v>б/р</v>
          </cell>
          <cell r="G237" t="str">
            <v>Омская обл.</v>
          </cell>
        </row>
        <row r="239">
          <cell r="C239" t="str">
            <v>РЫБИН Владислав</v>
          </cell>
          <cell r="E239">
            <v>40757</v>
          </cell>
          <cell r="F239" t="str">
            <v>б/р</v>
          </cell>
          <cell r="G239" t="str">
            <v>Омская обл.</v>
          </cell>
        </row>
        <row r="240">
          <cell r="C240" t="str">
            <v>КОРНЕВА Арина</v>
          </cell>
          <cell r="E240">
            <v>40909</v>
          </cell>
          <cell r="F240" t="str">
            <v>б/р</v>
          </cell>
          <cell r="G240" t="str">
            <v>Омская обл.</v>
          </cell>
        </row>
        <row r="246">
          <cell r="C246" t="str">
            <v>БЕРЕСНЕВ Андрей</v>
          </cell>
          <cell r="D246">
            <v>10148463433</v>
          </cell>
          <cell r="E246">
            <v>41936</v>
          </cell>
          <cell r="F246" t="str">
            <v>б/р</v>
          </cell>
          <cell r="G246" t="str">
            <v>Омская обл.</v>
          </cell>
        </row>
        <row r="247">
          <cell r="C247" t="str">
            <v>ОЛЕЙНИК Софья</v>
          </cell>
          <cell r="E247">
            <v>40443</v>
          </cell>
          <cell r="F247" t="str">
            <v>б/р</v>
          </cell>
          <cell r="G247" t="str">
            <v>Омская обл.</v>
          </cell>
        </row>
        <row r="249">
          <cell r="C249" t="str">
            <v>АЛЕКСЕЕВА Александра</v>
          </cell>
          <cell r="E249">
            <v>41536</v>
          </cell>
          <cell r="F249" t="str">
            <v>б/р</v>
          </cell>
          <cell r="G249" t="str">
            <v>Омская обл.</v>
          </cell>
        </row>
        <row r="250">
          <cell r="C250" t="str">
            <v>ШУШАКОВ Константин</v>
          </cell>
          <cell r="E250">
            <v>39947</v>
          </cell>
          <cell r="F250" t="str">
            <v>б/р</v>
          </cell>
          <cell r="G250" t="str">
            <v>Омская обл.</v>
          </cell>
        </row>
        <row r="251">
          <cell r="C251" t="str">
            <v>ТЫМЧЕНКО Владислав</v>
          </cell>
          <cell r="E251">
            <v>39700</v>
          </cell>
          <cell r="F251">
            <v>2</v>
          </cell>
          <cell r="G251" t="str">
            <v>Омская обл.</v>
          </cell>
        </row>
        <row r="252">
          <cell r="C252" t="str">
            <v>ЕЛОВИКОВ Александр</v>
          </cell>
          <cell r="E252">
            <v>41352</v>
          </cell>
          <cell r="F252" t="str">
            <v>б/р</v>
          </cell>
          <cell r="G252" t="str">
            <v>Омская обл.</v>
          </cell>
        </row>
      </sheetData>
      <sheetData sheetId="1">
        <row r="1">
          <cell r="C1" t="str">
            <v>ФИО</v>
          </cell>
          <cell r="D1" t="str">
            <v>UCI ID</v>
          </cell>
          <cell r="E1" t="str">
            <v>Дата</v>
          </cell>
          <cell r="F1" t="str">
            <v>Разряд</v>
          </cell>
          <cell r="G1" t="str">
            <v>территориальная принадлежность</v>
          </cell>
        </row>
        <row r="2">
          <cell r="A2">
            <v>1</v>
          </cell>
          <cell r="B2">
            <v>124</v>
          </cell>
          <cell r="C2" t="str">
            <v>БОБРОВНИКОВА Анна</v>
          </cell>
          <cell r="D2">
            <v>10138574281</v>
          </cell>
          <cell r="E2">
            <v>41218</v>
          </cell>
          <cell r="F2" t="str">
            <v>2 СР</v>
          </cell>
          <cell r="G2" t="str">
            <v>Омская область</v>
          </cell>
        </row>
        <row r="3">
          <cell r="A3">
            <v>1</v>
          </cell>
          <cell r="B3">
            <v>145</v>
          </cell>
          <cell r="C3" t="str">
            <v>БРУМА Екатерина</v>
          </cell>
          <cell r="D3">
            <v>10146253550</v>
          </cell>
          <cell r="E3">
            <v>40889</v>
          </cell>
          <cell r="F3" t="str">
            <v>1 СР</v>
          </cell>
          <cell r="G3" t="str">
            <v>Новосибирская область</v>
          </cell>
        </row>
        <row r="4">
          <cell r="A4">
            <v>1</v>
          </cell>
          <cell r="B4">
            <v>59</v>
          </cell>
          <cell r="C4" t="str">
            <v>КЛОЧКО Алина</v>
          </cell>
          <cell r="D4">
            <v>10139109296</v>
          </cell>
          <cell r="E4">
            <v>40765</v>
          </cell>
          <cell r="F4" t="str">
            <v>1 СР</v>
          </cell>
          <cell r="G4" t="str">
            <v>Омская область</v>
          </cell>
        </row>
        <row r="5">
          <cell r="A5">
            <v>1</v>
          </cell>
          <cell r="B5">
            <v>49</v>
          </cell>
          <cell r="C5" t="str">
            <v>ЯНУШКЕВИЧ Юлианна</v>
          </cell>
          <cell r="D5">
            <v>10149834163</v>
          </cell>
          <cell r="E5">
            <v>40676</v>
          </cell>
          <cell r="F5" t="str">
            <v>2 СР</v>
          </cell>
          <cell r="G5" t="str">
            <v>Омская область</v>
          </cell>
        </row>
        <row r="6">
          <cell r="A6">
            <v>1</v>
          </cell>
          <cell r="B6">
            <v>51</v>
          </cell>
          <cell r="C6" t="str">
            <v>ВОРОНЧЕНКО Алла</v>
          </cell>
          <cell r="D6">
            <v>10146114619</v>
          </cell>
          <cell r="E6">
            <v>40620</v>
          </cell>
          <cell r="F6" t="str">
            <v>1 СР</v>
          </cell>
          <cell r="G6" t="str">
            <v>Омская область</v>
          </cell>
        </row>
        <row r="7">
          <cell r="A7">
            <v>1</v>
          </cell>
          <cell r="B7">
            <v>148</v>
          </cell>
          <cell r="C7" t="str">
            <v>АНДРОНОВА Валерия</v>
          </cell>
          <cell r="D7">
            <v>10156861411</v>
          </cell>
          <cell r="E7">
            <v>40605</v>
          </cell>
          <cell r="F7" t="str">
            <v>2 СР</v>
          </cell>
          <cell r="G7" t="str">
            <v>Новосибирская область</v>
          </cell>
        </row>
        <row r="8">
          <cell r="A8">
            <v>1</v>
          </cell>
          <cell r="B8">
            <v>149</v>
          </cell>
          <cell r="C8" t="str">
            <v>СТУДЕНКОВА Ярослава</v>
          </cell>
          <cell r="D8">
            <v>10153618678</v>
          </cell>
          <cell r="E8">
            <v>40520</v>
          </cell>
          <cell r="F8" t="str">
            <v>2 СР</v>
          </cell>
          <cell r="G8" t="str">
            <v>Новосибирская область</v>
          </cell>
        </row>
        <row r="9">
          <cell r="A9">
            <v>1</v>
          </cell>
          <cell r="B9">
            <v>90</v>
          </cell>
          <cell r="C9" t="str">
            <v>БАШИРОВА Милана</v>
          </cell>
          <cell r="D9">
            <v>10153837132</v>
          </cell>
          <cell r="E9">
            <v>40519</v>
          </cell>
          <cell r="F9" t="str">
            <v>1 СР</v>
          </cell>
          <cell r="G9" t="str">
            <v>Свердловская область</v>
          </cell>
        </row>
        <row r="10">
          <cell r="A10">
            <v>1</v>
          </cell>
          <cell r="B10">
            <v>147</v>
          </cell>
          <cell r="C10" t="str">
            <v>СЕРГЕЕВА София</v>
          </cell>
          <cell r="D10">
            <v>10146046315</v>
          </cell>
          <cell r="E10">
            <v>40493</v>
          </cell>
          <cell r="F10" t="str">
            <v>1 СР</v>
          </cell>
          <cell r="G10" t="str">
            <v>Новосибирская область</v>
          </cell>
        </row>
        <row r="11">
          <cell r="A11">
            <v>1</v>
          </cell>
          <cell r="B11">
            <v>141</v>
          </cell>
          <cell r="C11" t="str">
            <v>МАРТЫНЕНКО Дарья</v>
          </cell>
          <cell r="D11">
            <v>10142597862</v>
          </cell>
          <cell r="E11">
            <v>40490</v>
          </cell>
          <cell r="F11" t="str">
            <v>1 СР</v>
          </cell>
          <cell r="G11" t="str">
            <v>Тюменская область</v>
          </cell>
        </row>
        <row r="12">
          <cell r="A12">
            <v>1</v>
          </cell>
          <cell r="B12">
            <v>78</v>
          </cell>
          <cell r="C12" t="str">
            <v>АНТОНОВА Ксения Дмитиевна</v>
          </cell>
          <cell r="D12">
            <v>10142697084</v>
          </cell>
          <cell r="E12">
            <v>40476</v>
          </cell>
          <cell r="F12" t="str">
            <v>2 СР</v>
          </cell>
          <cell r="G12" t="str">
            <v>Свердловская область</v>
          </cell>
        </row>
        <row r="13">
          <cell r="A13">
            <v>1</v>
          </cell>
          <cell r="B13">
            <v>101</v>
          </cell>
          <cell r="C13" t="str">
            <v>КУЗИНА Полина Алексеевна</v>
          </cell>
          <cell r="D13">
            <v>10149713420</v>
          </cell>
          <cell r="E13">
            <v>40470</v>
          </cell>
          <cell r="F13" t="str">
            <v>2 СР</v>
          </cell>
          <cell r="G13" t="str">
            <v>Свердловская область</v>
          </cell>
        </row>
        <row r="14">
          <cell r="A14">
            <v>1</v>
          </cell>
          <cell r="B14">
            <v>103</v>
          </cell>
          <cell r="C14" t="str">
            <v>НУРИЕВА Арина</v>
          </cell>
          <cell r="D14">
            <v>10143337284</v>
          </cell>
          <cell r="E14">
            <v>40444</v>
          </cell>
          <cell r="F14" t="str">
            <v>1 СР</v>
          </cell>
          <cell r="G14" t="str">
            <v>Свердловская область</v>
          </cell>
        </row>
        <row r="15">
          <cell r="A15">
            <v>1</v>
          </cell>
          <cell r="B15">
            <v>60</v>
          </cell>
          <cell r="C15" t="str">
            <v>СТЕПАНОВА Злата</v>
          </cell>
          <cell r="D15">
            <v>10133870084</v>
          </cell>
          <cell r="E15">
            <v>40430</v>
          </cell>
          <cell r="F15" t="str">
            <v>1 СР</v>
          </cell>
          <cell r="G15" t="str">
            <v>Омская область</v>
          </cell>
        </row>
        <row r="16">
          <cell r="A16">
            <v>1</v>
          </cell>
          <cell r="B16">
            <v>93</v>
          </cell>
          <cell r="C16" t="str">
            <v>БУЛЬБА Арина Васильевич</v>
          </cell>
          <cell r="D16">
            <v>10137556084</v>
          </cell>
          <cell r="E16">
            <v>40406</v>
          </cell>
          <cell r="F16" t="str">
            <v>КМС</v>
          </cell>
          <cell r="G16" t="str">
            <v>Свердловская область</v>
          </cell>
        </row>
        <row r="17">
          <cell r="A17">
            <v>1</v>
          </cell>
          <cell r="B17">
            <v>32</v>
          </cell>
          <cell r="C17" t="str">
            <v>ПЕРЕПЕЧИНА Евгения</v>
          </cell>
          <cell r="D17">
            <v>10133869175</v>
          </cell>
          <cell r="E17">
            <v>40396</v>
          </cell>
          <cell r="F17" t="str">
            <v>1 СР</v>
          </cell>
          <cell r="G17" t="str">
            <v>Омская область</v>
          </cell>
        </row>
        <row r="18">
          <cell r="A18">
            <v>1</v>
          </cell>
          <cell r="B18">
            <v>142</v>
          </cell>
          <cell r="C18" t="str">
            <v>РУДЕНКО Маргарита</v>
          </cell>
          <cell r="D18">
            <v>10143130554</v>
          </cell>
          <cell r="E18">
            <v>40394</v>
          </cell>
          <cell r="F18" t="str">
            <v>КМС</v>
          </cell>
          <cell r="G18" t="str">
            <v>Новосибирская область</v>
          </cell>
        </row>
        <row r="19">
          <cell r="A19">
            <v>1</v>
          </cell>
          <cell r="B19">
            <v>127</v>
          </cell>
          <cell r="C19" t="str">
            <v xml:space="preserve">ФЕОФАНОВА Мария </v>
          </cell>
          <cell r="D19">
            <v>10137252556</v>
          </cell>
          <cell r="E19">
            <v>40341</v>
          </cell>
          <cell r="F19" t="str">
            <v>1 СР</v>
          </cell>
          <cell r="G19" t="str">
            <v>Свердловская область</v>
          </cell>
        </row>
        <row r="20">
          <cell r="A20">
            <v>1</v>
          </cell>
          <cell r="B20">
            <v>140</v>
          </cell>
          <cell r="C20" t="str">
            <v>КУГЕВСКАЯ Милена</v>
          </cell>
          <cell r="D20">
            <v>10143333749</v>
          </cell>
          <cell r="E20">
            <v>40283</v>
          </cell>
          <cell r="F20" t="str">
            <v>1 СР</v>
          </cell>
          <cell r="G20" t="str">
            <v>Тюменская область</v>
          </cell>
        </row>
        <row r="21">
          <cell r="A21">
            <v>1</v>
          </cell>
          <cell r="B21">
            <v>138</v>
          </cell>
          <cell r="C21" t="str">
            <v>ГОРШУНОВА Мария</v>
          </cell>
          <cell r="D21">
            <v>10127974912</v>
          </cell>
          <cell r="E21">
            <v>40281</v>
          </cell>
          <cell r="F21" t="str">
            <v>КМС</v>
          </cell>
          <cell r="G21" t="str">
            <v>Тюменская область</v>
          </cell>
        </row>
        <row r="22">
          <cell r="A22">
            <v>1</v>
          </cell>
          <cell r="B22">
            <v>139</v>
          </cell>
          <cell r="C22" t="str">
            <v xml:space="preserve">КОТЕЛЬНИКОВА Валерия </v>
          </cell>
          <cell r="D22">
            <v>10142616454</v>
          </cell>
          <cell r="E22">
            <v>40271</v>
          </cell>
          <cell r="F22" t="str">
            <v>1 СР</v>
          </cell>
          <cell r="G22" t="str">
            <v>Тюменская область</v>
          </cell>
        </row>
        <row r="23">
          <cell r="A23">
            <v>1</v>
          </cell>
          <cell r="B23">
            <v>111</v>
          </cell>
          <cell r="C23" t="str">
            <v>КАЧУСОВА Софья</v>
          </cell>
          <cell r="D23">
            <v>10137198804</v>
          </cell>
          <cell r="E23">
            <v>40227</v>
          </cell>
          <cell r="F23" t="str">
            <v>2 СР</v>
          </cell>
          <cell r="G23" t="str">
            <v>Свердловская область</v>
          </cell>
        </row>
        <row r="24">
          <cell r="A24">
            <v>1</v>
          </cell>
          <cell r="B24">
            <v>34</v>
          </cell>
          <cell r="C24" t="str">
            <v>МАТУСЯ Дарья</v>
          </cell>
          <cell r="D24">
            <v>10142735581</v>
          </cell>
          <cell r="E24">
            <v>40182</v>
          </cell>
          <cell r="F24" t="str">
            <v>2 СР</v>
          </cell>
          <cell r="G24" t="str">
            <v>Омская область</v>
          </cell>
        </row>
        <row r="25">
          <cell r="A25">
            <v>1</v>
          </cell>
          <cell r="B25">
            <v>91</v>
          </cell>
          <cell r="C25" t="str">
            <v>БЕГУНОВА Полина Владимирович</v>
          </cell>
          <cell r="D25">
            <v>10124502211</v>
          </cell>
          <cell r="E25">
            <v>40157</v>
          </cell>
          <cell r="F25" t="str">
            <v>2 СР</v>
          </cell>
          <cell r="G25" t="str">
            <v>Свердловская область</v>
          </cell>
        </row>
        <row r="26">
          <cell r="B26">
            <v>61</v>
          </cell>
          <cell r="C26" t="str">
            <v>ХУЖЕН Даниил</v>
          </cell>
          <cell r="D26">
            <v>10138926717</v>
          </cell>
          <cell r="E26">
            <v>40830</v>
          </cell>
          <cell r="F26" t="str">
            <v>2 СР</v>
          </cell>
          <cell r="G26" t="str">
            <v>Омская область</v>
          </cell>
        </row>
        <row r="27">
          <cell r="B27">
            <v>104</v>
          </cell>
          <cell r="C27" t="str">
            <v>ПАХОМОВ Роман Сергеевич</v>
          </cell>
          <cell r="D27">
            <v>10149670374</v>
          </cell>
          <cell r="E27">
            <v>40795</v>
          </cell>
          <cell r="F27" t="str">
            <v>2СР</v>
          </cell>
          <cell r="G27" t="str">
            <v>Свердловская область</v>
          </cell>
        </row>
        <row r="28">
          <cell r="B28">
            <v>53</v>
          </cell>
          <cell r="C28" t="str">
            <v>ТАРАСОВ Тимофей</v>
          </cell>
          <cell r="D28">
            <v>10146013272</v>
          </cell>
          <cell r="E28">
            <v>40777</v>
          </cell>
          <cell r="F28" t="str">
            <v>1 СР</v>
          </cell>
          <cell r="G28" t="str">
            <v>Омская область</v>
          </cell>
        </row>
        <row r="29">
          <cell r="B29">
            <v>47</v>
          </cell>
          <cell r="C29" t="str">
            <v>ЕВДОКИМОВ Иван</v>
          </cell>
          <cell r="D29">
            <v>10133902622</v>
          </cell>
          <cell r="E29">
            <v>40769</v>
          </cell>
          <cell r="F29" t="str">
            <v>1 СР</v>
          </cell>
          <cell r="G29" t="str">
            <v>Омская область</v>
          </cell>
        </row>
        <row r="30">
          <cell r="B30">
            <v>106</v>
          </cell>
          <cell r="C30" t="str">
            <v>ШИПУЛИН Дмитрий Николаевич</v>
          </cell>
          <cell r="D30">
            <v>10154089622</v>
          </cell>
          <cell r="E30">
            <v>40736</v>
          </cell>
          <cell r="F30" t="str">
            <v>2 СР</v>
          </cell>
          <cell r="G30" t="str">
            <v>Свердловская область</v>
          </cell>
        </row>
        <row r="31">
          <cell r="B31">
            <v>117</v>
          </cell>
          <cell r="C31" t="str">
            <v>КОЛТЫШЕВ Данил</v>
          </cell>
          <cell r="D31">
            <v>10148789189</v>
          </cell>
          <cell r="E31">
            <v>40731</v>
          </cell>
          <cell r="F31" t="str">
            <v>2 СР</v>
          </cell>
          <cell r="G31" t="str">
            <v>Свердловская область</v>
          </cell>
        </row>
        <row r="32">
          <cell r="B32">
            <v>136</v>
          </cell>
          <cell r="C32" t="str">
            <v xml:space="preserve">САЛТЫКОВ Владислав </v>
          </cell>
          <cell r="D32">
            <v>10147844249</v>
          </cell>
          <cell r="E32">
            <v>40652</v>
          </cell>
          <cell r="F32" t="str">
            <v>2 СР</v>
          </cell>
          <cell r="G32" t="str">
            <v>Свердловская область</v>
          </cell>
        </row>
        <row r="33">
          <cell r="B33">
            <v>118</v>
          </cell>
          <cell r="C33" t="str">
            <v>СУДАРЕВ Иван</v>
          </cell>
          <cell r="D33">
            <v>10149300865</v>
          </cell>
          <cell r="E33">
            <v>40634</v>
          </cell>
          <cell r="F33" t="str">
            <v>2 СР</v>
          </cell>
          <cell r="G33" t="str">
            <v>Свердловская область</v>
          </cell>
        </row>
        <row r="34">
          <cell r="B34">
            <v>116</v>
          </cell>
          <cell r="C34" t="str">
            <v>БИЗЯЕВ Матвей</v>
          </cell>
          <cell r="D34">
            <v>10149662896</v>
          </cell>
          <cell r="E34">
            <v>40632</v>
          </cell>
          <cell r="F34" t="str">
            <v>2 СР</v>
          </cell>
          <cell r="G34" t="str">
            <v>Свердловская область</v>
          </cell>
        </row>
        <row r="35">
          <cell r="B35">
            <v>56</v>
          </cell>
          <cell r="C35" t="str">
            <v>СТАВСКИЙ Вадим</v>
          </cell>
          <cell r="D35">
            <v>10159258422</v>
          </cell>
          <cell r="E35">
            <v>40615</v>
          </cell>
          <cell r="F35" t="str">
            <v>2 СР</v>
          </cell>
          <cell r="G35" t="str">
            <v>Омская область</v>
          </cell>
        </row>
        <row r="36">
          <cell r="B36">
            <v>156</v>
          </cell>
          <cell r="C36" t="str">
            <v>ПОНАМАРЕВ Кирилл</v>
          </cell>
          <cell r="D36">
            <v>10146252641</v>
          </cell>
          <cell r="E36">
            <v>40612</v>
          </cell>
          <cell r="F36" t="str">
            <v>1 СР</v>
          </cell>
          <cell r="G36" t="str">
            <v>Новосибирская область</v>
          </cell>
        </row>
        <row r="37">
          <cell r="B37">
            <v>50</v>
          </cell>
          <cell r="C37" t="str">
            <v>БЕЛОВ Даниил</v>
          </cell>
          <cell r="D37">
            <v>10162770832</v>
          </cell>
          <cell r="E37">
            <v>40575</v>
          </cell>
          <cell r="F37" t="str">
            <v>2 СР</v>
          </cell>
          <cell r="G37" t="str">
            <v>Омская область</v>
          </cell>
        </row>
        <row r="38">
          <cell r="B38">
            <v>132</v>
          </cell>
          <cell r="C38" t="str">
            <v>АХМАДУЛЛИН Роман</v>
          </cell>
          <cell r="D38">
            <v>10149312181</v>
          </cell>
          <cell r="E38">
            <v>40551</v>
          </cell>
          <cell r="F38" t="str">
            <v>2 СР</v>
          </cell>
          <cell r="G38" t="str">
            <v>Свердловская область</v>
          </cell>
        </row>
        <row r="39">
          <cell r="B39">
            <v>108</v>
          </cell>
          <cell r="C39" t="str">
            <v xml:space="preserve">АНТОНОВ Михаил </v>
          </cell>
          <cell r="D39">
            <v>10114171509</v>
          </cell>
          <cell r="E39">
            <v>40486</v>
          </cell>
          <cell r="F39" t="str">
            <v>2 СР</v>
          </cell>
          <cell r="G39" t="str">
            <v>Свердловская область</v>
          </cell>
        </row>
        <row r="40">
          <cell r="B40">
            <v>40</v>
          </cell>
          <cell r="C40" t="str">
            <v>ГЛЕБОВ Денис</v>
          </cell>
          <cell r="D40">
            <v>10133791878</v>
          </cell>
          <cell r="E40">
            <v>40485</v>
          </cell>
          <cell r="F40" t="str">
            <v>1 СР</v>
          </cell>
          <cell r="G40" t="str">
            <v>Омская область</v>
          </cell>
        </row>
        <row r="41">
          <cell r="B41">
            <v>144</v>
          </cell>
          <cell r="C41" t="str">
            <v>АНОХИН Илья</v>
          </cell>
          <cell r="D41">
            <v>10153688501</v>
          </cell>
          <cell r="E41">
            <v>40444</v>
          </cell>
          <cell r="F41" t="str">
            <v>1 СР</v>
          </cell>
          <cell r="G41" t="str">
            <v>Новосибирская область</v>
          </cell>
        </row>
        <row r="42">
          <cell r="B42">
            <v>137</v>
          </cell>
          <cell r="C42" t="str">
            <v xml:space="preserve">ШАРИН Андрей </v>
          </cell>
          <cell r="D42">
            <v>10138019866</v>
          </cell>
          <cell r="E42">
            <v>40425</v>
          </cell>
          <cell r="F42" t="str">
            <v>2 СР</v>
          </cell>
          <cell r="G42" t="str">
            <v>Свердловская область</v>
          </cell>
        </row>
        <row r="43">
          <cell r="B43">
            <v>41</v>
          </cell>
          <cell r="C43" t="str">
            <v>БРУЕВ Матвей</v>
          </cell>
          <cell r="D43">
            <v>10133971532</v>
          </cell>
          <cell r="E43">
            <v>40395</v>
          </cell>
          <cell r="F43" t="str">
            <v>1 СР</v>
          </cell>
          <cell r="G43" t="str">
            <v>Омская область</v>
          </cell>
        </row>
        <row r="44">
          <cell r="B44">
            <v>124</v>
          </cell>
          <cell r="C44" t="str">
            <v xml:space="preserve">ПОПОВ Святослав </v>
          </cell>
          <cell r="D44">
            <v>10136982673</v>
          </cell>
          <cell r="E44">
            <v>40375</v>
          </cell>
          <cell r="F44" t="str">
            <v>1 СР</v>
          </cell>
          <cell r="G44" t="str">
            <v>Свердловская область</v>
          </cell>
        </row>
        <row r="45">
          <cell r="B45">
            <v>45</v>
          </cell>
          <cell r="C45" t="str">
            <v>ВОЛИК Даниил</v>
          </cell>
          <cell r="D45">
            <v>10133949708</v>
          </cell>
          <cell r="E45">
            <v>40360</v>
          </cell>
          <cell r="F45" t="str">
            <v>1 СР</v>
          </cell>
          <cell r="G45" t="str">
            <v>Омская область</v>
          </cell>
        </row>
        <row r="46">
          <cell r="B46">
            <v>39</v>
          </cell>
          <cell r="C46" t="str">
            <v>КОЛОВОРОТНЫЙ Степан</v>
          </cell>
          <cell r="D46">
            <v>10150169522</v>
          </cell>
          <cell r="E46">
            <v>40354</v>
          </cell>
          <cell r="F46" t="str">
            <v>1 СР</v>
          </cell>
          <cell r="G46" t="str">
            <v>Омская область</v>
          </cell>
        </row>
        <row r="47">
          <cell r="B47">
            <v>129</v>
          </cell>
          <cell r="C47" t="str">
            <v xml:space="preserve">ШИРОКАЛОВ Максим </v>
          </cell>
          <cell r="D47">
            <v>10137061283</v>
          </cell>
          <cell r="E47">
            <v>40319</v>
          </cell>
          <cell r="F47" t="str">
            <v>2 СР</v>
          </cell>
          <cell r="G47" t="str">
            <v>Свердловская область</v>
          </cell>
        </row>
        <row r="48">
          <cell r="B48">
            <v>33</v>
          </cell>
          <cell r="C48" t="str">
            <v>ЩЕТКОВ Георгий</v>
          </cell>
          <cell r="D48">
            <v>10146254055</v>
          </cell>
          <cell r="E48">
            <v>40295</v>
          </cell>
          <cell r="F48" t="str">
            <v>1 СР</v>
          </cell>
          <cell r="G48" t="str">
            <v>Омская область</v>
          </cell>
        </row>
        <row r="49">
          <cell r="B49">
            <v>105</v>
          </cell>
          <cell r="C49" t="str">
            <v>ФЕДОТИКОВ Никита Алексеевич</v>
          </cell>
          <cell r="D49">
            <v>10141872079</v>
          </cell>
          <cell r="E49">
            <v>40266</v>
          </cell>
          <cell r="F49" t="str">
            <v>2 СР</v>
          </cell>
          <cell r="G49" t="str">
            <v>Свердловская область</v>
          </cell>
        </row>
        <row r="50">
          <cell r="B50">
            <v>122</v>
          </cell>
          <cell r="C50" t="str">
            <v xml:space="preserve">ОВОДКОВ Степан </v>
          </cell>
          <cell r="D50">
            <v>10136983683</v>
          </cell>
          <cell r="E50">
            <v>40265</v>
          </cell>
          <cell r="F50" t="str">
            <v>2 СР</v>
          </cell>
          <cell r="G50" t="str">
            <v>Свердловская область</v>
          </cell>
        </row>
        <row r="51">
          <cell r="B51">
            <v>58</v>
          </cell>
          <cell r="C51" t="str">
            <v>ЯКУШИН Дмитрий</v>
          </cell>
          <cell r="D51">
            <v>10142737504</v>
          </cell>
          <cell r="E51">
            <v>40226</v>
          </cell>
          <cell r="F51" t="str">
            <v>1 СР</v>
          </cell>
          <cell r="G51" t="str">
            <v>Омская область</v>
          </cell>
        </row>
        <row r="52">
          <cell r="B52">
            <v>135</v>
          </cell>
          <cell r="C52" t="str">
            <v xml:space="preserve">КОЛЧИН Аркадий </v>
          </cell>
          <cell r="D52">
            <v>10140759108</v>
          </cell>
          <cell r="E52">
            <v>40225</v>
          </cell>
          <cell r="F52" t="str">
            <v>КМС</v>
          </cell>
          <cell r="G52" t="str">
            <v>Свердловская область</v>
          </cell>
        </row>
        <row r="53">
          <cell r="B53">
            <v>38</v>
          </cell>
          <cell r="C53" t="str">
            <v>ГОРОХ Кирилл</v>
          </cell>
          <cell r="D53">
            <v>10133681744</v>
          </cell>
          <cell r="E53">
            <v>40213</v>
          </cell>
          <cell r="F53" t="str">
            <v>1 СР</v>
          </cell>
          <cell r="G53" t="str">
            <v>Омская область</v>
          </cell>
        </row>
        <row r="54">
          <cell r="B54">
            <v>46</v>
          </cell>
          <cell r="C54" t="str">
            <v>СТЕПАНОВ Алексей</v>
          </cell>
          <cell r="D54">
            <v>10133681845</v>
          </cell>
          <cell r="E54">
            <v>40211</v>
          </cell>
          <cell r="F54" t="str">
            <v>1 СР</v>
          </cell>
          <cell r="G54" t="str">
            <v>Омская область</v>
          </cell>
        </row>
        <row r="55">
          <cell r="B55">
            <v>133</v>
          </cell>
          <cell r="C55" t="str">
            <v xml:space="preserve">ДОРОНИН Елисей </v>
          </cell>
          <cell r="D55">
            <v>10138017341</v>
          </cell>
          <cell r="E55">
            <v>40183</v>
          </cell>
          <cell r="F55" t="str">
            <v>2 СР</v>
          </cell>
          <cell r="G55" t="str">
            <v>Свердловская область</v>
          </cell>
        </row>
        <row r="56">
          <cell r="B56">
            <v>115</v>
          </cell>
          <cell r="C56" t="str">
            <v>ЛИЗЮРА Федор Олегович</v>
          </cell>
          <cell r="D56">
            <v>10161578944</v>
          </cell>
          <cell r="E56">
            <v>40168</v>
          </cell>
          <cell r="F56" t="str">
            <v>2 СР</v>
          </cell>
          <cell r="G56" t="str">
            <v>Свердловская область</v>
          </cell>
        </row>
        <row r="57">
          <cell r="B57">
            <v>134</v>
          </cell>
          <cell r="C57" t="str">
            <v xml:space="preserve">КИЙ Александр </v>
          </cell>
          <cell r="D57">
            <v>10141701422</v>
          </cell>
          <cell r="E57">
            <v>40156</v>
          </cell>
          <cell r="F57" t="str">
            <v>1 СР</v>
          </cell>
          <cell r="G57" t="str">
            <v>Свердловская область</v>
          </cell>
        </row>
        <row r="58">
          <cell r="B58">
            <v>28</v>
          </cell>
          <cell r="C58" t="str">
            <v>ЩЕПАНОВСКИЙ Егор</v>
          </cell>
          <cell r="D58">
            <v>10143525123</v>
          </cell>
          <cell r="E58">
            <v>40143</v>
          </cell>
          <cell r="F58" t="str">
            <v>2 СР</v>
          </cell>
          <cell r="G58" t="str">
            <v>Омская область</v>
          </cell>
        </row>
        <row r="59">
          <cell r="B59">
            <v>98</v>
          </cell>
          <cell r="C59" t="str">
            <v>ИСКАНДАРОВ Данил Шерзодович</v>
          </cell>
          <cell r="D59">
            <v>10124554347</v>
          </cell>
          <cell r="E59">
            <v>40103</v>
          </cell>
          <cell r="F59" t="str">
            <v>1 СР</v>
          </cell>
          <cell r="G59" t="str">
            <v>Свердловская область</v>
          </cell>
        </row>
        <row r="60">
          <cell r="B60">
            <v>150</v>
          </cell>
          <cell r="C60" t="str">
            <v>НЕМЧАНИНОВ Алексей</v>
          </cell>
          <cell r="D60">
            <v>10129901875</v>
          </cell>
          <cell r="E60">
            <v>40068</v>
          </cell>
          <cell r="F60" t="str">
            <v>1 СР</v>
          </cell>
          <cell r="G60" t="str">
            <v>Новосибирская область</v>
          </cell>
        </row>
        <row r="61">
          <cell r="B61">
            <v>75</v>
          </cell>
          <cell r="C61" t="str">
            <v>ДАВЫДОВ Артем</v>
          </cell>
          <cell r="D61">
            <v>10114328123</v>
          </cell>
          <cell r="E61">
            <v>40067</v>
          </cell>
          <cell r="F61" t="str">
            <v>КМС</v>
          </cell>
          <cell r="G61" t="str">
            <v>Свердловская область</v>
          </cell>
        </row>
        <row r="62">
          <cell r="B62">
            <v>94</v>
          </cell>
          <cell r="C62" t="str">
            <v>ЖАДГЕРОВ Денис Сергеевич</v>
          </cell>
          <cell r="D62">
            <v>10125790732</v>
          </cell>
          <cell r="E62">
            <v>40067</v>
          </cell>
          <cell r="F62" t="str">
            <v>КМС</v>
          </cell>
          <cell r="G62" t="str">
            <v>Свердловская область</v>
          </cell>
        </row>
        <row r="63">
          <cell r="B63">
            <v>72</v>
          </cell>
          <cell r="C63" t="str">
            <v>ЛЕЩЕНКОВ Александр</v>
          </cell>
          <cell r="D63">
            <v>10125244663</v>
          </cell>
          <cell r="E63">
            <v>40040</v>
          </cell>
          <cell r="F63" t="str">
            <v>1 СР</v>
          </cell>
          <cell r="G63" t="str">
            <v>Свердловская область</v>
          </cell>
        </row>
        <row r="64">
          <cell r="B64">
            <v>73</v>
          </cell>
          <cell r="C64" t="str">
            <v>БЕЛОУСОВ Арсений</v>
          </cell>
          <cell r="D64">
            <v>10125423408</v>
          </cell>
          <cell r="E64">
            <v>40037</v>
          </cell>
          <cell r="F64" t="str">
            <v>КМС</v>
          </cell>
          <cell r="G64" t="str">
            <v>Свердловская область</v>
          </cell>
        </row>
        <row r="65">
          <cell r="B65">
            <v>74</v>
          </cell>
          <cell r="C65" t="str">
            <v>БЕЛОУСОВ Артем</v>
          </cell>
          <cell r="D65">
            <v>10125322263</v>
          </cell>
          <cell r="E65">
            <v>40037</v>
          </cell>
          <cell r="F65" t="str">
            <v>КМС</v>
          </cell>
          <cell r="G65" t="str">
            <v>Свердловская область</v>
          </cell>
        </row>
        <row r="66">
          <cell r="B66">
            <v>143</v>
          </cell>
          <cell r="C66" t="str">
            <v>БЕЛОБОРОДОВ Вячеслав</v>
          </cell>
          <cell r="D66">
            <v>10141013934</v>
          </cell>
          <cell r="E66">
            <v>40016</v>
          </cell>
          <cell r="F66" t="str">
            <v>КМС</v>
          </cell>
          <cell r="G66" t="str">
            <v>Новосибирская область</v>
          </cell>
        </row>
        <row r="67">
          <cell r="B67">
            <v>37</v>
          </cell>
          <cell r="C67" t="str">
            <v>ФУКС Даниил</v>
          </cell>
          <cell r="D67">
            <v>10142530265</v>
          </cell>
          <cell r="E67">
            <v>40015</v>
          </cell>
          <cell r="F67" t="str">
            <v>1 СР</v>
          </cell>
          <cell r="G67" t="str">
            <v>Омская область</v>
          </cell>
        </row>
        <row r="68">
          <cell r="B68">
            <v>76</v>
          </cell>
          <cell r="C68" t="str">
            <v>ШКИРМОНТОВ Артем</v>
          </cell>
          <cell r="D68">
            <v>10114020551</v>
          </cell>
          <cell r="E68">
            <v>39965</v>
          </cell>
          <cell r="F68" t="str">
            <v>КМС</v>
          </cell>
          <cell r="G68" t="str">
            <v>Свердловская область</v>
          </cell>
        </row>
        <row r="69">
          <cell r="B69">
            <v>36</v>
          </cell>
          <cell r="C69" t="str">
            <v>ТЮСЕНКОВ Артем</v>
          </cell>
          <cell r="D69">
            <v>10115821620</v>
          </cell>
          <cell r="E69">
            <v>39890</v>
          </cell>
          <cell r="F69" t="str">
            <v>1 СР</v>
          </cell>
          <cell r="G69" t="str">
            <v>Омская область</v>
          </cell>
        </row>
        <row r="70">
          <cell r="B70">
            <v>126</v>
          </cell>
          <cell r="C70" t="str">
            <v>ФИЛАТОВ Дмитрий</v>
          </cell>
          <cell r="D70">
            <v>10125779173</v>
          </cell>
          <cell r="E70">
            <v>39857</v>
          </cell>
          <cell r="F70" t="str">
            <v>2 СР</v>
          </cell>
          <cell r="G70" t="str">
            <v>Свердловская область</v>
          </cell>
        </row>
        <row r="71">
          <cell r="B71">
            <v>35</v>
          </cell>
          <cell r="C71" t="str">
            <v>КЕТЛЕР Лев</v>
          </cell>
          <cell r="D71">
            <v>10130778111</v>
          </cell>
          <cell r="E71">
            <v>39833</v>
          </cell>
          <cell r="F71" t="str">
            <v>1 СР</v>
          </cell>
          <cell r="G71" t="str">
            <v>Омская область</v>
          </cell>
        </row>
        <row r="73">
          <cell r="A73">
            <v>1</v>
          </cell>
          <cell r="B73">
            <v>31</v>
          </cell>
          <cell r="C73" t="str">
            <v>ВОРОНЧЕНКО Варвара</v>
          </cell>
          <cell r="D73">
            <v>10118768804</v>
          </cell>
          <cell r="E73">
            <v>39762</v>
          </cell>
          <cell r="F73" t="str">
            <v>1 СР</v>
          </cell>
          <cell r="G73" t="str">
            <v>Омская область</v>
          </cell>
        </row>
        <row r="74">
          <cell r="A74">
            <v>1</v>
          </cell>
          <cell r="B74">
            <v>123</v>
          </cell>
          <cell r="C74" t="str">
            <v xml:space="preserve">ПЕТРОВА Анна </v>
          </cell>
          <cell r="D74">
            <v>10114018430</v>
          </cell>
          <cell r="E74">
            <v>39587</v>
          </cell>
          <cell r="F74" t="str">
            <v>КМС</v>
          </cell>
          <cell r="G74" t="str">
            <v>Свердловская область</v>
          </cell>
        </row>
        <row r="75">
          <cell r="A75">
            <v>1</v>
          </cell>
          <cell r="B75">
            <v>130</v>
          </cell>
          <cell r="C75" t="str">
            <v>ЕГОРОВА Виктория</v>
          </cell>
          <cell r="D75">
            <v>10118419503</v>
          </cell>
          <cell r="E75">
            <v>39529</v>
          </cell>
          <cell r="F75" t="str">
            <v>КМС</v>
          </cell>
          <cell r="G75" t="str">
            <v>Свердловская область</v>
          </cell>
        </row>
        <row r="76">
          <cell r="A76">
            <v>1</v>
          </cell>
          <cell r="B76">
            <v>109</v>
          </cell>
          <cell r="C76" t="str">
            <v xml:space="preserve">ГАРАЙШИНА Виктория </v>
          </cell>
          <cell r="D76">
            <v>10112255656</v>
          </cell>
          <cell r="E76">
            <v>39471</v>
          </cell>
          <cell r="F76" t="str">
            <v>КМС</v>
          </cell>
          <cell r="G76" t="str">
            <v>Свердловская область</v>
          </cell>
        </row>
        <row r="77">
          <cell r="B77">
            <v>146</v>
          </cell>
          <cell r="C77" t="str">
            <v>ШАПКИН Егор</v>
          </cell>
          <cell r="D77">
            <v>10130118511</v>
          </cell>
          <cell r="E77">
            <v>39785</v>
          </cell>
          <cell r="F77" t="str">
            <v>1 СР</v>
          </cell>
          <cell r="G77" t="str">
            <v>Новосибирская область</v>
          </cell>
        </row>
        <row r="78">
          <cell r="B78">
            <v>95</v>
          </cell>
          <cell r="C78" t="str">
            <v>ЗАГУДАЕВ Матвей Сергеевич</v>
          </cell>
          <cell r="D78">
            <v>10116980869</v>
          </cell>
          <cell r="E78">
            <v>39723</v>
          </cell>
          <cell r="F78" t="str">
            <v>КМС</v>
          </cell>
          <cell r="G78" t="str">
            <v>Свердловская область</v>
          </cell>
        </row>
        <row r="79">
          <cell r="B79">
            <v>77</v>
          </cell>
          <cell r="C79" t="str">
            <v>АБРАМОВ Сергей Сергеевич</v>
          </cell>
          <cell r="D79">
            <v>10124554549</v>
          </cell>
          <cell r="E79">
            <v>39681</v>
          </cell>
          <cell r="F79" t="str">
            <v>КМС</v>
          </cell>
          <cell r="G79" t="str">
            <v>Свердловская область</v>
          </cell>
        </row>
        <row r="80">
          <cell r="B80">
            <v>107</v>
          </cell>
          <cell r="C80" t="str">
            <v>КУДРИНСКИХ Дмитрий</v>
          </cell>
          <cell r="D80">
            <v>10124492410</v>
          </cell>
          <cell r="E80">
            <v>39643</v>
          </cell>
          <cell r="F80" t="str">
            <v>КМС</v>
          </cell>
          <cell r="G80" t="str">
            <v>Свердловская область</v>
          </cell>
        </row>
        <row r="81">
          <cell r="B81">
            <v>114</v>
          </cell>
          <cell r="C81" t="str">
            <v>ПОЗДНЯКОВ Илья</v>
          </cell>
          <cell r="D81">
            <v>10114154634</v>
          </cell>
          <cell r="E81">
            <v>39631</v>
          </cell>
          <cell r="F81" t="str">
            <v>2 СР</v>
          </cell>
          <cell r="G81" t="str">
            <v>Свердловская область</v>
          </cell>
        </row>
        <row r="82">
          <cell r="B82">
            <v>71</v>
          </cell>
          <cell r="C82" t="str">
            <v>ЯКОВЛЕВ Аристарх</v>
          </cell>
          <cell r="D82">
            <v>10115154037</v>
          </cell>
          <cell r="E82">
            <v>39616</v>
          </cell>
          <cell r="F82" t="str">
            <v>КМС</v>
          </cell>
          <cell r="G82" t="str">
            <v>Свердловская область</v>
          </cell>
        </row>
        <row r="83">
          <cell r="B83">
            <v>113</v>
          </cell>
          <cell r="C83" t="str">
            <v xml:space="preserve">КОЗЫРЕВ Даниил </v>
          </cell>
          <cell r="D83">
            <v>10114171105</v>
          </cell>
          <cell r="E83">
            <v>39534</v>
          </cell>
          <cell r="F83" t="str">
            <v>КМС</v>
          </cell>
          <cell r="G83" t="str">
            <v>Свердловская область</v>
          </cell>
        </row>
        <row r="84">
          <cell r="B84">
            <v>30</v>
          </cell>
          <cell r="C84" t="str">
            <v>ДЕВЯТКОВ Андрей</v>
          </cell>
          <cell r="D84">
            <v>10123419548</v>
          </cell>
          <cell r="E84">
            <v>39361</v>
          </cell>
          <cell r="F84" t="str">
            <v>КМС</v>
          </cell>
          <cell r="G84" t="str">
            <v>Омская область</v>
          </cell>
        </row>
        <row r="85">
          <cell r="B85">
            <v>131</v>
          </cell>
          <cell r="C85" t="str">
            <v>ЧИКУНОВ Дмитрий Владиславович</v>
          </cell>
          <cell r="D85">
            <v>10143021531</v>
          </cell>
          <cell r="E85">
            <v>39298</v>
          </cell>
          <cell r="F85" t="str">
            <v>2 СР</v>
          </cell>
          <cell r="G85" t="str">
            <v>Свердловская область</v>
          </cell>
        </row>
        <row r="86">
          <cell r="C86" t="str">
            <v>АЩЕУЛОВА Анна</v>
          </cell>
          <cell r="D86">
            <v>10128503257</v>
          </cell>
          <cell r="E86">
            <v>39555</v>
          </cell>
          <cell r="F86" t="str">
            <v>1 СР</v>
          </cell>
          <cell r="G86" t="str">
            <v>Новосибирская область</v>
          </cell>
        </row>
        <row r="87">
          <cell r="C87" t="str">
            <v>КУЗНЕЦОВА Мария</v>
          </cell>
          <cell r="D87">
            <v>10133016787</v>
          </cell>
          <cell r="E87">
            <v>40027</v>
          </cell>
          <cell r="F87" t="str">
            <v>2 СР</v>
          </cell>
          <cell r="G87" t="str">
            <v>Новосибирская область</v>
          </cell>
        </row>
        <row r="88">
          <cell r="C88" t="str">
            <v>ЛИПАТНИКОВА Яна</v>
          </cell>
          <cell r="D88">
            <v>10143131665</v>
          </cell>
          <cell r="E88">
            <v>40346</v>
          </cell>
          <cell r="F88" t="str">
            <v>1 СР</v>
          </cell>
          <cell r="G88" t="str">
            <v>Новосибирская область</v>
          </cell>
        </row>
        <row r="89">
          <cell r="C89" t="str">
            <v>АНЖЕНКО Таисия</v>
          </cell>
          <cell r="D89">
            <v>10154048916</v>
          </cell>
          <cell r="E89">
            <v>38791</v>
          </cell>
          <cell r="F89" t="str">
            <v>2 СР</v>
          </cell>
          <cell r="G89" t="str">
            <v>Новосибирская область</v>
          </cell>
        </row>
        <row r="90">
          <cell r="C90" t="str">
            <v>ВОЛКОВА Дарья</v>
          </cell>
          <cell r="D90">
            <v>10154049320</v>
          </cell>
          <cell r="E90">
            <v>39230</v>
          </cell>
          <cell r="F90" t="str">
            <v>2 СР</v>
          </cell>
          <cell r="G90" t="str">
            <v>Новосибирская область</v>
          </cell>
        </row>
        <row r="91">
          <cell r="C91" t="str">
            <v>МАСЛЮК Вениамин</v>
          </cell>
          <cell r="D91">
            <v>10129594004</v>
          </cell>
          <cell r="E91">
            <v>39502</v>
          </cell>
          <cell r="F91" t="str">
            <v>1 СР</v>
          </cell>
          <cell r="G91" t="str">
            <v>Новосибирская область</v>
          </cell>
        </row>
        <row r="92">
          <cell r="C92" t="str">
            <v>КИРИЛЛОВ Тимофей</v>
          </cell>
          <cell r="D92">
            <v>10129852062</v>
          </cell>
          <cell r="E92">
            <v>40100</v>
          </cell>
          <cell r="F92" t="str">
            <v>1 СР</v>
          </cell>
          <cell r="G92" t="str">
            <v>Новосибирская область</v>
          </cell>
        </row>
        <row r="93">
          <cell r="C93" t="str">
            <v>СЕРГЕЕВА София</v>
          </cell>
          <cell r="D93">
            <v>10146046315</v>
          </cell>
          <cell r="E93">
            <v>40493</v>
          </cell>
          <cell r="F93" t="str">
            <v>2 СР</v>
          </cell>
          <cell r="G93" t="str">
            <v>Новосибирская область</v>
          </cell>
        </row>
        <row r="94">
          <cell r="C94" t="str">
            <v>ГЕРМАН Владимир</v>
          </cell>
          <cell r="D94">
            <v>10129964523</v>
          </cell>
          <cell r="E94">
            <v>39610</v>
          </cell>
          <cell r="F94" t="str">
            <v>1 СР</v>
          </cell>
          <cell r="G94" t="str">
            <v>Новосибирская область</v>
          </cell>
        </row>
        <row r="95">
          <cell r="C95" t="str">
            <v>ШТЕЙНЛЕ Мирослав</v>
          </cell>
          <cell r="D95">
            <v>10114158977</v>
          </cell>
          <cell r="E95">
            <v>40114</v>
          </cell>
          <cell r="F95" t="str">
            <v>1 СР</v>
          </cell>
          <cell r="G95" t="str">
            <v>Свердловская обл.</v>
          </cell>
        </row>
        <row r="96">
          <cell r="C96" t="str">
            <v>ДАВЫДОВ Артем</v>
          </cell>
          <cell r="D96">
            <v>10114328123</v>
          </cell>
          <cell r="E96">
            <v>40067</v>
          </cell>
          <cell r="F96" t="str">
            <v>2 СР</v>
          </cell>
          <cell r="G96" t="str">
            <v>Свердловская обл.</v>
          </cell>
        </row>
        <row r="97">
          <cell r="C97" t="str">
            <v>ПРОСКУРНЯ Максим</v>
          </cell>
          <cell r="D97">
            <v>10116158793</v>
          </cell>
          <cell r="E97">
            <v>39272</v>
          </cell>
          <cell r="F97" t="str">
            <v>1 СР</v>
          </cell>
          <cell r="G97" t="str">
            <v>Омская обл.</v>
          </cell>
        </row>
        <row r="98">
          <cell r="C98" t="str">
            <v>ШКИРМОНТОВ Артем</v>
          </cell>
          <cell r="D98">
            <v>10114020551</v>
          </cell>
          <cell r="E98">
            <v>39965</v>
          </cell>
          <cell r="F98" t="str">
            <v>2 СР</v>
          </cell>
          <cell r="G98" t="str">
            <v>Свердловская обл.</v>
          </cell>
        </row>
        <row r="99">
          <cell r="C99" t="str">
            <v>РЕЗЕПИН Иван</v>
          </cell>
          <cell r="D99">
            <v>10114021662</v>
          </cell>
          <cell r="E99">
            <v>39927</v>
          </cell>
          <cell r="F99" t="str">
            <v>2 СР</v>
          </cell>
          <cell r="G99" t="str">
            <v>Свердловская обл.</v>
          </cell>
        </row>
        <row r="100">
          <cell r="C100" t="str">
            <v>БУСЛАЕВ Андрей</v>
          </cell>
          <cell r="D100">
            <v>10124492814</v>
          </cell>
          <cell r="E100">
            <v>39821</v>
          </cell>
          <cell r="F100" t="str">
            <v>2 СР</v>
          </cell>
          <cell r="G100" t="str">
            <v>Свердловская обл.</v>
          </cell>
        </row>
        <row r="101">
          <cell r="C101" t="str">
            <v>СОКОЛОВ Виктор</v>
          </cell>
          <cell r="D101">
            <v>10131114678</v>
          </cell>
          <cell r="E101">
            <v>39767</v>
          </cell>
          <cell r="F101" t="str">
            <v>КМС</v>
          </cell>
          <cell r="G101" t="str">
            <v>Свердловская обл.</v>
          </cell>
        </row>
        <row r="102">
          <cell r="C102" t="str">
            <v>ГРИГОРЬЕВА Алёна</v>
          </cell>
          <cell r="D102">
            <v>10112813509</v>
          </cell>
          <cell r="E102">
            <v>39726</v>
          </cell>
          <cell r="F102" t="str">
            <v>1 СР</v>
          </cell>
          <cell r="G102" t="str">
            <v>Свердловская обл.</v>
          </cell>
        </row>
        <row r="103">
          <cell r="C103" t="str">
            <v>ЗАГУДАЕВ Матвей</v>
          </cell>
          <cell r="D103">
            <v>10116980869</v>
          </cell>
          <cell r="E103">
            <v>39723</v>
          </cell>
          <cell r="F103" t="str">
            <v>1 СР</v>
          </cell>
          <cell r="G103" t="str">
            <v>Свердловская обл.</v>
          </cell>
        </row>
        <row r="104">
          <cell r="C104" t="str">
            <v>ИСКАНДАРОВ Данил</v>
          </cell>
          <cell r="D104">
            <v>10124554347</v>
          </cell>
          <cell r="E104">
            <v>40103</v>
          </cell>
          <cell r="F104" t="str">
            <v>2 СР</v>
          </cell>
          <cell r="G104" t="str">
            <v>Свердловская обл.</v>
          </cell>
        </row>
        <row r="105">
          <cell r="C105" t="str">
            <v>КЛОЧКО София</v>
          </cell>
          <cell r="D105">
            <v>10120568960</v>
          </cell>
          <cell r="E105">
            <v>39760</v>
          </cell>
          <cell r="F105" t="str">
            <v>КМС</v>
          </cell>
          <cell r="G105" t="str">
            <v>Омская обл.</v>
          </cell>
        </row>
        <row r="106">
          <cell r="C106" t="str">
            <v>АБРАМОВ Сергей</v>
          </cell>
          <cell r="D106">
            <v>10124554549</v>
          </cell>
          <cell r="E106">
            <v>39681</v>
          </cell>
          <cell r="F106" t="str">
            <v>1 СР</v>
          </cell>
          <cell r="G106" t="str">
            <v>Свердловская обл.</v>
          </cell>
        </row>
        <row r="107">
          <cell r="C107" t="str">
            <v>БУЛЬБА Арина</v>
          </cell>
          <cell r="D107">
            <v>10137556084</v>
          </cell>
          <cell r="E107">
            <v>40406</v>
          </cell>
          <cell r="F107" t="str">
            <v>2 СР</v>
          </cell>
          <cell r="G107" t="str">
            <v>Свердловская обл.</v>
          </cell>
        </row>
        <row r="108">
          <cell r="C108" t="str">
            <v>ЖАДГЕРОВ Денис</v>
          </cell>
          <cell r="D108">
            <v>10125790792</v>
          </cell>
          <cell r="E108">
            <v>40067</v>
          </cell>
          <cell r="F108" t="str">
            <v>2 СР</v>
          </cell>
          <cell r="G108" t="str">
            <v>Свердловская обл.</v>
          </cell>
        </row>
        <row r="109">
          <cell r="C109" t="str">
            <v>КУДРИНСКИХ Дмитрий</v>
          </cell>
          <cell r="D109">
            <v>10124492410</v>
          </cell>
          <cell r="E109">
            <v>39643</v>
          </cell>
          <cell r="F109" t="str">
            <v>КМС</v>
          </cell>
          <cell r="G109" t="str">
            <v>Свердловская обл.</v>
          </cell>
        </row>
        <row r="110">
          <cell r="C110" t="str">
            <v>САЙГАНОВА Мария</v>
          </cell>
          <cell r="D110">
            <v>10120340810</v>
          </cell>
          <cell r="E110">
            <v>39136</v>
          </cell>
          <cell r="F110" t="str">
            <v>КМС</v>
          </cell>
          <cell r="G110" t="str">
            <v>Омская обл.</v>
          </cell>
        </row>
        <row r="111">
          <cell r="C111" t="str">
            <v>ШКОЛЬНИК Филипп</v>
          </cell>
          <cell r="D111">
            <v>10106931770</v>
          </cell>
          <cell r="E111">
            <v>38822</v>
          </cell>
          <cell r="F111" t="str">
            <v>КМС</v>
          </cell>
          <cell r="G111" t="str">
            <v>Свердловская обл.</v>
          </cell>
        </row>
        <row r="112">
          <cell r="C112" t="str">
            <v>МАРТЫНОВ Евгений</v>
          </cell>
          <cell r="D112">
            <v>10113846355</v>
          </cell>
          <cell r="E112">
            <v>39786</v>
          </cell>
          <cell r="F112" t="str">
            <v>2 СР</v>
          </cell>
          <cell r="G112" t="str">
            <v>Омская обл.</v>
          </cell>
        </row>
        <row r="113">
          <cell r="C113" t="str">
            <v>КОСТРОМИЧЕВА Софья</v>
          </cell>
          <cell r="D113">
            <v>10124632452</v>
          </cell>
          <cell r="E113">
            <v>39379</v>
          </cell>
          <cell r="F113" t="str">
            <v>2 СР</v>
          </cell>
          <cell r="G113" t="str">
            <v>Свердловская обл.</v>
          </cell>
        </row>
        <row r="114">
          <cell r="C114" t="str">
            <v>МЕЗИНА Ксения</v>
          </cell>
          <cell r="D114">
            <v>10112967901</v>
          </cell>
          <cell r="E114">
            <v>39602</v>
          </cell>
          <cell r="F114" t="str">
            <v>1 СР</v>
          </cell>
          <cell r="G114" t="str">
            <v>Свердловская обл.</v>
          </cell>
        </row>
        <row r="115">
          <cell r="C115" t="str">
            <v>ФЕОФАНОВА Мария</v>
          </cell>
          <cell r="D115">
            <v>10137252556</v>
          </cell>
          <cell r="E115">
            <v>40341</v>
          </cell>
          <cell r="F115" t="str">
            <v>2 СР</v>
          </cell>
          <cell r="G115" t="str">
            <v>Свердловская обл.</v>
          </cell>
        </row>
        <row r="116">
          <cell r="C116" t="str">
            <v>ПРИДАТЧЕНКО Роман</v>
          </cell>
          <cell r="D116">
            <v>10092399150</v>
          </cell>
          <cell r="E116">
            <v>39409</v>
          </cell>
          <cell r="F116" t="str">
            <v>КМС</v>
          </cell>
          <cell r="G116" t="str">
            <v>Омская обл.</v>
          </cell>
        </row>
        <row r="117">
          <cell r="C117" t="str">
            <v>ТРЕНИН Кирилл</v>
          </cell>
          <cell r="D117">
            <v>10114018026</v>
          </cell>
          <cell r="E117">
            <v>39561</v>
          </cell>
          <cell r="F117" t="str">
            <v>1 СР</v>
          </cell>
          <cell r="G117" t="str">
            <v>Свердловская обл.</v>
          </cell>
        </row>
        <row r="118">
          <cell r="C118" t="str">
            <v>ХРИСТОЛЮБОВ Павел</v>
          </cell>
          <cell r="D118">
            <v>10091960832</v>
          </cell>
          <cell r="E118">
            <v>39392</v>
          </cell>
          <cell r="F118" t="str">
            <v>КМС</v>
          </cell>
          <cell r="G118" t="str">
            <v>Омская обл.</v>
          </cell>
        </row>
        <row r="119">
          <cell r="C119" t="str">
            <v>КОЗЫРЕВ Даниил</v>
          </cell>
          <cell r="D119">
            <v>10114171105</v>
          </cell>
          <cell r="E119">
            <v>39534</v>
          </cell>
          <cell r="F119" t="str">
            <v>2 СР</v>
          </cell>
          <cell r="G119" t="str">
            <v>Свердловская обл.</v>
          </cell>
        </row>
        <row r="120">
          <cell r="C120" t="str">
            <v>КОСТЮРИН Радомир</v>
          </cell>
          <cell r="D120">
            <v>10128040788</v>
          </cell>
          <cell r="E120">
            <v>40154</v>
          </cell>
          <cell r="F120" t="str">
            <v>1 СР</v>
          </cell>
          <cell r="G120" t="str">
            <v>Омская обл.</v>
          </cell>
        </row>
        <row r="121">
          <cell r="C121" t="str">
            <v>БАЗУЕВ Данил</v>
          </cell>
          <cell r="D121">
            <v>10090324663</v>
          </cell>
          <cell r="E121">
            <v>39199</v>
          </cell>
          <cell r="F121" t="str">
            <v>КМС</v>
          </cell>
          <cell r="G121" t="str">
            <v>Свердловская обл.</v>
          </cell>
        </row>
        <row r="122">
          <cell r="C122" t="str">
            <v>БАБИН Дмитрий</v>
          </cell>
          <cell r="D122">
            <v>10105158084</v>
          </cell>
          <cell r="E122">
            <v>39273</v>
          </cell>
          <cell r="F122" t="str">
            <v>КМС</v>
          </cell>
          <cell r="G122" t="str">
            <v>Свердловская обл.</v>
          </cell>
        </row>
        <row r="123">
          <cell r="C123" t="str">
            <v>ЮРЛОВ Глеб</v>
          </cell>
          <cell r="D123">
            <v>10105526886</v>
          </cell>
          <cell r="E123">
            <v>39234</v>
          </cell>
          <cell r="F123" t="str">
            <v>2 СР</v>
          </cell>
          <cell r="G123" t="str">
            <v>Свердловская обл.</v>
          </cell>
        </row>
        <row r="124">
          <cell r="C124" t="str">
            <v>ИВАНАЕВ Максим</v>
          </cell>
          <cell r="D124">
            <v>10113383078</v>
          </cell>
          <cell r="E124">
            <v>39450</v>
          </cell>
          <cell r="F124" t="str">
            <v>1 СР</v>
          </cell>
          <cell r="G124" t="str">
            <v>Свердловская обл.</v>
          </cell>
        </row>
        <row r="125">
          <cell r="C125" t="str">
            <v>ПРИДАТЧЕНКО Егор</v>
          </cell>
          <cell r="D125">
            <v>10084268530</v>
          </cell>
          <cell r="E125">
            <v>38954</v>
          </cell>
          <cell r="F125" t="str">
            <v>МС</v>
          </cell>
          <cell r="G125" t="str">
            <v>Омская обл.</v>
          </cell>
        </row>
        <row r="126">
          <cell r="C126" t="str">
            <v>ГАВРИЛЮК Даниил</v>
          </cell>
          <cell r="D126">
            <v>10102001544</v>
          </cell>
          <cell r="E126">
            <v>39445</v>
          </cell>
          <cell r="F126" t="str">
            <v>1 СР</v>
          </cell>
          <cell r="G126" t="str">
            <v>Свердловская обл.</v>
          </cell>
        </row>
        <row r="127">
          <cell r="C127" t="str">
            <v>БЕЛОУСОВ Артем</v>
          </cell>
          <cell r="D127">
            <v>10125322263</v>
          </cell>
          <cell r="E127">
            <v>40037</v>
          </cell>
          <cell r="F127" t="str">
            <v>2 СР</v>
          </cell>
          <cell r="G127" t="str">
            <v>Свердловская обл.</v>
          </cell>
        </row>
        <row r="128">
          <cell r="C128" t="str">
            <v>КУЛАГИН Глеб</v>
          </cell>
          <cell r="D128">
            <v>10091970330</v>
          </cell>
          <cell r="E128">
            <v>39380</v>
          </cell>
          <cell r="F128" t="str">
            <v>КМС</v>
          </cell>
          <cell r="G128" t="str">
            <v>Омская обл.</v>
          </cell>
        </row>
        <row r="129">
          <cell r="C129" t="str">
            <v>ШМИДТ Владимир</v>
          </cell>
          <cell r="D129">
            <v>10127683205</v>
          </cell>
          <cell r="E129">
            <v>39663</v>
          </cell>
          <cell r="F129" t="str">
            <v>2 СР</v>
          </cell>
          <cell r="G129" t="str">
            <v>Омская обл.</v>
          </cell>
        </row>
        <row r="130">
          <cell r="C130" t="str">
            <v>БЕЛЯВИНА Ирина</v>
          </cell>
          <cell r="D130">
            <v>10132136919</v>
          </cell>
          <cell r="E130">
            <v>39805</v>
          </cell>
          <cell r="F130" t="str">
            <v>1 СР</v>
          </cell>
          <cell r="G130" t="str">
            <v>Свердловская обл.</v>
          </cell>
        </row>
        <row r="131">
          <cell r="C131" t="str">
            <v>КОЛЧИН Аркадий</v>
          </cell>
          <cell r="D131">
            <v>10140759108</v>
          </cell>
          <cell r="E131">
            <v>40225</v>
          </cell>
          <cell r="F131" t="str">
            <v>2 СР</v>
          </cell>
          <cell r="G131" t="str">
            <v>Свердловская обл.</v>
          </cell>
        </row>
        <row r="132">
          <cell r="C132" t="str">
            <v>КИЙ Александр</v>
          </cell>
          <cell r="D132">
            <v>10141701422</v>
          </cell>
          <cell r="E132">
            <v>40156</v>
          </cell>
          <cell r="F132" t="str">
            <v>2 СР</v>
          </cell>
          <cell r="G132" t="str">
            <v>Свердловская обл.</v>
          </cell>
        </row>
        <row r="133">
          <cell r="C133" t="str">
            <v>МИШАРОВ Даниил</v>
          </cell>
          <cell r="D133">
            <v>10130737489</v>
          </cell>
          <cell r="E133">
            <v>39239</v>
          </cell>
          <cell r="F133" t="str">
            <v>1 СР</v>
          </cell>
          <cell r="G133" t="str">
            <v>Тюменская область</v>
          </cell>
        </row>
        <row r="134">
          <cell r="C134" t="str">
            <v>КУГАЕВСКАЯ Милена</v>
          </cell>
          <cell r="D134">
            <v>10143333749</v>
          </cell>
          <cell r="E134">
            <v>40283</v>
          </cell>
          <cell r="F134" t="str">
            <v>2 СР</v>
          </cell>
          <cell r="G134" t="str">
            <v>Тюменская область</v>
          </cell>
        </row>
        <row r="135">
          <cell r="C135" t="str">
            <v>ГОРШУНОВА Мария</v>
          </cell>
          <cell r="D135">
            <v>10127974912</v>
          </cell>
          <cell r="E135">
            <v>40281</v>
          </cell>
          <cell r="F135" t="str">
            <v>1 СР</v>
          </cell>
          <cell r="G135" t="str">
            <v>Тюменская область</v>
          </cell>
        </row>
        <row r="136">
          <cell r="C136" t="str">
            <v>КОТЕЛЬНИКОВА Валерия</v>
          </cell>
          <cell r="D136">
            <v>10142616454</v>
          </cell>
          <cell r="E136">
            <v>40271</v>
          </cell>
          <cell r="F136" t="str">
            <v>1 СР</v>
          </cell>
          <cell r="G136" t="str">
            <v>Тюменская область</v>
          </cell>
        </row>
        <row r="137">
          <cell r="C137" t="str">
            <v>МАЛИНОВА Кира</v>
          </cell>
          <cell r="D137">
            <v>10136923766</v>
          </cell>
          <cell r="E137">
            <v>40461</v>
          </cell>
          <cell r="F137" t="str">
            <v>2 СР</v>
          </cell>
          <cell r="G137" t="str">
            <v>Тюменская область</v>
          </cell>
        </row>
        <row r="138">
          <cell r="C138" t="str">
            <v>МАРТЫНЕНКО Дарья</v>
          </cell>
          <cell r="D138">
            <v>10142597862</v>
          </cell>
          <cell r="E138">
            <v>40490</v>
          </cell>
          <cell r="F138" t="str">
            <v>2 СР</v>
          </cell>
          <cell r="G138" t="str">
            <v>Тюменская область</v>
          </cell>
        </row>
        <row r="139">
          <cell r="C139" t="str">
            <v>МЕХОНОШИН Иван</v>
          </cell>
          <cell r="D139">
            <v>10142599680</v>
          </cell>
          <cell r="E139">
            <v>40451</v>
          </cell>
          <cell r="F139" t="str">
            <v>2 СР</v>
          </cell>
          <cell r="G139" t="str">
            <v>Тюменская область</v>
          </cell>
        </row>
        <row r="140">
          <cell r="C140" t="str">
            <v>ГОРОХ Кирилл</v>
          </cell>
          <cell r="D140">
            <v>10133681744</v>
          </cell>
          <cell r="E140">
            <v>40213</v>
          </cell>
          <cell r="F140" t="str">
            <v>2 СР</v>
          </cell>
          <cell r="G140" t="str">
            <v>Омская обл.</v>
          </cell>
        </row>
        <row r="141">
          <cell r="C141" t="str">
            <v>БЕЛОУСОВ Арсений</v>
          </cell>
          <cell r="D141">
            <v>10125423408</v>
          </cell>
          <cell r="E141">
            <v>40037</v>
          </cell>
          <cell r="F141" t="str">
            <v>2 СР</v>
          </cell>
          <cell r="G141" t="str">
            <v>Свердловская обл.</v>
          </cell>
        </row>
        <row r="142">
          <cell r="C142" t="str">
            <v>ШАЯПОВ Артём</v>
          </cell>
          <cell r="D142">
            <v>10138543262</v>
          </cell>
          <cell r="E142">
            <v>40422</v>
          </cell>
          <cell r="F142" t="str">
            <v>2 СР</v>
          </cell>
          <cell r="G142" t="str">
            <v>Омская обл.</v>
          </cell>
        </row>
        <row r="143">
          <cell r="C143" t="str">
            <v>ЛЕЩЕНКОВ Александр</v>
          </cell>
          <cell r="D143">
            <v>10125244663</v>
          </cell>
          <cell r="E143">
            <v>40040</v>
          </cell>
          <cell r="F143" t="str">
            <v>2 СР</v>
          </cell>
          <cell r="G143" t="str">
            <v>Свердловская обл.</v>
          </cell>
        </row>
        <row r="144">
          <cell r="C144" t="str">
            <v>ПОЛЯКОВА Ульяна</v>
          </cell>
          <cell r="D144">
            <v>10142058807</v>
          </cell>
          <cell r="E144">
            <v>40353</v>
          </cell>
          <cell r="F144" t="str">
            <v>1 СР</v>
          </cell>
          <cell r="G144" t="str">
            <v>Тюменская область</v>
          </cell>
        </row>
        <row r="145">
          <cell r="C145" t="str">
            <v>КЕЗЬ Федор</v>
          </cell>
          <cell r="D145">
            <v>10130113659</v>
          </cell>
          <cell r="E145">
            <v>39760</v>
          </cell>
          <cell r="F145" t="str">
            <v>2 СР</v>
          </cell>
          <cell r="G145" t="str">
            <v>Омская обл.</v>
          </cell>
        </row>
        <row r="146">
          <cell r="C146" t="str">
            <v>ДОКШИН Андрей</v>
          </cell>
          <cell r="D146">
            <v>10127676030</v>
          </cell>
          <cell r="E146">
            <v>39734</v>
          </cell>
          <cell r="F146" t="str">
            <v>1 СР</v>
          </cell>
          <cell r="G146" t="str">
            <v>Омская обл.</v>
          </cell>
        </row>
        <row r="147">
          <cell r="C147" t="str">
            <v>КЕТЛЕР Лев</v>
          </cell>
          <cell r="D147">
            <v>10130778111</v>
          </cell>
          <cell r="E147">
            <v>39833</v>
          </cell>
          <cell r="F147" t="str">
            <v>1 СР</v>
          </cell>
          <cell r="G147" t="str">
            <v>Омская обл.</v>
          </cell>
        </row>
        <row r="148">
          <cell r="C148" t="str">
            <v>МОЖУЛО Андрей</v>
          </cell>
          <cell r="D148">
            <v>10125323778</v>
          </cell>
          <cell r="E148">
            <v>39985</v>
          </cell>
          <cell r="F148" t="str">
            <v>2 СР</v>
          </cell>
          <cell r="G148" t="str">
            <v>Омская обл.</v>
          </cell>
        </row>
        <row r="149">
          <cell r="C149" t="str">
            <v>ВОЛИК Даниил</v>
          </cell>
          <cell r="D149">
            <v>10133949708</v>
          </cell>
          <cell r="E149">
            <v>40360</v>
          </cell>
          <cell r="F149" t="str">
            <v>2 СР</v>
          </cell>
          <cell r="G149" t="str">
            <v>Омская обл.</v>
          </cell>
        </row>
        <row r="150">
          <cell r="C150" t="str">
            <v>АЙТКЕЕВ Азамат</v>
          </cell>
          <cell r="D150">
            <v>10133796225</v>
          </cell>
          <cell r="E150">
            <v>40221</v>
          </cell>
          <cell r="F150" t="str">
            <v>1 СР</v>
          </cell>
          <cell r="G150" t="str">
            <v>Омская обл.</v>
          </cell>
        </row>
        <row r="151">
          <cell r="C151" t="str">
            <v>РЯЗАНОВ Даниил</v>
          </cell>
          <cell r="D151">
            <v>10146256984</v>
          </cell>
          <cell r="E151">
            <v>40449</v>
          </cell>
          <cell r="F151" t="str">
            <v>б/р</v>
          </cell>
          <cell r="G151" t="str">
            <v>Омская обл.</v>
          </cell>
        </row>
        <row r="152">
          <cell r="C152" t="str">
            <v>ГЛЕБОВ Денис</v>
          </cell>
          <cell r="D152">
            <v>10133791878</v>
          </cell>
          <cell r="E152">
            <v>40485</v>
          </cell>
          <cell r="F152" t="str">
            <v>2 СР</v>
          </cell>
          <cell r="G152" t="str">
            <v>Омская обл.</v>
          </cell>
        </row>
        <row r="153">
          <cell r="C153" t="str">
            <v>ЕЛЬЦОВА Мира</v>
          </cell>
          <cell r="D153">
            <v>10115640855</v>
          </cell>
          <cell r="E153">
            <v>39374</v>
          </cell>
          <cell r="F153" t="str">
            <v>КМС</v>
          </cell>
          <cell r="G153" t="str">
            <v>Омская обл.</v>
          </cell>
        </row>
        <row r="154">
          <cell r="C154" t="str">
            <v>СУХОБОКОВ Дмитрий</v>
          </cell>
          <cell r="D154">
            <v>10116821629</v>
          </cell>
          <cell r="E154">
            <v>39110</v>
          </cell>
          <cell r="F154" t="str">
            <v>2 СР</v>
          </cell>
          <cell r="G154" t="str">
            <v>Омская обл.</v>
          </cell>
        </row>
        <row r="155">
          <cell r="C155" t="str">
            <v>ПЕСОЦКИЙ Степан</v>
          </cell>
          <cell r="D155">
            <v>10118767992</v>
          </cell>
          <cell r="E155">
            <v>39932</v>
          </cell>
          <cell r="F155" t="str">
            <v>2 СР</v>
          </cell>
          <cell r="G155" t="str">
            <v>Омская обл.</v>
          </cell>
        </row>
        <row r="156">
          <cell r="C156" t="str">
            <v>СТЕПАНОВ Алексей</v>
          </cell>
          <cell r="D156">
            <v>10133681845</v>
          </cell>
          <cell r="E156">
            <v>40211</v>
          </cell>
          <cell r="F156" t="str">
            <v>2 СР</v>
          </cell>
          <cell r="G156" t="str">
            <v>Омская обл.</v>
          </cell>
        </row>
        <row r="157">
          <cell r="C157" t="str">
            <v>БРУЕВ Матвей</v>
          </cell>
          <cell r="D157">
            <v>10133971532</v>
          </cell>
          <cell r="E157">
            <v>40395</v>
          </cell>
          <cell r="F157" t="str">
            <v>3 СР</v>
          </cell>
          <cell r="G157" t="str">
            <v>Омская обл.</v>
          </cell>
        </row>
        <row r="158">
          <cell r="C158" t="str">
            <v>ФУКС Даниил</v>
          </cell>
          <cell r="D158">
            <v>10142530265</v>
          </cell>
          <cell r="E158">
            <v>40015</v>
          </cell>
          <cell r="F158" t="str">
            <v>1 СР</v>
          </cell>
          <cell r="G158" t="str">
            <v>Омская обл.</v>
          </cell>
        </row>
        <row r="159">
          <cell r="C159" t="str">
            <v>ГЕЙНЦ Илья</v>
          </cell>
          <cell r="D159">
            <v>10139099091</v>
          </cell>
          <cell r="E159">
            <v>39623</v>
          </cell>
          <cell r="F159" t="str">
            <v>2 СР</v>
          </cell>
          <cell r="G159" t="str">
            <v>Омская обл.</v>
          </cell>
        </row>
        <row r="160">
          <cell r="C160" t="str">
            <v>ГАСПАРЯН Артур</v>
          </cell>
          <cell r="D160">
            <v>10130334133</v>
          </cell>
          <cell r="E160">
            <v>39077</v>
          </cell>
          <cell r="F160" t="str">
            <v>1 СР</v>
          </cell>
          <cell r="G160" t="str">
            <v>Омская обл.</v>
          </cell>
        </row>
        <row r="161">
          <cell r="C161" t="str">
            <v>БЕЛОУСОВ Иван</v>
          </cell>
          <cell r="D161">
            <v>10113019835</v>
          </cell>
          <cell r="E161">
            <v>39235</v>
          </cell>
          <cell r="F161" t="str">
            <v>КМС</v>
          </cell>
          <cell r="G161" t="str">
            <v>Омская обл.</v>
          </cell>
        </row>
        <row r="162">
          <cell r="C162" t="str">
            <v>БЕСПАЛОВ Егор</v>
          </cell>
          <cell r="D162">
            <v>10153943832</v>
          </cell>
          <cell r="E162">
            <v>40599</v>
          </cell>
          <cell r="F162" t="str">
            <v>2 СР</v>
          </cell>
          <cell r="G162" t="str">
            <v>Омская обл.</v>
          </cell>
        </row>
        <row r="163">
          <cell r="C163" t="str">
            <v>РЫБИН Владислав</v>
          </cell>
          <cell r="D163">
            <v>10159876296</v>
          </cell>
          <cell r="E163">
            <v>40757</v>
          </cell>
          <cell r="F163" t="str">
            <v>2 СР</v>
          </cell>
          <cell r="G163" t="str">
            <v>Омская обл.</v>
          </cell>
        </row>
        <row r="164">
          <cell r="C164" t="str">
            <v>БЕРНВАЛЬД Роман</v>
          </cell>
          <cell r="D164">
            <v>10133752270</v>
          </cell>
          <cell r="E164">
            <v>40300</v>
          </cell>
          <cell r="F164" t="str">
            <v>2 СР</v>
          </cell>
          <cell r="G164" t="str">
            <v>Омская обл.</v>
          </cell>
        </row>
        <row r="165">
          <cell r="C165" t="str">
            <v>АЙТКЕЕВ Азамат</v>
          </cell>
          <cell r="D165">
            <v>10133796225</v>
          </cell>
          <cell r="E165">
            <v>40221</v>
          </cell>
          <cell r="F165" t="str">
            <v>1 СР</v>
          </cell>
          <cell r="G165" t="str">
            <v>Омская обл.</v>
          </cell>
        </row>
        <row r="166">
          <cell r="C166" t="str">
            <v>ПРОТАСОВ Никита</v>
          </cell>
          <cell r="D166">
            <v>10131029095</v>
          </cell>
          <cell r="E166">
            <v>40052</v>
          </cell>
          <cell r="F166" t="str">
            <v>1 СР</v>
          </cell>
          <cell r="G166" t="str">
            <v>Новосибирская обл.</v>
          </cell>
        </row>
        <row r="167">
          <cell r="C167" t="str">
            <v>ПАРГАЧЕВСКИЙ Андрей</v>
          </cell>
          <cell r="D167">
            <v>10131541781</v>
          </cell>
          <cell r="E167">
            <v>40422</v>
          </cell>
          <cell r="F167" t="str">
            <v>2 СР</v>
          </cell>
          <cell r="G167" t="str">
            <v>Новосибирская обл.</v>
          </cell>
        </row>
        <row r="168">
          <cell r="C168" t="str">
            <v>ЕВДОКИМОВ Матвей</v>
          </cell>
          <cell r="D168">
            <v>10148667941</v>
          </cell>
          <cell r="E168">
            <v>40565</v>
          </cell>
          <cell r="F168" t="str">
            <v>2 СР</v>
          </cell>
          <cell r="G168" t="str">
            <v>Новосибирская обл.</v>
          </cell>
        </row>
        <row r="169">
          <cell r="C169" t="str">
            <v>НЕМЧАНИНОВ Алексей</v>
          </cell>
          <cell r="D169">
            <v>10129901875</v>
          </cell>
          <cell r="E169">
            <v>40068</v>
          </cell>
          <cell r="F169" t="str">
            <v>1 СР</v>
          </cell>
          <cell r="G169" t="str">
            <v>Новосибирская обл.</v>
          </cell>
        </row>
        <row r="170">
          <cell r="C170" t="str">
            <v>ГОРСКИЙ Петр</v>
          </cell>
          <cell r="D170">
            <v>10143132675</v>
          </cell>
          <cell r="E170">
            <v>40219</v>
          </cell>
          <cell r="F170" t="str">
            <v>1 СР</v>
          </cell>
          <cell r="G170" t="str">
            <v>Новосибирская обл.</v>
          </cell>
        </row>
        <row r="171">
          <cell r="C171" t="str">
            <v>СЕРЕДА Матвей</v>
          </cell>
          <cell r="D171">
            <v>10143134695</v>
          </cell>
          <cell r="E171">
            <v>40351</v>
          </cell>
          <cell r="F171" t="str">
            <v>2 СР</v>
          </cell>
          <cell r="G171" t="str">
            <v>Новосибирская обл.</v>
          </cell>
        </row>
        <row r="172">
          <cell r="C172" t="str">
            <v>ПОВИСОК Роман</v>
          </cell>
          <cell r="D172">
            <v>10131541175</v>
          </cell>
          <cell r="E172">
            <v>40633</v>
          </cell>
          <cell r="F172" t="str">
            <v>2 СР</v>
          </cell>
          <cell r="G172" t="str">
            <v>Новосибирская обл.</v>
          </cell>
        </row>
        <row r="173">
          <cell r="C173" t="str">
            <v>КОЛЧИН Аркадий</v>
          </cell>
          <cell r="D173">
            <v>10140759108</v>
          </cell>
          <cell r="E173">
            <v>40225</v>
          </cell>
          <cell r="F173" t="str">
            <v>КМС</v>
          </cell>
          <cell r="G173" t="str">
            <v>Свердловская обл.</v>
          </cell>
        </row>
        <row r="174">
          <cell r="C174" t="str">
            <v>АХМАДУЛЛИН Роман</v>
          </cell>
          <cell r="D174">
            <v>10149312181</v>
          </cell>
          <cell r="E174">
            <v>40551</v>
          </cell>
          <cell r="F174" t="str">
            <v>2 СР</v>
          </cell>
          <cell r="G174" t="str">
            <v>Свердловская обл.</v>
          </cell>
        </row>
        <row r="175">
          <cell r="C175" t="str">
            <v>КИЙ Александр</v>
          </cell>
          <cell r="D175">
            <v>10141701422</v>
          </cell>
          <cell r="E175">
            <v>40156</v>
          </cell>
          <cell r="F175" t="str">
            <v>1 СР</v>
          </cell>
          <cell r="G175" t="str">
            <v>Свердловская обл.</v>
          </cell>
        </row>
        <row r="176">
          <cell r="C176" t="str">
            <v>ШАРИН Андрей</v>
          </cell>
          <cell r="D176">
            <v>10138019866</v>
          </cell>
          <cell r="E176">
            <v>40425</v>
          </cell>
          <cell r="F176" t="str">
            <v>2 СР</v>
          </cell>
          <cell r="G176" t="str">
            <v>Свердловская обл.</v>
          </cell>
        </row>
        <row r="177">
          <cell r="C177" t="str">
            <v>САЛТЫКОВ Владислав</v>
          </cell>
          <cell r="D177">
            <v>10147844249</v>
          </cell>
          <cell r="E177">
            <v>40652</v>
          </cell>
          <cell r="F177" t="str">
            <v>2 СР</v>
          </cell>
          <cell r="G177" t="str">
            <v>Свердловская обл.</v>
          </cell>
        </row>
        <row r="178">
          <cell r="C178" t="str">
            <v>ДОРОНИН Елисей</v>
          </cell>
          <cell r="D178">
            <v>10138017341</v>
          </cell>
          <cell r="E178">
            <v>40183</v>
          </cell>
          <cell r="F178" t="str">
            <v>2 СР</v>
          </cell>
          <cell r="G178" t="str">
            <v>Свердловская обл.</v>
          </cell>
        </row>
        <row r="179">
          <cell r="C179" t="str">
            <v>ФЕДОТИКОВ Никита</v>
          </cell>
          <cell r="D179">
            <v>10141872079</v>
          </cell>
          <cell r="E179">
            <v>40266</v>
          </cell>
          <cell r="F179" t="str">
            <v>2 СР</v>
          </cell>
          <cell r="G179" t="str">
            <v>Свердловская обл.</v>
          </cell>
        </row>
        <row r="180">
          <cell r="C180" t="str">
            <v>ПАХОМОВ Роман</v>
          </cell>
          <cell r="D180">
            <v>10149670374</v>
          </cell>
          <cell r="E180">
            <v>40795</v>
          </cell>
          <cell r="F180" t="str">
            <v>2 СР</v>
          </cell>
          <cell r="G180" t="str">
            <v>Свердловская обл.</v>
          </cell>
        </row>
        <row r="181">
          <cell r="C181" t="str">
            <v>ОВОДКОВ Степан</v>
          </cell>
          <cell r="D181">
            <v>10136983683</v>
          </cell>
          <cell r="E181">
            <v>40265</v>
          </cell>
          <cell r="F181" t="str">
            <v>2 СР</v>
          </cell>
          <cell r="G181" t="str">
            <v>Свердловская обл.</v>
          </cell>
        </row>
        <row r="182">
          <cell r="C182" t="str">
            <v>ПОПОВ Святослав</v>
          </cell>
          <cell r="D182">
            <v>10136982673</v>
          </cell>
          <cell r="E182">
            <v>40375</v>
          </cell>
          <cell r="F182" t="str">
            <v>1 СР</v>
          </cell>
          <cell r="G182" t="str">
            <v>Свердловская обл.</v>
          </cell>
        </row>
        <row r="183">
          <cell r="C183" t="str">
            <v>АНТОНОВ Михаил</v>
          </cell>
          <cell r="D183">
            <v>10114171509</v>
          </cell>
          <cell r="E183">
            <v>40486</v>
          </cell>
          <cell r="F183" t="str">
            <v>2 СР</v>
          </cell>
          <cell r="G183" t="str">
            <v>Свердловская обл.</v>
          </cell>
        </row>
        <row r="184">
          <cell r="C184" t="str">
            <v>ШЕВЧЕНКО Даниил</v>
          </cell>
          <cell r="D184">
            <v>10138842245</v>
          </cell>
          <cell r="E184">
            <v>40197</v>
          </cell>
          <cell r="F184" t="str">
            <v>1 СР</v>
          </cell>
          <cell r="G184" t="str">
            <v>Тюменская обл.</v>
          </cell>
        </row>
        <row r="185">
          <cell r="C185" t="str">
            <v>МЕХОНОШИН Иван</v>
          </cell>
          <cell r="D185">
            <v>10142599680</v>
          </cell>
          <cell r="E185">
            <v>40451</v>
          </cell>
          <cell r="F185" t="str">
            <v>1 СР</v>
          </cell>
          <cell r="G185" t="str">
            <v>Тюменская обл.</v>
          </cell>
        </row>
        <row r="186">
          <cell r="C186" t="str">
            <v>ШЕПЕЛИН Илья</v>
          </cell>
          <cell r="D186">
            <v>10143591912</v>
          </cell>
          <cell r="E186">
            <v>40314</v>
          </cell>
          <cell r="F186" t="str">
            <v>2 СР</v>
          </cell>
          <cell r="G186" t="str">
            <v>Тюменская обл.</v>
          </cell>
        </row>
        <row r="187">
          <cell r="C187" t="str">
            <v>ШЕПЕЛИН Кирилл</v>
          </cell>
          <cell r="D187">
            <v>10143618584</v>
          </cell>
          <cell r="E187">
            <v>40314</v>
          </cell>
          <cell r="F187" t="str">
            <v>КМС</v>
          </cell>
          <cell r="G187" t="str">
            <v>Тюменская обл.</v>
          </cell>
        </row>
        <row r="188">
          <cell r="C188" t="str">
            <v>ДУДЕНКО Виталий</v>
          </cell>
          <cell r="D188">
            <v>10143842189</v>
          </cell>
          <cell r="E188">
            <v>40574</v>
          </cell>
          <cell r="F188" t="str">
            <v>2 СР</v>
          </cell>
          <cell r="G188" t="str">
            <v>Тюменская обл.</v>
          </cell>
        </row>
        <row r="189">
          <cell r="C189" t="str">
            <v>ПУДОВ Артур</v>
          </cell>
          <cell r="D189">
            <v>10146252439</v>
          </cell>
          <cell r="E189">
            <v>41138</v>
          </cell>
          <cell r="F189" t="str">
            <v>1 СР</v>
          </cell>
          <cell r="G189" t="str">
            <v>Новосибирская обл.</v>
          </cell>
        </row>
        <row r="190">
          <cell r="C190" t="str">
            <v>АЛЬМУХАМБЕТОВ Милан</v>
          </cell>
          <cell r="D190">
            <v>10143336678</v>
          </cell>
          <cell r="E190">
            <v>40553</v>
          </cell>
          <cell r="F190" t="str">
            <v>1 СР</v>
          </cell>
          <cell r="G190" t="str">
            <v>Свердловская обл.</v>
          </cell>
        </row>
        <row r="191">
          <cell r="C191" t="str">
            <v>ШИПУЛИН Дмитрий</v>
          </cell>
          <cell r="D191">
            <v>10150489622</v>
          </cell>
          <cell r="E191">
            <v>40736</v>
          </cell>
          <cell r="F191" t="str">
            <v>2 СР</v>
          </cell>
          <cell r="G191" t="str">
            <v>Свердловская обл.</v>
          </cell>
        </row>
        <row r="192">
          <cell r="C192" t="str">
            <v>ЖАДГЕРОВ Денис</v>
          </cell>
          <cell r="D192">
            <v>10125790792</v>
          </cell>
          <cell r="E192">
            <v>40067</v>
          </cell>
          <cell r="F192" t="str">
            <v>КМС</v>
          </cell>
          <cell r="G192" t="str">
            <v>Свердловская обл.</v>
          </cell>
        </row>
        <row r="193">
          <cell r="C193" t="str">
            <v>ДОЛГОШЕИН Платон</v>
          </cell>
          <cell r="D193">
            <v>10141963322</v>
          </cell>
          <cell r="E193">
            <v>40203</v>
          </cell>
          <cell r="F193" t="str">
            <v>1 СР</v>
          </cell>
          <cell r="G193" t="str">
            <v>Свердловская обл.</v>
          </cell>
        </row>
        <row r="194">
          <cell r="C194" t="str">
            <v>ШИРОКАЛОВ Максим</v>
          </cell>
          <cell r="D194">
            <v>10137061283</v>
          </cell>
          <cell r="E194">
            <v>40319</v>
          </cell>
          <cell r="F194" t="str">
            <v>2 СР</v>
          </cell>
          <cell r="G194" t="str">
            <v>Свердловская обл.</v>
          </cell>
        </row>
        <row r="195">
          <cell r="C195" t="str">
            <v>ЛИЗЮРА Федор</v>
          </cell>
          <cell r="E195">
            <v>40168</v>
          </cell>
          <cell r="F195" t="str">
            <v>2 СР</v>
          </cell>
          <cell r="G195" t="str">
            <v>Свердловская обл.</v>
          </cell>
        </row>
        <row r="196">
          <cell r="C196" t="str">
            <v>МИКУШИН Евгений</v>
          </cell>
          <cell r="D196">
            <v>10153780750</v>
          </cell>
          <cell r="E196">
            <v>40664</v>
          </cell>
          <cell r="F196" t="str">
            <v>1 СР</v>
          </cell>
          <cell r="G196" t="str">
            <v>Свердловская обл.</v>
          </cell>
        </row>
        <row r="197">
          <cell r="C197" t="str">
            <v>АЛЬМУХАМЕТОВ Милан Радионович</v>
          </cell>
          <cell r="D197">
            <v>10143336678</v>
          </cell>
          <cell r="E197">
            <v>40553</v>
          </cell>
          <cell r="F197" t="str">
            <v>1 СР</v>
          </cell>
          <cell r="G197" t="str">
            <v>Свердловская область</v>
          </cell>
        </row>
        <row r="198">
          <cell r="C198" t="str">
            <v>ДОЛГОШЕИН Платон Александрович</v>
          </cell>
          <cell r="D198">
            <v>10141963322</v>
          </cell>
          <cell r="E198">
            <v>40203</v>
          </cell>
          <cell r="F198" t="str">
            <v>1 СР</v>
          </cell>
          <cell r="G198" t="str">
            <v>Свердловская область</v>
          </cell>
        </row>
        <row r="199">
          <cell r="C199" t="str">
            <v>СОКОЛОВ Виктор Васильевич</v>
          </cell>
          <cell r="D199">
            <v>10131114678</v>
          </cell>
          <cell r="E199">
            <v>39767</v>
          </cell>
          <cell r="F199" t="str">
            <v>КМС</v>
          </cell>
          <cell r="G199" t="str">
            <v>Свердловская область</v>
          </cell>
        </row>
        <row r="200">
          <cell r="C200" t="str">
            <v>ХАРЧЕНКО Владимир Алексеевич</v>
          </cell>
          <cell r="D200">
            <v>10143738321</v>
          </cell>
          <cell r="E200">
            <v>40533</v>
          </cell>
          <cell r="F200" t="str">
            <v>2 СР</v>
          </cell>
          <cell r="G200" t="str">
            <v>Свердловская область</v>
          </cell>
        </row>
        <row r="201">
          <cell r="C201" t="str">
            <v>ПОЛЯКОВА Ульяна Александровна</v>
          </cell>
          <cell r="D201">
            <v>10142058807</v>
          </cell>
          <cell r="E201">
            <v>40353</v>
          </cell>
          <cell r="F201" t="str">
            <v>КМС</v>
          </cell>
          <cell r="G201" t="str">
            <v>Свердловская область</v>
          </cell>
        </row>
        <row r="202">
          <cell r="C202" t="str">
            <v>КОСТРОМИЧЕВА Софья Алексеевна</v>
          </cell>
          <cell r="D202">
            <v>10124632452</v>
          </cell>
          <cell r="E202">
            <v>39379</v>
          </cell>
          <cell r="F202" t="str">
            <v>1 СР</v>
          </cell>
          <cell r="G202" t="str">
            <v>Свердловская область</v>
          </cell>
        </row>
        <row r="203">
          <cell r="C203" t="str">
            <v>МЕЗИНА Ксения Игоревна</v>
          </cell>
          <cell r="D203">
            <v>10112967901</v>
          </cell>
          <cell r="E203">
            <v>39632</v>
          </cell>
          <cell r="F203" t="str">
            <v>КМС</v>
          </cell>
          <cell r="G203" t="str">
            <v>Свердловская область</v>
          </cell>
        </row>
        <row r="204">
          <cell r="C204" t="str">
            <v>БЕЛЬКОВА Ульяна Игоревна</v>
          </cell>
          <cell r="D204">
            <v>10137215473</v>
          </cell>
          <cell r="E204">
            <v>40237</v>
          </cell>
          <cell r="F204" t="str">
            <v>1 СР</v>
          </cell>
          <cell r="G204" t="str">
            <v>Свердловская область</v>
          </cell>
        </row>
        <row r="205">
          <cell r="C205" t="str">
            <v>ВЛАДИМИРОВ Никита Алексеевич</v>
          </cell>
          <cell r="D205">
            <v>10141870867</v>
          </cell>
          <cell r="E205">
            <v>40244</v>
          </cell>
          <cell r="F205" t="str">
            <v>2 СР</v>
          </cell>
          <cell r="G205" t="str">
            <v>Свердловская область</v>
          </cell>
        </row>
        <row r="206">
          <cell r="C206" t="str">
            <v>КОРЧУГАНОВ Матвей Дмитриевич</v>
          </cell>
          <cell r="D206">
            <v>10141870968</v>
          </cell>
          <cell r="E206">
            <v>40334</v>
          </cell>
          <cell r="F206" t="str">
            <v>1 СР</v>
          </cell>
          <cell r="G206" t="str">
            <v>Свердловская область</v>
          </cell>
        </row>
        <row r="207">
          <cell r="C207" t="str">
            <v>МАЛЫШЕВ Кирилл Александрович</v>
          </cell>
          <cell r="D207">
            <v>10137181525</v>
          </cell>
          <cell r="E207">
            <v>40311</v>
          </cell>
          <cell r="F207" t="str">
            <v>2 СР</v>
          </cell>
          <cell r="G207" t="str">
            <v>Свердловская область</v>
          </cell>
        </row>
        <row r="208">
          <cell r="C208" t="str">
            <v>ФЕЛЬДШЕРОВ Александр Владимирович</v>
          </cell>
          <cell r="D208">
            <v>10148675419</v>
          </cell>
          <cell r="E208">
            <v>40706</v>
          </cell>
          <cell r="F208" t="str">
            <v>2 СР</v>
          </cell>
          <cell r="G208" t="str">
            <v>Свердловская область</v>
          </cell>
        </row>
        <row r="209">
          <cell r="C209" t="str">
            <v>БЕЛЯВИНА Ирина Александровна</v>
          </cell>
          <cell r="D209">
            <v>10132136919</v>
          </cell>
          <cell r="E209">
            <v>39805</v>
          </cell>
          <cell r="F209" t="str">
            <v>КМС</v>
          </cell>
          <cell r="G209" t="str">
            <v>Свердловская область</v>
          </cell>
        </row>
        <row r="210">
          <cell r="C210" t="str">
            <v>КИСЛЯКОВ Егор Александрович</v>
          </cell>
          <cell r="D210">
            <v>10122535030</v>
          </cell>
          <cell r="E210">
            <v>39631</v>
          </cell>
          <cell r="F210" t="str">
            <v>1 СР</v>
          </cell>
          <cell r="G210" t="str">
            <v>Свердловская область</v>
          </cell>
        </row>
        <row r="211">
          <cell r="C211" t="str">
            <v>ВЫБОРНЫЙ Максим Сергеевич</v>
          </cell>
          <cell r="D211">
            <v>10113234750</v>
          </cell>
          <cell r="E211">
            <v>40057</v>
          </cell>
          <cell r="F211" t="str">
            <v>1 СР</v>
          </cell>
          <cell r="G211" t="str">
            <v>Свердловская область</v>
          </cell>
        </row>
        <row r="212">
          <cell r="C212" t="str">
            <v>ЛЕНКОВ Антон Миксимович</v>
          </cell>
          <cell r="D212">
            <v>10150434452</v>
          </cell>
          <cell r="E212">
            <v>40005</v>
          </cell>
          <cell r="F212" t="str">
            <v>2 СР</v>
          </cell>
          <cell r="G212" t="str">
            <v>Свердловская область</v>
          </cell>
        </row>
        <row r="213">
          <cell r="C213" t="str">
            <v>МАМАЕВА Валерия Юрьевна</v>
          </cell>
          <cell r="D213">
            <v>10161620168</v>
          </cell>
          <cell r="E213">
            <v>40662</v>
          </cell>
          <cell r="F213" t="str">
            <v>2 СР</v>
          </cell>
          <cell r="G213" t="str">
            <v>Свердловская область</v>
          </cell>
        </row>
        <row r="214">
          <cell r="C214" t="str">
            <v>НАДРШИН Тимур Романович</v>
          </cell>
          <cell r="D214">
            <v>10113217370</v>
          </cell>
          <cell r="E214">
            <v>39816</v>
          </cell>
          <cell r="F214" t="str">
            <v>КМС</v>
          </cell>
          <cell r="G214" t="str">
            <v>Свердловская область</v>
          </cell>
        </row>
        <row r="215">
          <cell r="C215" t="str">
            <v>ФЕДОРОВ Денис Денисович</v>
          </cell>
          <cell r="D215">
            <v>10148535777</v>
          </cell>
          <cell r="E215">
            <v>39956</v>
          </cell>
          <cell r="F215" t="str">
            <v>2 СР</v>
          </cell>
          <cell r="G215" t="str">
            <v>Свердловская область</v>
          </cell>
        </row>
        <row r="216">
          <cell r="C216" t="str">
            <v>ЮДИН Александр Егорович</v>
          </cell>
          <cell r="D216">
            <v>10160949454</v>
          </cell>
          <cell r="E216">
            <v>40496</v>
          </cell>
          <cell r="F216" t="str">
            <v>2 СР</v>
          </cell>
          <cell r="G216" t="str">
            <v>Свердловская область</v>
          </cell>
        </row>
        <row r="217">
          <cell r="C217" t="str">
            <v>ПОЛЯРУШ Ульяна Евгеньевна</v>
          </cell>
          <cell r="D217">
            <v>10164651925</v>
          </cell>
          <cell r="E217">
            <v>39334</v>
          </cell>
          <cell r="F217" t="str">
            <v>1 СР</v>
          </cell>
          <cell r="G217" t="str">
            <v>Тюменская область</v>
          </cell>
        </row>
        <row r="218">
          <cell r="C218" t="str">
            <v>ХОРОШАВИН Сергей Витальевич</v>
          </cell>
          <cell r="D218">
            <v>10145300728</v>
          </cell>
          <cell r="E218">
            <v>40028</v>
          </cell>
          <cell r="F218" t="str">
            <v>КМС</v>
          </cell>
          <cell r="G218" t="str">
            <v>Тюменская область</v>
          </cell>
        </row>
        <row r="219">
          <cell r="C219" t="str">
            <v>РЕЙМЕР Иван Владимирович</v>
          </cell>
          <cell r="D219">
            <v>10145300122</v>
          </cell>
          <cell r="E219">
            <v>40023</v>
          </cell>
          <cell r="F219" t="str">
            <v>КМС</v>
          </cell>
          <cell r="G219" t="str">
            <v>Тюменская область</v>
          </cell>
        </row>
        <row r="220">
          <cell r="C220" t="str">
            <v>ЛАПШОВ Матвей Дмитриевич</v>
          </cell>
          <cell r="D220">
            <v>10143260088</v>
          </cell>
          <cell r="E220">
            <v>40419</v>
          </cell>
          <cell r="F220" t="str">
            <v>2 СР</v>
          </cell>
          <cell r="G220" t="str">
            <v>Тюменская область</v>
          </cell>
        </row>
        <row r="221">
          <cell r="C221" t="str">
            <v>БАКШЕЕВ Семен Витальевич</v>
          </cell>
          <cell r="D221">
            <v>10143840674</v>
          </cell>
          <cell r="E221">
            <v>40518</v>
          </cell>
          <cell r="F221" t="str">
            <v>3 СР</v>
          </cell>
          <cell r="G221" t="str">
            <v>Тюменская область</v>
          </cell>
        </row>
        <row r="222">
          <cell r="C222" t="str">
            <v>ЗАХАРОВ Сергей Андреевич</v>
          </cell>
          <cell r="D222">
            <v>10143841280</v>
          </cell>
          <cell r="E222">
            <v>39623</v>
          </cell>
          <cell r="F222" t="str">
            <v>1 СР</v>
          </cell>
          <cell r="G222" t="str">
            <v>Тюменская область</v>
          </cell>
        </row>
        <row r="223">
          <cell r="C223" t="str">
            <v>БАТИЩЕВ Богдан Константинович</v>
          </cell>
          <cell r="D223">
            <v>10143588979</v>
          </cell>
          <cell r="E223">
            <v>40296</v>
          </cell>
          <cell r="F223" t="str">
            <v>1 СР</v>
          </cell>
          <cell r="G223" t="str">
            <v>Тюменская область</v>
          </cell>
        </row>
        <row r="224">
          <cell r="C224" t="str">
            <v>ДОРОВСКИХ Николай Александрович</v>
          </cell>
          <cell r="D224">
            <v>10164434178</v>
          </cell>
          <cell r="E224">
            <v>40458</v>
          </cell>
          <cell r="F224" t="str">
            <v>2 СР</v>
          </cell>
          <cell r="G224" t="str">
            <v>Тюменская область</v>
          </cell>
        </row>
        <row r="225">
          <cell r="C225" t="str">
            <v>ЕГОВЦЕВА Анастасия Ивановна</v>
          </cell>
          <cell r="D225">
            <v>10159732813</v>
          </cell>
          <cell r="E225">
            <v>40495</v>
          </cell>
          <cell r="F225" t="str">
            <v>2 СР</v>
          </cell>
          <cell r="G225" t="str">
            <v>Тюменская область</v>
          </cell>
        </row>
        <row r="226">
          <cell r="C226" t="str">
            <v>ЗОММЕР Максим Сергеевич</v>
          </cell>
          <cell r="D226">
            <v>10113665792</v>
          </cell>
          <cell r="E226">
            <v>39428</v>
          </cell>
          <cell r="F226" t="str">
            <v>1 СР</v>
          </cell>
          <cell r="G226" t="str">
            <v>Тюменская область</v>
          </cell>
        </row>
        <row r="227">
          <cell r="C227" t="str">
            <v>ИСЕНОВ Амир Бауржанович</v>
          </cell>
          <cell r="D227">
            <v>10164568463</v>
          </cell>
          <cell r="E227">
            <v>40261</v>
          </cell>
          <cell r="F227" t="str">
            <v>1 СР</v>
          </cell>
          <cell r="G227" t="str">
            <v>Тюменская область</v>
          </cell>
        </row>
        <row r="228">
          <cell r="C228" t="str">
            <v>КАРИМОВА Лейсан Динаровна</v>
          </cell>
          <cell r="D228">
            <v>10164588873</v>
          </cell>
          <cell r="E228">
            <v>40881</v>
          </cell>
          <cell r="F228" t="str">
            <v>2 СР</v>
          </cell>
          <cell r="G228" t="str">
            <v>Тюменская область</v>
          </cell>
        </row>
        <row r="229">
          <cell r="C229" t="str">
            <v>КАРМАЦКИХ Ксения Евгеньевна</v>
          </cell>
          <cell r="D229">
            <v>10161877220</v>
          </cell>
          <cell r="E229">
            <v>40355</v>
          </cell>
          <cell r="F229" t="str">
            <v>1 СР</v>
          </cell>
          <cell r="G229" t="str">
            <v>Тюменская область</v>
          </cell>
        </row>
        <row r="230">
          <cell r="C230" t="str">
            <v>КИРАМОВА Алиса Синарисовна</v>
          </cell>
          <cell r="D230">
            <v>10164588974</v>
          </cell>
          <cell r="E230">
            <v>40830</v>
          </cell>
          <cell r="F230" t="str">
            <v>1 СР</v>
          </cell>
          <cell r="G230" t="str">
            <v>Тюменская область</v>
          </cell>
        </row>
        <row r="231">
          <cell r="C231" t="str">
            <v>МАКАРОВ Мирон Вячеславович</v>
          </cell>
          <cell r="D231">
            <v>10136031265</v>
          </cell>
          <cell r="E231">
            <v>40272</v>
          </cell>
          <cell r="F231" t="str">
            <v>1 СР</v>
          </cell>
          <cell r="G231" t="str">
            <v>Тюменская область</v>
          </cell>
        </row>
        <row r="232">
          <cell r="C232" t="str">
            <v>МАЛИНОВА Кира Александровна</v>
          </cell>
          <cell r="D232">
            <v>10136923766</v>
          </cell>
          <cell r="E232">
            <v>40461</v>
          </cell>
          <cell r="F232" t="str">
            <v>1 СР</v>
          </cell>
          <cell r="G232" t="str">
            <v>Тюменская область</v>
          </cell>
        </row>
        <row r="233">
          <cell r="C233" t="str">
            <v>МЕХОНОШИН Иван Вячеславович</v>
          </cell>
          <cell r="D233">
            <v>10142599680</v>
          </cell>
          <cell r="E233">
            <v>40451</v>
          </cell>
          <cell r="F233" t="str">
            <v>1 СР</v>
          </cell>
          <cell r="G233" t="str">
            <v>Тюменская область</v>
          </cell>
        </row>
        <row r="234">
          <cell r="C234" t="str">
            <v>НАЗЫРОВА Дарина Рустамовна</v>
          </cell>
          <cell r="D234">
            <v>10143021935</v>
          </cell>
          <cell r="E234">
            <v>40215</v>
          </cell>
          <cell r="F234" t="str">
            <v>2 СР</v>
          </cell>
          <cell r="G234" t="str">
            <v>Тюменская область</v>
          </cell>
        </row>
        <row r="235">
          <cell r="C235" t="str">
            <v>ПАСИЧНИК Андрей Александрович</v>
          </cell>
          <cell r="D235">
            <v>10131169949</v>
          </cell>
          <cell r="E235">
            <v>39983</v>
          </cell>
          <cell r="F235" t="str">
            <v>1 СР</v>
          </cell>
          <cell r="G235" t="str">
            <v>Тюменская область</v>
          </cell>
        </row>
        <row r="236">
          <cell r="C236" t="str">
            <v>ПИХОВ Михаил Петрович</v>
          </cell>
          <cell r="D236">
            <v>10164742457</v>
          </cell>
          <cell r="E236">
            <v>40534</v>
          </cell>
          <cell r="F236" t="str">
            <v>1 СР</v>
          </cell>
          <cell r="G236" t="str">
            <v>Тюменская область</v>
          </cell>
        </row>
        <row r="237">
          <cell r="C237" t="str">
            <v>ПОТАПОВА Александра Андреевна</v>
          </cell>
          <cell r="D237">
            <v>10164682843</v>
          </cell>
          <cell r="E237">
            <v>40147</v>
          </cell>
          <cell r="F237" t="str">
            <v>1 СР</v>
          </cell>
          <cell r="G237" t="str">
            <v>Тюменская область</v>
          </cell>
        </row>
        <row r="238">
          <cell r="C238" t="str">
            <v>САДУБ Айтуар Жасланович</v>
          </cell>
          <cell r="D238">
            <v>10143590090</v>
          </cell>
          <cell r="E238">
            <v>40843</v>
          </cell>
          <cell r="F238" t="str">
            <v>1 СР</v>
          </cell>
          <cell r="G238" t="str">
            <v>Тюменская область</v>
          </cell>
        </row>
        <row r="239">
          <cell r="C239" t="str">
            <v>СЕРГЕЕВ Никита Кириллович</v>
          </cell>
          <cell r="D239">
            <v>10153942014</v>
          </cell>
          <cell r="E239">
            <v>40227</v>
          </cell>
          <cell r="F239" t="str">
            <v>1 СР</v>
          </cell>
          <cell r="G239" t="str">
            <v>Тюменская область</v>
          </cell>
        </row>
        <row r="240">
          <cell r="C240" t="str">
            <v>СУХАРЕВ Герман Евгеньевич</v>
          </cell>
          <cell r="D240">
            <v>10117503659</v>
          </cell>
          <cell r="E240">
            <v>39669</v>
          </cell>
          <cell r="F240" t="str">
            <v>1 СР</v>
          </cell>
          <cell r="G240" t="str">
            <v>Тюменская область</v>
          </cell>
        </row>
        <row r="241">
          <cell r="C241" t="str">
            <v>ТУРЧИН Александр Николаевич</v>
          </cell>
          <cell r="D241">
            <v>10143841583</v>
          </cell>
          <cell r="E241">
            <v>40199</v>
          </cell>
          <cell r="F241" t="str">
            <v>1 СР</v>
          </cell>
          <cell r="G241" t="str">
            <v>Тюменская область</v>
          </cell>
        </row>
        <row r="242">
          <cell r="C242" t="str">
            <v>УСОВ Евгений Александрович</v>
          </cell>
          <cell r="D242">
            <v>10143589181</v>
          </cell>
          <cell r="E242">
            <v>40000</v>
          </cell>
          <cell r="F242" t="str">
            <v>1 СР</v>
          </cell>
          <cell r="G242" t="str">
            <v>Тюменская область</v>
          </cell>
        </row>
        <row r="243">
          <cell r="C243" t="str">
            <v>УТЮГОВ Владислав Алексеевич</v>
          </cell>
          <cell r="D243">
            <v>10117698063</v>
          </cell>
          <cell r="E243">
            <v>39765</v>
          </cell>
          <cell r="F243" t="str">
            <v>1 СР</v>
          </cell>
          <cell r="G243" t="str">
            <v>Тюменская область</v>
          </cell>
        </row>
        <row r="244">
          <cell r="C244" t="str">
            <v>ШЕВЧЕНКО Даниил Васильевич</v>
          </cell>
          <cell r="D244">
            <v>10138842245</v>
          </cell>
          <cell r="E244">
            <v>40197</v>
          </cell>
          <cell r="F244" t="str">
            <v>1 СР</v>
          </cell>
          <cell r="G244" t="str">
            <v>Тюменская область</v>
          </cell>
        </row>
        <row r="245">
          <cell r="C245" t="str">
            <v>ШЕПЕЛИН Илья Васильевич</v>
          </cell>
          <cell r="D245">
            <v>10143591912</v>
          </cell>
          <cell r="E245">
            <v>40304</v>
          </cell>
          <cell r="F245" t="str">
            <v>2 СР</v>
          </cell>
          <cell r="G245" t="str">
            <v>Тюменская область</v>
          </cell>
        </row>
        <row r="246">
          <cell r="C246" t="str">
            <v>ШЕПЕЛИН Кирилл Васильевич</v>
          </cell>
          <cell r="D246">
            <v>10143618584</v>
          </cell>
          <cell r="E246">
            <v>40314</v>
          </cell>
          <cell r="F246" t="str">
            <v>2 СР</v>
          </cell>
          <cell r="G246" t="str">
            <v>Тюменская область</v>
          </cell>
        </row>
        <row r="247">
          <cell r="C247" t="str">
            <v>ШТЕЙНЛЕ Мирослав Александрович</v>
          </cell>
          <cell r="D247">
            <v>10114158977</v>
          </cell>
          <cell r="E247">
            <v>40114</v>
          </cell>
          <cell r="F247" t="str">
            <v>1 СР</v>
          </cell>
          <cell r="G247" t="str">
            <v>Тюменская область</v>
          </cell>
        </row>
        <row r="248">
          <cell r="C248" t="str">
            <v>ЯТЧЕНКО Вадим Алексеевич</v>
          </cell>
          <cell r="D248">
            <v>10143355270</v>
          </cell>
          <cell r="E248">
            <v>40262</v>
          </cell>
          <cell r="F248" t="str">
            <v>1 СР</v>
          </cell>
          <cell r="G248" t="str">
            <v>Тюменская область</v>
          </cell>
        </row>
        <row r="249">
          <cell r="C249" t="str">
            <v>МАНУИЛОВ Максим Алексеевич</v>
          </cell>
          <cell r="D249">
            <v>10164675163</v>
          </cell>
          <cell r="E249">
            <v>40366</v>
          </cell>
          <cell r="F249" t="str">
            <v>1 СР</v>
          </cell>
          <cell r="G249" t="str">
            <v>Тюменская область</v>
          </cell>
        </row>
      </sheetData>
      <sheetData sheetId="2">
        <row r="1"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A2" t="str">
            <v>ВК</v>
          </cell>
          <cell r="B2" t="str">
            <v>БОБРОВНИКОВА Анна</v>
          </cell>
          <cell r="C2">
            <v>10138574281</v>
          </cell>
          <cell r="D2">
            <v>41218</v>
          </cell>
          <cell r="E2" t="str">
            <v>2 СР</v>
          </cell>
          <cell r="F2" t="str">
            <v>Омская область</v>
          </cell>
          <cell r="G2" t="str">
            <v>БУ ДО г.Омска "СШОР № 8 им.В.Соколова"</v>
          </cell>
        </row>
        <row r="3">
          <cell r="A3">
            <v>28</v>
          </cell>
          <cell r="B3" t="str">
            <v>ЩЕПАНОВСКИЙ Егор Станиславович</v>
          </cell>
          <cell r="C3">
            <v>10143525123</v>
          </cell>
          <cell r="D3">
            <v>40143</v>
          </cell>
          <cell r="E3" t="str">
            <v>2 СР</v>
          </cell>
          <cell r="F3" t="str">
            <v>Омская область</v>
          </cell>
          <cell r="G3" t="str">
            <v>БУ ДО г.Омска "СШОР № 8 им.В.Соколова"</v>
          </cell>
        </row>
        <row r="4">
          <cell r="A4">
            <v>30</v>
          </cell>
          <cell r="B4" t="str">
            <v>ДЕВЯТКОВ Андрей Юрьевич</v>
          </cell>
          <cell r="C4">
            <v>10123419548</v>
          </cell>
          <cell r="D4">
            <v>39361</v>
          </cell>
          <cell r="E4" t="str">
            <v>КМС</v>
          </cell>
          <cell r="F4" t="str">
            <v>Омская область</v>
          </cell>
          <cell r="G4" t="str">
            <v>БУ ДО г.Омска "СШОР № 8 им.В.Соколова"</v>
          </cell>
        </row>
        <row r="5">
          <cell r="A5">
            <v>31</v>
          </cell>
          <cell r="B5" t="str">
            <v>ВОРОНЧЕНКО Варвара Юрьевна</v>
          </cell>
          <cell r="C5">
            <v>10118768804</v>
          </cell>
          <cell r="D5">
            <v>39762</v>
          </cell>
          <cell r="E5" t="str">
            <v>1 СР</v>
          </cell>
          <cell r="F5" t="str">
            <v>Омская область</v>
          </cell>
          <cell r="G5" t="str">
            <v>БУ ОО ДО "СШОР "Академия велоспорта"</v>
          </cell>
        </row>
        <row r="6">
          <cell r="A6">
            <v>32</v>
          </cell>
          <cell r="B6" t="str">
            <v>ПЕРЕПЕЧИНА Евгения Михайловна</v>
          </cell>
          <cell r="C6">
            <v>10133869175</v>
          </cell>
          <cell r="D6">
            <v>40396</v>
          </cell>
          <cell r="E6" t="str">
            <v>1 СР</v>
          </cell>
          <cell r="F6" t="str">
            <v>Омская область</v>
          </cell>
          <cell r="G6" t="str">
            <v>БУ ОО ДО "СШОР "Академия велоспорта"</v>
          </cell>
        </row>
        <row r="7">
          <cell r="A7">
            <v>33</v>
          </cell>
          <cell r="B7" t="str">
            <v>ЩЕТКОВ Георгий Викторович</v>
          </cell>
          <cell r="C7">
            <v>10146254055</v>
          </cell>
          <cell r="D7">
            <v>40295</v>
          </cell>
          <cell r="E7" t="str">
            <v>1 СР</v>
          </cell>
          <cell r="F7" t="str">
            <v>Омская область</v>
          </cell>
          <cell r="G7" t="str">
            <v>БУ ДО г.Омска "СШОР № 8 им.В.Соколова"</v>
          </cell>
        </row>
        <row r="8">
          <cell r="A8">
            <v>34</v>
          </cell>
          <cell r="B8" t="str">
            <v>МАТУСЯ Дарья Кирилловна</v>
          </cell>
          <cell r="C8">
            <v>10142735581</v>
          </cell>
          <cell r="D8">
            <v>40182</v>
          </cell>
          <cell r="E8" t="str">
            <v>2 СР</v>
          </cell>
          <cell r="F8" t="str">
            <v>Омская область</v>
          </cell>
          <cell r="G8" t="str">
            <v>БУ ОО ДО "СШОР "Академия велоспорта"</v>
          </cell>
        </row>
        <row r="9">
          <cell r="A9">
            <v>35</v>
          </cell>
          <cell r="B9" t="str">
            <v>КЕТЛЕР Лев Александрович</v>
          </cell>
          <cell r="C9">
            <v>10130778111</v>
          </cell>
          <cell r="D9">
            <v>39833</v>
          </cell>
          <cell r="E9" t="str">
            <v>1 СР</v>
          </cell>
          <cell r="F9" t="str">
            <v>Омская область</v>
          </cell>
          <cell r="G9" t="str">
            <v>БУ ОО ДО "СШОР "Академия велоспорта"</v>
          </cell>
        </row>
        <row r="10">
          <cell r="A10">
            <v>36</v>
          </cell>
          <cell r="B10" t="str">
            <v>ТЮСЕНКОВ Артем Александрович</v>
          </cell>
          <cell r="C10">
            <v>10115821620</v>
          </cell>
          <cell r="D10">
            <v>39890</v>
          </cell>
          <cell r="E10" t="str">
            <v>1 СР</v>
          </cell>
          <cell r="F10" t="str">
            <v>Омская область</v>
          </cell>
          <cell r="G10" t="str">
            <v>БУ ОО ДО "СШОР "Академия велоспорта"</v>
          </cell>
        </row>
        <row r="11">
          <cell r="A11">
            <v>37</v>
          </cell>
          <cell r="B11" t="str">
            <v>ФУКС Даниил Александрович</v>
          </cell>
          <cell r="C11">
            <v>10142530265</v>
          </cell>
          <cell r="D11">
            <v>40015</v>
          </cell>
          <cell r="E11" t="str">
            <v>1 СР</v>
          </cell>
          <cell r="F11" t="str">
            <v>Омская область</v>
          </cell>
          <cell r="G11" t="str">
            <v>БУ ОО ДО "СШОР "Академия велоспорта"</v>
          </cell>
        </row>
        <row r="12">
          <cell r="A12">
            <v>38</v>
          </cell>
          <cell r="B12" t="str">
            <v>ГОРОХ Кирилл Денисович</v>
          </cell>
          <cell r="C12">
            <v>10133681744</v>
          </cell>
          <cell r="D12">
            <v>40213</v>
          </cell>
          <cell r="E12" t="str">
            <v>1 СР</v>
          </cell>
          <cell r="F12" t="str">
            <v>Омская область</v>
          </cell>
          <cell r="G12" t="str">
            <v>БУ ДО г.Омска "СШОР № 8 им.В.Соколова"</v>
          </cell>
        </row>
        <row r="13">
          <cell r="A13">
            <v>39</v>
          </cell>
          <cell r="B13" t="str">
            <v>КОЛОВОРОТНЫЙ Степан Антонович</v>
          </cell>
          <cell r="C13">
            <v>10150169522</v>
          </cell>
          <cell r="D13">
            <v>40354</v>
          </cell>
          <cell r="E13" t="str">
            <v>1 СР</v>
          </cell>
          <cell r="F13" t="str">
            <v>Омская область</v>
          </cell>
          <cell r="G13" t="str">
            <v>БУ ОО ДО "СШОР "Академия велоспорта"</v>
          </cell>
        </row>
        <row r="14">
          <cell r="A14">
            <v>40</v>
          </cell>
          <cell r="B14" t="str">
            <v>ГЛЕБОВ Денис Сергеевич</v>
          </cell>
          <cell r="C14">
            <v>10133791878</v>
          </cell>
          <cell r="D14">
            <v>40485</v>
          </cell>
          <cell r="E14" t="str">
            <v>1 СР</v>
          </cell>
          <cell r="F14" t="str">
            <v>Омская область</v>
          </cell>
          <cell r="G14" t="str">
            <v>БУ ОО ДО "СШОР "Академия велоспорта"</v>
          </cell>
        </row>
        <row r="15">
          <cell r="A15">
            <v>41</v>
          </cell>
          <cell r="B15" t="str">
            <v>БРУЕВ Матвей Алексеевич</v>
          </cell>
          <cell r="C15">
            <v>10133971532</v>
          </cell>
          <cell r="D15">
            <v>40395</v>
          </cell>
          <cell r="E15" t="str">
            <v>1 СР</v>
          </cell>
          <cell r="F15" t="str">
            <v>Омская область</v>
          </cell>
          <cell r="G15" t="str">
            <v>БУ ОО ДО "СШОР "Академия велоспорта"</v>
          </cell>
        </row>
        <row r="16">
          <cell r="A16">
            <v>45</v>
          </cell>
          <cell r="B16" t="str">
            <v>ВОЛИК Даниил Евгеньевич</v>
          </cell>
          <cell r="C16">
            <v>10133949708</v>
          </cell>
          <cell r="D16">
            <v>40360</v>
          </cell>
          <cell r="E16" t="str">
            <v>1 СР</v>
          </cell>
          <cell r="F16" t="str">
            <v>Омская область</v>
          </cell>
          <cell r="G16" t="str">
            <v>БУ ОО ДО "СШОР "Академия велоспорта"</v>
          </cell>
        </row>
        <row r="17">
          <cell r="A17">
            <v>46</v>
          </cell>
          <cell r="B17" t="str">
            <v>СТЕПАНОВ Алексей  Евгеньевич</v>
          </cell>
          <cell r="C17">
            <v>10133681845</v>
          </cell>
          <cell r="D17">
            <v>40211</v>
          </cell>
          <cell r="E17" t="str">
            <v>1 СР</v>
          </cell>
          <cell r="F17" t="str">
            <v>Омская область</v>
          </cell>
          <cell r="G17" t="str">
            <v>БУ ДО г.Омска "СШОР № 8 им.В.Соколова"</v>
          </cell>
        </row>
        <row r="18">
          <cell r="A18">
            <v>47</v>
          </cell>
          <cell r="B18" t="str">
            <v>ЕВДОКИМОВ Иван Дмитриевич</v>
          </cell>
          <cell r="C18">
            <v>10133902622</v>
          </cell>
          <cell r="D18">
            <v>40769</v>
          </cell>
          <cell r="E18" t="str">
            <v>1 СР</v>
          </cell>
          <cell r="F18" t="str">
            <v>Омская область</v>
          </cell>
          <cell r="G18" t="str">
            <v>БУ ОО ДО "СШОР "Академия велоспорта"</v>
          </cell>
        </row>
        <row r="19">
          <cell r="A19">
            <v>49</v>
          </cell>
          <cell r="B19" t="str">
            <v>ЯНУШКЕВИЧ Юлианна Валентиновна</v>
          </cell>
          <cell r="C19">
            <v>10149834163</v>
          </cell>
          <cell r="D19">
            <v>40676</v>
          </cell>
          <cell r="E19" t="str">
            <v>2 СР</v>
          </cell>
          <cell r="F19" t="str">
            <v>Омская область</v>
          </cell>
          <cell r="G19" t="str">
            <v>БУ ОО ДО "СШОР "Академия велоспорта"</v>
          </cell>
        </row>
        <row r="20">
          <cell r="A20">
            <v>50</v>
          </cell>
          <cell r="B20" t="str">
            <v>БЕЛОВ Даниил Иванович</v>
          </cell>
          <cell r="C20">
            <v>10162770832</v>
          </cell>
          <cell r="D20">
            <v>40575</v>
          </cell>
          <cell r="E20" t="str">
            <v>2 СР</v>
          </cell>
          <cell r="F20" t="str">
            <v>Омская область</v>
          </cell>
          <cell r="G20" t="str">
            <v>БУ ДО г.Омска "СШОР № 8 им.В.Соколова"</v>
          </cell>
        </row>
        <row r="21">
          <cell r="A21">
            <v>51</v>
          </cell>
          <cell r="B21" t="str">
            <v>ВОРОНЧЕНКО Алла Юрьевна</v>
          </cell>
          <cell r="C21">
            <v>10146114619</v>
          </cell>
          <cell r="D21">
            <v>40620</v>
          </cell>
          <cell r="E21" t="str">
            <v>1 СР</v>
          </cell>
          <cell r="F21" t="str">
            <v>Омская область</v>
          </cell>
          <cell r="G21" t="str">
            <v>БУ ДО г.Омска "СШОР № 8 им.В.Соколова"</v>
          </cell>
        </row>
        <row r="22">
          <cell r="A22">
            <v>53</v>
          </cell>
          <cell r="B22" t="str">
            <v>ТАРАСОВ Тимофей Михайлович</v>
          </cell>
          <cell r="C22">
            <v>10146013272</v>
          </cell>
          <cell r="D22">
            <v>40777</v>
          </cell>
          <cell r="E22" t="str">
            <v>1 СР</v>
          </cell>
          <cell r="F22" t="str">
            <v>Омская область</v>
          </cell>
          <cell r="G22" t="str">
            <v>БУ ОО ДО "СШОР "Академия велоспорта"</v>
          </cell>
        </row>
        <row r="23">
          <cell r="A23">
            <v>56</v>
          </cell>
          <cell r="B23" t="str">
            <v>СТАВСКИЙ Вадим Дмитриевич</v>
          </cell>
          <cell r="C23">
            <v>10159258422</v>
          </cell>
          <cell r="D23">
            <v>40615</v>
          </cell>
          <cell r="E23" t="str">
            <v>2 СР</v>
          </cell>
          <cell r="F23" t="str">
            <v>Омская область</v>
          </cell>
          <cell r="G23" t="str">
            <v>БУ ОО ДО "СШОР "Академия велоспорта"</v>
          </cell>
        </row>
        <row r="24">
          <cell r="A24">
            <v>58</v>
          </cell>
          <cell r="B24" t="str">
            <v>ЯКУШИН Дмитрий Витальевич</v>
          </cell>
          <cell r="C24">
            <v>10142737504</v>
          </cell>
          <cell r="D24">
            <v>40226</v>
          </cell>
          <cell r="E24" t="str">
            <v>1 СР</v>
          </cell>
          <cell r="F24" t="str">
            <v>Омская область</v>
          </cell>
          <cell r="G24" t="str">
            <v>БУ ОО ДО "СШОР "Академия велоспорта"</v>
          </cell>
        </row>
        <row r="25">
          <cell r="A25">
            <v>59</v>
          </cell>
          <cell r="B25" t="str">
            <v>КЛОЧКО Алина Валерьевна</v>
          </cell>
          <cell r="C25">
            <v>10139109296</v>
          </cell>
          <cell r="D25">
            <v>40765</v>
          </cell>
          <cell r="E25" t="str">
            <v>1 СР</v>
          </cell>
          <cell r="F25" t="str">
            <v>Омская область</v>
          </cell>
          <cell r="G25" t="str">
            <v>БУ ДО г.Омска "СШОР № 8 им.В.Соколова"</v>
          </cell>
        </row>
        <row r="26">
          <cell r="A26">
            <v>60</v>
          </cell>
          <cell r="B26" t="str">
            <v>СТЕПАНОВА Злата Сергеевна</v>
          </cell>
          <cell r="C26">
            <v>10133870084</v>
          </cell>
          <cell r="D26">
            <v>40430</v>
          </cell>
          <cell r="E26" t="str">
            <v>1 СР</v>
          </cell>
          <cell r="F26" t="str">
            <v>Омская область</v>
          </cell>
          <cell r="G26" t="str">
            <v>БУ ОО ДО "СШОР "Академия велоспорта"</v>
          </cell>
        </row>
        <row r="27">
          <cell r="A27">
            <v>61</v>
          </cell>
          <cell r="B27" t="str">
            <v>ХУЖЕН Даниил Антонович</v>
          </cell>
          <cell r="C27">
            <v>10138926717</v>
          </cell>
          <cell r="D27">
            <v>40830</v>
          </cell>
          <cell r="E27" t="str">
            <v>2 СР</v>
          </cell>
          <cell r="F27" t="str">
            <v>Омская область</v>
          </cell>
          <cell r="G27" t="str">
            <v>БУ ДО г.Омска "СШОР № 8 им.В.Соколова"</v>
          </cell>
        </row>
        <row r="28">
          <cell r="A28">
            <v>71</v>
          </cell>
          <cell r="B28" t="str">
            <v>ЯКОВЛЕВ Аристарх Леонидович</v>
          </cell>
          <cell r="C28">
            <v>10115154037</v>
          </cell>
          <cell r="D28">
            <v>39616</v>
          </cell>
          <cell r="E28" t="str">
            <v>КМС</v>
          </cell>
          <cell r="F28" t="str">
            <v>Свердловская область</v>
          </cell>
          <cell r="G28" t="str">
            <v xml:space="preserve">ГАУ ДО СО СШОР "Уктусские горы" </v>
          </cell>
        </row>
        <row r="29">
          <cell r="A29">
            <v>72</v>
          </cell>
          <cell r="B29" t="str">
            <v>ЛЕЩЕНКОВ Александр Сергеевич</v>
          </cell>
          <cell r="C29">
            <v>10125244663</v>
          </cell>
          <cell r="D29">
            <v>40040</v>
          </cell>
          <cell r="E29" t="str">
            <v>1 СР</v>
          </cell>
          <cell r="F29" t="str">
            <v>Свердловская область</v>
          </cell>
          <cell r="G29" t="str">
            <v>ГАУ ДО СО СШОР "Уктусские горы"</v>
          </cell>
        </row>
        <row r="30">
          <cell r="A30">
            <v>73</v>
          </cell>
          <cell r="B30" t="str">
            <v>БЕЛОУСОВ Арсений Александрович</v>
          </cell>
          <cell r="C30">
            <v>10125423408</v>
          </cell>
          <cell r="D30">
            <v>40037</v>
          </cell>
          <cell r="E30" t="str">
            <v>КМС</v>
          </cell>
          <cell r="F30" t="str">
            <v>Свердловская область</v>
          </cell>
          <cell r="G30" t="str">
            <v>ГАУ ДО СО СШОР "Уктусские горы"</v>
          </cell>
        </row>
        <row r="31">
          <cell r="A31">
            <v>74</v>
          </cell>
          <cell r="B31" t="str">
            <v>БЕЛОУСОВ Артем Александрович</v>
          </cell>
          <cell r="C31">
            <v>10125322263</v>
          </cell>
          <cell r="D31">
            <v>40037</v>
          </cell>
          <cell r="E31" t="str">
            <v>КМС</v>
          </cell>
          <cell r="F31" t="str">
            <v>Свердловская область</v>
          </cell>
          <cell r="G31" t="str">
            <v>ГАУ ДО СО СШОР "Уктусские горы"</v>
          </cell>
        </row>
        <row r="32">
          <cell r="A32">
            <v>75</v>
          </cell>
          <cell r="B32" t="str">
            <v>ДАВЫДОВ Артем Алексеевич</v>
          </cell>
          <cell r="C32">
            <v>10114328123</v>
          </cell>
          <cell r="D32">
            <v>40067</v>
          </cell>
          <cell r="E32" t="str">
            <v>КМС</v>
          </cell>
          <cell r="F32" t="str">
            <v>Свердловская область</v>
          </cell>
          <cell r="G32" t="str">
            <v>ГАУ ДО СО СШОР "Уктусские горы"</v>
          </cell>
        </row>
        <row r="33">
          <cell r="A33">
            <v>76</v>
          </cell>
          <cell r="B33" t="str">
            <v>ШКИРМОНТОВ Артем Андреевич</v>
          </cell>
          <cell r="C33">
            <v>10114020551</v>
          </cell>
          <cell r="D33">
            <v>39965</v>
          </cell>
          <cell r="E33" t="str">
            <v>КМС</v>
          </cell>
          <cell r="F33" t="str">
            <v>Свердловская область</v>
          </cell>
          <cell r="G33" t="str">
            <v>ГАУ ДО СО СШОР "Уктусские горы"</v>
          </cell>
        </row>
        <row r="34">
          <cell r="A34">
            <v>77</v>
          </cell>
          <cell r="B34" t="str">
            <v>АБРАМОВ Сергей Сергеевич</v>
          </cell>
          <cell r="C34">
            <v>10124554549</v>
          </cell>
          <cell r="D34">
            <v>39681</v>
          </cell>
          <cell r="E34" t="str">
            <v>КМС</v>
          </cell>
          <cell r="F34" t="str">
            <v>Свердловская область</v>
          </cell>
          <cell r="G34" t="str">
            <v>ГАУ ДО СО "Комплексная СШОР"</v>
          </cell>
        </row>
        <row r="35">
          <cell r="A35">
            <v>78</v>
          </cell>
          <cell r="B35" t="str">
            <v>АНТОНОВА Ксения Дмитиевна</v>
          </cell>
          <cell r="C35">
            <v>10142697084</v>
          </cell>
          <cell r="D35">
            <v>40476</v>
          </cell>
          <cell r="E35" t="str">
            <v>2 СР</v>
          </cell>
          <cell r="F35" t="str">
            <v>Свердловская область</v>
          </cell>
          <cell r="G35" t="str">
            <v>ГАУ ДО СО "Комплексная СШОР"</v>
          </cell>
        </row>
        <row r="36">
          <cell r="A36">
            <v>90</v>
          </cell>
          <cell r="B36" t="str">
            <v>БАШИРОВА Милана Ильдаровна</v>
          </cell>
          <cell r="C36">
            <v>10153837132</v>
          </cell>
          <cell r="D36">
            <v>40519</v>
          </cell>
          <cell r="E36" t="str">
            <v>1 СР</v>
          </cell>
          <cell r="F36" t="str">
            <v>Свердловская область</v>
          </cell>
          <cell r="G36" t="str">
            <v>ГАУ ДО СО "Комплексная СШОР"</v>
          </cell>
        </row>
        <row r="37">
          <cell r="A37">
            <v>91</v>
          </cell>
          <cell r="B37" t="str">
            <v>БЕГУНОВА Полина Владимирович</v>
          </cell>
          <cell r="C37">
            <v>10124502211</v>
          </cell>
          <cell r="D37">
            <v>40157</v>
          </cell>
          <cell r="E37" t="str">
            <v>2 СР</v>
          </cell>
          <cell r="F37" t="str">
            <v>Свердловская область</v>
          </cell>
          <cell r="G37" t="str">
            <v>ГАУ ДО СО "Комплексная СШОР"</v>
          </cell>
        </row>
        <row r="38">
          <cell r="A38">
            <v>93</v>
          </cell>
          <cell r="B38" t="str">
            <v>БУЛЬБА Арина Васильевна</v>
          </cell>
          <cell r="C38">
            <v>10137556084</v>
          </cell>
          <cell r="D38">
            <v>40406</v>
          </cell>
          <cell r="E38" t="str">
            <v>КМС</v>
          </cell>
          <cell r="F38" t="str">
            <v>Свердловская область</v>
          </cell>
          <cell r="G38" t="str">
            <v>ГАУ ДО СО "Комплексная СШОР"</v>
          </cell>
        </row>
        <row r="39">
          <cell r="A39">
            <v>94</v>
          </cell>
          <cell r="B39" t="str">
            <v>ЖАДГЕРОВ Денис Сергеевич</v>
          </cell>
          <cell r="C39">
            <v>10125790732</v>
          </cell>
          <cell r="D39">
            <v>40067</v>
          </cell>
          <cell r="E39" t="str">
            <v>КМС</v>
          </cell>
          <cell r="F39" t="str">
            <v>Свердловская область</v>
          </cell>
          <cell r="G39" t="str">
            <v>ГАУ ДО СО "Комплексная СШОР"</v>
          </cell>
        </row>
        <row r="40">
          <cell r="A40">
            <v>95</v>
          </cell>
          <cell r="B40" t="str">
            <v>ЗАГУДАЕВ Матвей Сергеевич</v>
          </cell>
          <cell r="C40">
            <v>10116980869</v>
          </cell>
          <cell r="D40">
            <v>39723</v>
          </cell>
          <cell r="E40" t="str">
            <v>КМС</v>
          </cell>
          <cell r="F40" t="str">
            <v>Свердловская область</v>
          </cell>
          <cell r="G40" t="str">
            <v>ГАУ ДО СО "Комплексная СШОР"</v>
          </cell>
        </row>
        <row r="41">
          <cell r="A41">
            <v>98</v>
          </cell>
          <cell r="B41" t="str">
            <v>ИСКАНДАРОВ Данил Шерзодович</v>
          </cell>
          <cell r="C41">
            <v>10124554347</v>
          </cell>
          <cell r="D41">
            <v>40103</v>
          </cell>
          <cell r="E41" t="str">
            <v>1 СР</v>
          </cell>
          <cell r="F41" t="str">
            <v>Свердловская область</v>
          </cell>
          <cell r="G41" t="str">
            <v>ГАУ ДО СО "Комплексная СШОР"</v>
          </cell>
        </row>
        <row r="42">
          <cell r="A42">
            <v>101</v>
          </cell>
          <cell r="B42" t="str">
            <v>КУЗИНА Полина Алексеевна</v>
          </cell>
          <cell r="C42">
            <v>10149713420</v>
          </cell>
          <cell r="D42">
            <v>40470</v>
          </cell>
          <cell r="E42" t="str">
            <v>2 СР</v>
          </cell>
          <cell r="F42" t="str">
            <v>Свердловская область</v>
          </cell>
          <cell r="G42" t="str">
            <v>ГАУ ДО СО "Комплексная СШОР"</v>
          </cell>
        </row>
        <row r="43">
          <cell r="A43">
            <v>103</v>
          </cell>
          <cell r="B43" t="str">
            <v>НУРИЕВА Арина Ильгизовна</v>
          </cell>
          <cell r="C43">
            <v>10143337284</v>
          </cell>
          <cell r="D43">
            <v>40444</v>
          </cell>
          <cell r="E43" t="str">
            <v>1 СР</v>
          </cell>
          <cell r="F43" t="str">
            <v>Свердловская область</v>
          </cell>
          <cell r="G43" t="str">
            <v>ГАУ ДО СО "Комплексная СШОР"</v>
          </cell>
        </row>
        <row r="44">
          <cell r="A44">
            <v>104</v>
          </cell>
          <cell r="B44" t="str">
            <v>ПАХОМОВ Роман Сергеевич</v>
          </cell>
          <cell r="C44">
            <v>10149670374</v>
          </cell>
          <cell r="D44">
            <v>40795</v>
          </cell>
          <cell r="E44" t="str">
            <v>2 СР</v>
          </cell>
          <cell r="F44" t="str">
            <v>Свердловская область</v>
          </cell>
          <cell r="G44" t="str">
            <v>ГАУ ДО СО "Комплексная СШОР"</v>
          </cell>
        </row>
        <row r="45">
          <cell r="A45">
            <v>105</v>
          </cell>
          <cell r="B45" t="str">
            <v>ФЕДОТИКОВ Никита Алексеевич</v>
          </cell>
          <cell r="C45">
            <v>10141872079</v>
          </cell>
          <cell r="D45">
            <v>40266</v>
          </cell>
          <cell r="E45" t="str">
            <v>2 СР</v>
          </cell>
          <cell r="F45" t="str">
            <v>Свердловская область</v>
          </cell>
          <cell r="G45" t="str">
            <v>ГАУ ДО СО "Комплексная СШОР"</v>
          </cell>
        </row>
        <row r="46">
          <cell r="A46">
            <v>106</v>
          </cell>
          <cell r="B46" t="str">
            <v>ШИПУЛИН Дмитрий Николаевич</v>
          </cell>
          <cell r="C46">
            <v>10154089622</v>
          </cell>
          <cell r="D46">
            <v>40736</v>
          </cell>
          <cell r="E46" t="str">
            <v>2 СР</v>
          </cell>
          <cell r="F46" t="str">
            <v>Свердловская область</v>
          </cell>
          <cell r="G46" t="str">
            <v>ГАУ ДО СО "Комплексная СШОР"</v>
          </cell>
        </row>
        <row r="47">
          <cell r="A47">
            <v>107</v>
          </cell>
          <cell r="B47" t="str">
            <v>КУДРИНСКИХ Дмитрий Николаевич</v>
          </cell>
          <cell r="C47">
            <v>10124492410</v>
          </cell>
          <cell r="D47">
            <v>39643</v>
          </cell>
          <cell r="E47" t="str">
            <v>КМС</v>
          </cell>
          <cell r="F47" t="str">
            <v>Свердловская область</v>
          </cell>
          <cell r="G47" t="str">
            <v>ГАУ ДО СО "Комплексная СШОР"/ГПОУ Кузбасское УОР</v>
          </cell>
        </row>
        <row r="48">
          <cell r="A48">
            <v>108</v>
          </cell>
          <cell r="B48" t="str">
            <v>АНТОНОВ Михаил Сергеевич</v>
          </cell>
          <cell r="C48">
            <v>10114171509</v>
          </cell>
          <cell r="D48">
            <v>40486</v>
          </cell>
          <cell r="E48" t="str">
            <v>2 СР</v>
          </cell>
          <cell r="F48" t="str">
            <v>Свердловская область</v>
          </cell>
          <cell r="G48" t="str">
            <v>ГАУ ДО СО СШОР "Уктусские горы"</v>
          </cell>
        </row>
        <row r="49">
          <cell r="A49">
            <v>109</v>
          </cell>
          <cell r="B49" t="str">
            <v>ГАРАЙШИНА Виктория Максимовна</v>
          </cell>
          <cell r="C49">
            <v>10112255656</v>
          </cell>
          <cell r="D49">
            <v>39471</v>
          </cell>
          <cell r="E49" t="str">
            <v>КМС</v>
          </cell>
          <cell r="F49" t="str">
            <v>Свердловская область</v>
          </cell>
          <cell r="G49" t="str">
            <v>ГАУ ДО СО СШОР "Уктусские горы"</v>
          </cell>
        </row>
        <row r="50">
          <cell r="A50">
            <v>111</v>
          </cell>
          <cell r="B50" t="str">
            <v>КАЧУСОВА Софья Алексеевна</v>
          </cell>
          <cell r="C50">
            <v>10137198804</v>
          </cell>
          <cell r="D50">
            <v>40227</v>
          </cell>
          <cell r="E50" t="str">
            <v>2 СР</v>
          </cell>
          <cell r="F50" t="str">
            <v>Свердловская область</v>
          </cell>
          <cell r="G50" t="str">
            <v>ГАУ ДО СО СШОР "Уктусские горы"</v>
          </cell>
        </row>
        <row r="51">
          <cell r="A51">
            <v>113</v>
          </cell>
          <cell r="B51" t="str">
            <v>КОЗЫРЕВ Даниил Михайлович</v>
          </cell>
          <cell r="C51">
            <v>10114171105</v>
          </cell>
          <cell r="D51">
            <v>39534</v>
          </cell>
          <cell r="E51" t="str">
            <v>КМС</v>
          </cell>
          <cell r="F51" t="str">
            <v>Свердловская область</v>
          </cell>
          <cell r="G51" t="str">
            <v>ГАУ ДО СО СШОР "Уктусские горы"</v>
          </cell>
        </row>
        <row r="52">
          <cell r="A52">
            <v>114</v>
          </cell>
          <cell r="B52" t="str">
            <v>ПОЗДНЯКОВ Илья Георгиевич</v>
          </cell>
          <cell r="C52">
            <v>10114154634</v>
          </cell>
          <cell r="D52">
            <v>39631</v>
          </cell>
          <cell r="E52" t="str">
            <v>2 СР</v>
          </cell>
          <cell r="F52" t="str">
            <v>Свердловская область</v>
          </cell>
          <cell r="G52" t="str">
            <v>ГАУ ДО СО СШОР "Уктусские горы"</v>
          </cell>
        </row>
        <row r="53">
          <cell r="A53">
            <v>115</v>
          </cell>
          <cell r="B53" t="str">
            <v>ЛИЗЮРА Федор Олегович</v>
          </cell>
          <cell r="C53">
            <v>10161578944</v>
          </cell>
          <cell r="D53">
            <v>40168</v>
          </cell>
          <cell r="E53" t="str">
            <v>2 СР</v>
          </cell>
          <cell r="F53" t="str">
            <v>Свердловская область</v>
          </cell>
          <cell r="G53" t="str">
            <v>ГАУ ДО СО СШОР "Уктусские горы"</v>
          </cell>
        </row>
        <row r="54">
          <cell r="A54">
            <v>116</v>
          </cell>
          <cell r="B54" t="str">
            <v>БИЗЯЕВ Матвей Александрович</v>
          </cell>
          <cell r="C54">
            <v>10149662896</v>
          </cell>
          <cell r="D54">
            <v>40632</v>
          </cell>
          <cell r="E54" t="str">
            <v>2 СР</v>
          </cell>
          <cell r="F54" t="str">
            <v>Свердловская область</v>
          </cell>
          <cell r="G54" t="str">
            <v>ГАУ ДО СО СШОР "Уктусские горы"</v>
          </cell>
        </row>
        <row r="55">
          <cell r="A55">
            <v>117</v>
          </cell>
          <cell r="B55" t="str">
            <v>КОЛТЫШЕВ Данил Александрович</v>
          </cell>
          <cell r="C55">
            <v>10148789189</v>
          </cell>
          <cell r="D55">
            <v>40731</v>
          </cell>
          <cell r="E55" t="str">
            <v>2 СР</v>
          </cell>
          <cell r="F55" t="str">
            <v>Свердловская область</v>
          </cell>
          <cell r="G55" t="str">
            <v>ГАУ ДО СО СШОР "Уктусские горы"</v>
          </cell>
        </row>
        <row r="56">
          <cell r="A56">
            <v>118</v>
          </cell>
          <cell r="B56" t="str">
            <v>СУДАРЕВ Иван Сергеевич</v>
          </cell>
          <cell r="C56">
            <v>10149300865</v>
          </cell>
          <cell r="D56">
            <v>40634</v>
          </cell>
          <cell r="E56" t="str">
            <v>2 СР</v>
          </cell>
          <cell r="F56" t="str">
            <v>Свердловская область</v>
          </cell>
          <cell r="G56" t="str">
            <v>ГАУ ДО СО СШОР "Уктусские горы"</v>
          </cell>
        </row>
        <row r="57">
          <cell r="A57">
            <v>122</v>
          </cell>
          <cell r="B57" t="str">
            <v>ОВОДКОВ Степан Романович</v>
          </cell>
          <cell r="C57">
            <v>10136983683</v>
          </cell>
          <cell r="D57">
            <v>40265</v>
          </cell>
          <cell r="E57" t="str">
            <v>2 СР</v>
          </cell>
          <cell r="F57" t="str">
            <v>Свердловская область</v>
          </cell>
          <cell r="G57" t="str">
            <v>ГАУ ДО СО СШОР "Уктусские горы"</v>
          </cell>
        </row>
        <row r="58">
          <cell r="A58">
            <v>123</v>
          </cell>
          <cell r="B58" t="str">
            <v>ПЕТРОВА Анна Алексеевна</v>
          </cell>
          <cell r="C58">
            <v>10114018430</v>
          </cell>
          <cell r="D58">
            <v>39587</v>
          </cell>
          <cell r="E58" t="str">
            <v>КМС</v>
          </cell>
          <cell r="F58" t="str">
            <v>Свердловская область</v>
          </cell>
          <cell r="G58" t="str">
            <v>ГАУ ДО СО СШОР "Уктусские горы"</v>
          </cell>
        </row>
        <row r="59">
          <cell r="A59">
            <v>124</v>
          </cell>
          <cell r="B59" t="str">
            <v>ПОПОВ Святослав Алексеевич</v>
          </cell>
          <cell r="C59">
            <v>10136982673</v>
          </cell>
          <cell r="D59">
            <v>40375</v>
          </cell>
          <cell r="E59" t="str">
            <v>1 СР</v>
          </cell>
          <cell r="F59" t="str">
            <v>Свердловская область</v>
          </cell>
          <cell r="G59" t="str">
            <v>ГАУ ДО СО СШОР "Уктусские горы"</v>
          </cell>
        </row>
        <row r="60">
          <cell r="A60">
            <v>126</v>
          </cell>
          <cell r="B60" t="str">
            <v>ФИЛАТОВ Дмитрий Андреевич</v>
          </cell>
          <cell r="C60">
            <v>10125779173</v>
          </cell>
          <cell r="D60">
            <v>39857</v>
          </cell>
          <cell r="E60" t="str">
            <v>2 СР</v>
          </cell>
          <cell r="F60" t="str">
            <v>Свердловская область</v>
          </cell>
          <cell r="G60" t="str">
            <v>ГАУ ДО СО СШОР "Уктусские горы"</v>
          </cell>
        </row>
        <row r="61">
          <cell r="A61">
            <v>127</v>
          </cell>
          <cell r="B61" t="str">
            <v>ФЕОФАНОВА Мария Вячеславовна</v>
          </cell>
          <cell r="C61">
            <v>10137252556</v>
          </cell>
          <cell r="D61">
            <v>40341</v>
          </cell>
          <cell r="E61" t="str">
            <v>1 СР</v>
          </cell>
          <cell r="F61" t="str">
            <v>Свердловская область</v>
          </cell>
          <cell r="G61" t="str">
            <v>ГАУ ДО СО СШОР "Уктусские горы"</v>
          </cell>
        </row>
        <row r="62">
          <cell r="A62">
            <v>129</v>
          </cell>
          <cell r="B62" t="str">
            <v>ШИРОКАЛОВ Максим Дмитриевич</v>
          </cell>
          <cell r="C62">
            <v>10137061283</v>
          </cell>
          <cell r="D62">
            <v>40319</v>
          </cell>
          <cell r="E62" t="str">
            <v>2 СР</v>
          </cell>
          <cell r="F62" t="str">
            <v>Свердловская область</v>
          </cell>
          <cell r="G62" t="str">
            <v>ГАУ ДО СО СШОР "Уктусские горы"</v>
          </cell>
        </row>
        <row r="63">
          <cell r="A63">
            <v>130</v>
          </cell>
          <cell r="B63" t="str">
            <v>ЕГОРОВА Виктория Вячеславовна</v>
          </cell>
          <cell r="C63">
            <v>10118419503</v>
          </cell>
          <cell r="D63">
            <v>39529</v>
          </cell>
          <cell r="E63" t="str">
            <v>КМС</v>
          </cell>
          <cell r="F63" t="str">
            <v>Свердловская область</v>
          </cell>
          <cell r="G63" t="str">
            <v>МБОУ ДО СШ №8 Локомотив</v>
          </cell>
        </row>
        <row r="64">
          <cell r="A64">
            <v>131</v>
          </cell>
          <cell r="B64" t="str">
            <v>ЧИКУНОВ Дмитрий Владиславович</v>
          </cell>
          <cell r="C64">
            <v>10143021531</v>
          </cell>
          <cell r="D64">
            <v>39298</v>
          </cell>
          <cell r="E64" t="str">
            <v>2 СР</v>
          </cell>
          <cell r="F64" t="str">
            <v>Свердловская область</v>
          </cell>
          <cell r="G64" t="str">
            <v>МБОУ ДО СШ №8 Локомотив</v>
          </cell>
        </row>
        <row r="65">
          <cell r="A65">
            <v>132</v>
          </cell>
          <cell r="B65" t="str">
            <v>АХМАДУЛЛИН Роман Радикович</v>
          </cell>
          <cell r="C65">
            <v>10149312181</v>
          </cell>
          <cell r="D65">
            <v>40551</v>
          </cell>
          <cell r="E65" t="str">
            <v>2 СР</v>
          </cell>
          <cell r="F65" t="str">
            <v>Свердловская область</v>
          </cell>
          <cell r="G65" t="str">
            <v>МБУ ДО "СШ 4 " Нижний Тагил</v>
          </cell>
        </row>
        <row r="66">
          <cell r="A66">
            <v>133</v>
          </cell>
          <cell r="B66" t="str">
            <v>ДОРОНИН Елисей Сергеевич</v>
          </cell>
          <cell r="C66">
            <v>10138017341</v>
          </cell>
          <cell r="D66">
            <v>40183</v>
          </cell>
          <cell r="E66" t="str">
            <v>2 СР</v>
          </cell>
          <cell r="F66" t="str">
            <v>Свердловская область</v>
          </cell>
          <cell r="G66" t="str">
            <v>МБУ ДО "СШ 4 " Нижний Тагил</v>
          </cell>
        </row>
        <row r="67">
          <cell r="A67">
            <v>134</v>
          </cell>
          <cell r="B67" t="str">
            <v>КИЙ Александр Сергеевич</v>
          </cell>
          <cell r="C67">
            <v>10141701422</v>
          </cell>
          <cell r="D67">
            <v>40156</v>
          </cell>
          <cell r="E67" t="str">
            <v>1 СР</v>
          </cell>
          <cell r="F67" t="str">
            <v>Свердловская область</v>
          </cell>
          <cell r="G67" t="str">
            <v>МБУ ДО "СШ 4 " Нижний Тагил</v>
          </cell>
        </row>
        <row r="68">
          <cell r="A68">
            <v>135</v>
          </cell>
          <cell r="B68" t="str">
            <v>КОЛЧИН Аркадий Алексеевич</v>
          </cell>
          <cell r="C68">
            <v>10140759108</v>
          </cell>
          <cell r="D68">
            <v>40225</v>
          </cell>
          <cell r="E68" t="str">
            <v>КМС</v>
          </cell>
          <cell r="F68" t="str">
            <v>Свердловская область</v>
          </cell>
          <cell r="G68" t="str">
            <v>МБУ ДО "СШ 4 " Нижний Тагил</v>
          </cell>
        </row>
        <row r="69">
          <cell r="A69">
            <v>136</v>
          </cell>
          <cell r="B69" t="str">
            <v>САЛТЫКОВ Владислав Алексеевич</v>
          </cell>
          <cell r="C69">
            <v>10147844249</v>
          </cell>
          <cell r="D69">
            <v>40652</v>
          </cell>
          <cell r="E69" t="str">
            <v>2 СР</v>
          </cell>
          <cell r="F69" t="str">
            <v>Свердловская область</v>
          </cell>
          <cell r="G69" t="str">
            <v>МБУ ДО "СШ 4 " Нижний Тагил</v>
          </cell>
        </row>
        <row r="70">
          <cell r="A70">
            <v>137</v>
          </cell>
          <cell r="B70" t="str">
            <v>ШАРИН Андрей Александрович</v>
          </cell>
          <cell r="C70">
            <v>10138019866</v>
          </cell>
          <cell r="D70">
            <v>40425</v>
          </cell>
          <cell r="E70" t="str">
            <v>2 СР</v>
          </cell>
          <cell r="F70" t="str">
            <v>Свердловская область</v>
          </cell>
          <cell r="G70" t="str">
            <v>МБУ ДО "СШ 4 " Нижний Тагил</v>
          </cell>
        </row>
        <row r="71">
          <cell r="A71">
            <v>138</v>
          </cell>
          <cell r="B71" t="str">
            <v>ГОРШУНОВА Мария Александровна</v>
          </cell>
          <cell r="C71">
            <v>10127974912</v>
          </cell>
          <cell r="D71">
            <v>40281</v>
          </cell>
          <cell r="E71" t="str">
            <v>КМС</v>
          </cell>
          <cell r="F71" t="str">
            <v>Тюменская область</v>
          </cell>
          <cell r="G71" t="str">
            <v>МАУ ДО СШ №2 г.Тюмени</v>
          </cell>
        </row>
        <row r="72">
          <cell r="A72">
            <v>139</v>
          </cell>
          <cell r="B72" t="str">
            <v>КОТЕЛЬНИКОВА Валерия Вячеславовна</v>
          </cell>
          <cell r="C72">
            <v>10142616454</v>
          </cell>
          <cell r="D72">
            <v>40271</v>
          </cell>
          <cell r="E72" t="str">
            <v>1 СР</v>
          </cell>
          <cell r="F72" t="str">
            <v>Тюменская область</v>
          </cell>
          <cell r="G72" t="str">
            <v>МАУ ДО СШ №2 г.Тюмени</v>
          </cell>
        </row>
        <row r="73">
          <cell r="A73">
            <v>140</v>
          </cell>
          <cell r="B73" t="str">
            <v>КУГАЕВСКАЯ Милена  Владиславовна</v>
          </cell>
          <cell r="C73">
            <v>10143333749</v>
          </cell>
          <cell r="D73">
            <v>40283</v>
          </cell>
          <cell r="E73" t="str">
            <v>1 СР</v>
          </cell>
          <cell r="F73" t="str">
            <v>Тюменская область</v>
          </cell>
          <cell r="G73" t="str">
            <v>МАУ ДО СШ №2 г.Тюмени</v>
          </cell>
        </row>
        <row r="74">
          <cell r="A74">
            <v>141</v>
          </cell>
          <cell r="B74" t="str">
            <v>МАРТЫНЕНКО Дарья Олеговна</v>
          </cell>
          <cell r="C74">
            <v>10142597862</v>
          </cell>
          <cell r="D74">
            <v>40490</v>
          </cell>
          <cell r="E74" t="str">
            <v>1 СР</v>
          </cell>
          <cell r="F74" t="str">
            <v>Тюменская область</v>
          </cell>
          <cell r="G74" t="str">
            <v>МАУ ДО СШ №2 г.Тюмени</v>
          </cell>
        </row>
        <row r="75">
          <cell r="A75">
            <v>142</v>
          </cell>
          <cell r="B75" t="str">
            <v>РУДЕНКО Маргарита  Андреевна</v>
          </cell>
          <cell r="C75">
            <v>10143130554</v>
          </cell>
          <cell r="D75">
            <v>40394</v>
          </cell>
          <cell r="E75" t="str">
            <v>КМС</v>
          </cell>
          <cell r="F75" t="str">
            <v>Новосибирская область</v>
          </cell>
          <cell r="G75" t="str">
            <v>МБУ ДО СШ "ТЭИС"</v>
          </cell>
        </row>
        <row r="76">
          <cell r="A76">
            <v>143</v>
          </cell>
          <cell r="B76" t="str">
            <v>БЕЛОБОРОДОВ Вячеслав Ильич</v>
          </cell>
          <cell r="C76">
            <v>10141013934</v>
          </cell>
          <cell r="D76">
            <v>40016</v>
          </cell>
          <cell r="E76" t="str">
            <v>КМС</v>
          </cell>
          <cell r="F76" t="str">
            <v>Новосибирская область</v>
          </cell>
          <cell r="G76" t="str">
            <v>МБУ ДО СШ "ТЭИС"</v>
          </cell>
        </row>
        <row r="77">
          <cell r="A77">
            <v>144</v>
          </cell>
          <cell r="B77" t="str">
            <v>АНОХИН Илья Сергеевич</v>
          </cell>
          <cell r="C77">
            <v>10153688501</v>
          </cell>
          <cell r="D77">
            <v>40444</v>
          </cell>
          <cell r="E77" t="str">
            <v>1 СР</v>
          </cell>
          <cell r="F77" t="str">
            <v>Новосибирская область</v>
          </cell>
          <cell r="G77" t="str">
            <v>МБУ ДО СШ "ТЭИС"</v>
          </cell>
        </row>
        <row r="78">
          <cell r="A78">
            <v>145</v>
          </cell>
          <cell r="B78" t="str">
            <v>БРУМА Екатерина Вадимовна</v>
          </cell>
          <cell r="C78">
            <v>10146253550</v>
          </cell>
          <cell r="D78">
            <v>40889</v>
          </cell>
          <cell r="E78" t="str">
            <v>1 СР</v>
          </cell>
          <cell r="F78" t="str">
            <v>Новосибирская область</v>
          </cell>
          <cell r="G78" t="str">
            <v>МБУ ДО СШ "ТЭИС"</v>
          </cell>
        </row>
        <row r="79">
          <cell r="A79">
            <v>146</v>
          </cell>
          <cell r="B79" t="str">
            <v>ШАПКИН Егор Иванович</v>
          </cell>
          <cell r="C79">
            <v>10130118511</v>
          </cell>
          <cell r="D79">
            <v>39785</v>
          </cell>
          <cell r="E79" t="str">
            <v>1 СР</v>
          </cell>
          <cell r="F79" t="str">
            <v>Новосибирская область</v>
          </cell>
          <cell r="G79" t="str">
            <v>МБУ ДО СШ "ТЭИС"</v>
          </cell>
        </row>
        <row r="80">
          <cell r="A80">
            <v>147</v>
          </cell>
          <cell r="B80" t="str">
            <v>СЕРГЕЕВА София Александровна</v>
          </cell>
          <cell r="C80">
            <v>10146046315</v>
          </cell>
          <cell r="D80">
            <v>40493</v>
          </cell>
          <cell r="E80" t="str">
            <v>1 СР</v>
          </cell>
          <cell r="F80" t="str">
            <v>Новосибирская область</v>
          </cell>
          <cell r="G80" t="str">
            <v>МБУ ДО СШ "ТЭИС"</v>
          </cell>
        </row>
        <row r="81">
          <cell r="A81">
            <v>148</v>
          </cell>
          <cell r="B81" t="str">
            <v>АНДРОНОВА Валерия Владимировна</v>
          </cell>
          <cell r="C81">
            <v>10156861411</v>
          </cell>
          <cell r="D81">
            <v>40605</v>
          </cell>
          <cell r="E81" t="str">
            <v>2 СР</v>
          </cell>
          <cell r="F81" t="str">
            <v>Новосибирская область</v>
          </cell>
          <cell r="G81" t="str">
            <v>МБУ ДО СШ "ТЭИС"</v>
          </cell>
        </row>
        <row r="82">
          <cell r="A82">
            <v>149</v>
          </cell>
          <cell r="B82" t="str">
            <v>СТУДЕНКОВА Ярослава Петровна</v>
          </cell>
          <cell r="C82">
            <v>10153618678</v>
          </cell>
          <cell r="D82">
            <v>40520</v>
          </cell>
          <cell r="E82" t="str">
            <v>2 СР</v>
          </cell>
          <cell r="F82" t="str">
            <v>Новосибирская область</v>
          </cell>
          <cell r="G82" t="str">
            <v>МБУ ДО СШ "ТЭИС"</v>
          </cell>
        </row>
        <row r="83">
          <cell r="A83">
            <v>150</v>
          </cell>
          <cell r="B83" t="str">
            <v>НЕМЧАНИНОВ Алексей Александрович</v>
          </cell>
          <cell r="C83">
            <v>10129901875</v>
          </cell>
          <cell r="D83">
            <v>40068</v>
          </cell>
          <cell r="E83" t="str">
            <v>1 СР</v>
          </cell>
          <cell r="F83" t="str">
            <v>Новосибирская область</v>
          </cell>
          <cell r="G83" t="str">
            <v>МБУ ДО СШ "ТЭИС"</v>
          </cell>
        </row>
        <row r="84">
          <cell r="A84">
            <v>156</v>
          </cell>
          <cell r="B84" t="str">
            <v>ПОНАМАРЕВ Кирилл Николаевич</v>
          </cell>
          <cell r="C84">
            <v>10146252641</v>
          </cell>
          <cell r="D84">
            <v>40612</v>
          </cell>
          <cell r="E84" t="str">
            <v>1 СР</v>
          </cell>
          <cell r="F84" t="str">
            <v>Новосибирская область</v>
          </cell>
          <cell r="G84" t="str">
            <v>МБУ ДО СШ "ТЭИС"</v>
          </cell>
        </row>
        <row r="85">
          <cell r="A85">
            <v>157</v>
          </cell>
          <cell r="B85" t="str">
            <v>КОСТРОМИЧЕВА Софья Алексеевна</v>
          </cell>
          <cell r="C85">
            <v>10124632452</v>
          </cell>
          <cell r="D85">
            <v>39379</v>
          </cell>
          <cell r="E85" t="str">
            <v>1 СР</v>
          </cell>
          <cell r="F85" t="str">
            <v>Свердловская область</v>
          </cell>
          <cell r="G85" t="str">
            <v>ГАУ ДО СО СШОР "Уктусские горы"</v>
          </cell>
        </row>
        <row r="86">
          <cell r="A86">
            <v>158</v>
          </cell>
          <cell r="B86" t="str">
            <v>ЕФРЕМОВА Карина Владимировна</v>
          </cell>
          <cell r="C86">
            <v>10149843863</v>
          </cell>
          <cell r="D86">
            <v>40297</v>
          </cell>
          <cell r="E86" t="str">
            <v>КМС</v>
          </cell>
          <cell r="F86" t="str">
            <v>Кемеровская область</v>
          </cell>
          <cell r="G86" t="str">
            <v>МАУ ДО "СШОР № 2"</v>
          </cell>
        </row>
        <row r="87">
          <cell r="A87">
            <v>159</v>
          </cell>
          <cell r="B87" t="str">
            <v>УЛЬЯНОВ Дмитрий Вячеславович</v>
          </cell>
          <cell r="C87">
            <v>10141289675</v>
          </cell>
          <cell r="D87">
            <v>39820</v>
          </cell>
          <cell r="E87" t="str">
            <v>КМС</v>
          </cell>
          <cell r="F87" t="str">
            <v>Республика Хакасия</v>
          </cell>
          <cell r="G87" t="str">
            <v>АУ РХ "СШ "Тея"</v>
          </cell>
        </row>
        <row r="88">
          <cell r="A88">
            <v>160</v>
          </cell>
          <cell r="B88" t="str">
            <v>ПЕЧЕРИН Дмитрий Владиславович</v>
          </cell>
          <cell r="C88">
            <v>10149837294</v>
          </cell>
          <cell r="D88">
            <v>39867</v>
          </cell>
          <cell r="E88" t="str">
            <v>КМС</v>
          </cell>
          <cell r="F88" t="str">
            <v>Кемеровская область</v>
          </cell>
          <cell r="G88" t="str">
            <v>МАУ ДО "СШОР № 2"</v>
          </cell>
        </row>
        <row r="89">
          <cell r="A89">
            <v>161</v>
          </cell>
          <cell r="B89" t="str">
            <v>РУЖНИКОВА Виктория Артемовна</v>
          </cell>
          <cell r="C89">
            <v>10163472666</v>
          </cell>
          <cell r="D89">
            <v>40286</v>
          </cell>
          <cell r="E89" t="str">
            <v>1 СР</v>
          </cell>
          <cell r="F89" t="str">
            <v>Иркутская область</v>
          </cell>
          <cell r="G89" t="str">
            <v>Иркутская область</v>
          </cell>
        </row>
        <row r="90">
          <cell r="A90">
            <v>162</v>
          </cell>
          <cell r="B90" t="str">
            <v>ЯТЧЕНКО Вадим Алексеевич</v>
          </cell>
          <cell r="C90">
            <v>10143355270</v>
          </cell>
          <cell r="D90">
            <v>40262</v>
          </cell>
          <cell r="E90" t="str">
            <v>1 СР</v>
          </cell>
          <cell r="F90" t="str">
            <v>Тюменская область</v>
          </cell>
          <cell r="G90" t="str">
            <v>МАУ ДО СШ №2 г.Тюмени</v>
          </cell>
        </row>
        <row r="91">
          <cell r="A91">
            <v>163</v>
          </cell>
          <cell r="B91" t="str">
            <v>КРАСЮК Варвара Евгеньевна</v>
          </cell>
          <cell r="C91">
            <v>10114286996</v>
          </cell>
          <cell r="D91">
            <v>39383</v>
          </cell>
          <cell r="E91" t="str">
            <v>КМС</v>
          </cell>
          <cell r="F91" t="str">
            <v>Кемеровская область</v>
          </cell>
          <cell r="G91" t="str">
            <v>МАУ ДО "СШОР № 2"</v>
          </cell>
        </row>
        <row r="96">
          <cell r="B96" t="str">
            <v>АЩЕУЛОВА Анна</v>
          </cell>
          <cell r="C96">
            <v>10128503257</v>
          </cell>
          <cell r="D96">
            <v>39555</v>
          </cell>
          <cell r="E96" t="str">
            <v>1 СР</v>
          </cell>
          <cell r="F96" t="str">
            <v>Новосибирская область</v>
          </cell>
          <cell r="G96" t="str">
            <v>МБУ ДО СШ "ТЭИС"</v>
          </cell>
        </row>
        <row r="97">
          <cell r="B97" t="str">
            <v>КУЗНЕЦОВА Мария</v>
          </cell>
          <cell r="C97">
            <v>10133016787</v>
          </cell>
          <cell r="D97">
            <v>40027</v>
          </cell>
          <cell r="E97" t="str">
            <v>2 СР</v>
          </cell>
          <cell r="F97" t="str">
            <v>Новосибирская область</v>
          </cell>
          <cell r="G97" t="str">
            <v>МБУ ДО СШ "ТЭИС"</v>
          </cell>
        </row>
        <row r="98">
          <cell r="B98" t="str">
            <v>ЛИПАТНИКОВА Яна</v>
          </cell>
          <cell r="C98">
            <v>10143131665</v>
          </cell>
          <cell r="D98">
            <v>40346</v>
          </cell>
          <cell r="E98" t="str">
            <v>1 СР</v>
          </cell>
          <cell r="F98" t="str">
            <v>Новосибирская область</v>
          </cell>
          <cell r="G98" t="str">
            <v>МБУ ДО СШ "ТЭИС"</v>
          </cell>
        </row>
        <row r="99">
          <cell r="B99" t="str">
            <v>АНЖЕНКО Таисия</v>
          </cell>
          <cell r="C99">
            <v>10154048916</v>
          </cell>
          <cell r="D99">
            <v>38791</v>
          </cell>
          <cell r="E99" t="str">
            <v>2 СР</v>
          </cell>
          <cell r="F99" t="str">
            <v>Новосибирская область</v>
          </cell>
          <cell r="G99" t="str">
            <v>МБУ ДО СШ "ТЭИС"</v>
          </cell>
        </row>
        <row r="100">
          <cell r="B100" t="str">
            <v>ВОЛКОВА Дарья</v>
          </cell>
          <cell r="C100">
            <v>10154049320</v>
          </cell>
          <cell r="D100">
            <v>39230</v>
          </cell>
          <cell r="E100" t="str">
            <v>2 СР</v>
          </cell>
          <cell r="F100" t="str">
            <v>Новосибирская область</v>
          </cell>
          <cell r="G100" t="str">
            <v>МБУ ДО СШ "ТЭИС"</v>
          </cell>
        </row>
        <row r="101">
          <cell r="B101" t="str">
            <v>МАСЛЮК Вениамин</v>
          </cell>
          <cell r="C101">
            <v>10129594004</v>
          </cell>
          <cell r="D101">
            <v>39502</v>
          </cell>
          <cell r="E101" t="str">
            <v>1 СР</v>
          </cell>
          <cell r="F101" t="str">
            <v>Новосибирская область</v>
          </cell>
          <cell r="G101" t="str">
            <v>МБУ ДО ДЮФЦ "СОЮЗ" Новосибирск</v>
          </cell>
        </row>
        <row r="102">
          <cell r="B102" t="str">
            <v>КИРИЛЛОВ Тимофей</v>
          </cell>
          <cell r="C102">
            <v>10129852062</v>
          </cell>
          <cell r="D102">
            <v>40100</v>
          </cell>
          <cell r="E102" t="str">
            <v>1 СР</v>
          </cell>
          <cell r="F102" t="str">
            <v>Новосибирская область</v>
          </cell>
          <cell r="G102" t="str">
            <v>МБУ ДО ДЮФЦ "СОЮЗ" Новосибирск</v>
          </cell>
        </row>
        <row r="103">
          <cell r="B103" t="str">
            <v>СЕРГЕЕВА София</v>
          </cell>
          <cell r="C103">
            <v>10146046315</v>
          </cell>
          <cell r="D103">
            <v>40493</v>
          </cell>
          <cell r="E103" t="str">
            <v>2 СР</v>
          </cell>
          <cell r="F103" t="str">
            <v>Новосибирская область</v>
          </cell>
          <cell r="G103" t="str">
            <v>МБУ ДО ДЮФЦ "СОЮЗ" Новосибирск</v>
          </cell>
        </row>
        <row r="104">
          <cell r="B104" t="str">
            <v>ГЕРМАН Владимир</v>
          </cell>
          <cell r="C104">
            <v>10129964523</v>
          </cell>
          <cell r="D104">
            <v>39610</v>
          </cell>
          <cell r="E104" t="str">
            <v>1 СР</v>
          </cell>
          <cell r="F104" t="str">
            <v>Новосибирская область</v>
          </cell>
          <cell r="G104" t="str">
            <v>МБУ ДО ДЮФЦ "СОЮЗ" Новосибирск</v>
          </cell>
        </row>
        <row r="105">
          <cell r="B105" t="str">
            <v>ШТЕЙНЛЕ Мирослав</v>
          </cell>
          <cell r="C105">
            <v>10114158977</v>
          </cell>
          <cell r="D105">
            <v>40114</v>
          </cell>
          <cell r="E105" t="str">
            <v>1 СР</v>
          </cell>
          <cell r="F105" t="str">
            <v>Свердловская обл.</v>
          </cell>
          <cell r="G105" t="str">
            <v xml:space="preserve">ГАУ ДО СО СШОР "Уктусские горы" </v>
          </cell>
        </row>
        <row r="106">
          <cell r="B106" t="str">
            <v>ДАВЫДОВ Артем</v>
          </cell>
          <cell r="C106">
            <v>10114328123</v>
          </cell>
          <cell r="D106">
            <v>40067</v>
          </cell>
          <cell r="E106" t="str">
            <v>2 СР</v>
          </cell>
          <cell r="F106" t="str">
            <v>Свердловская обл.</v>
          </cell>
          <cell r="G106" t="str">
            <v xml:space="preserve">ГАУ ДО СО СШОР "Уктусские горы" </v>
          </cell>
        </row>
        <row r="107">
          <cell r="B107" t="str">
            <v>ПРОСКУРНЯ Максим</v>
          </cell>
          <cell r="C107">
            <v>10116158793</v>
          </cell>
          <cell r="D107">
            <v>39272</v>
          </cell>
          <cell r="E107" t="str">
            <v>1 СР</v>
          </cell>
          <cell r="F107" t="str">
            <v>Омская обл.</v>
          </cell>
          <cell r="G107" t="str">
            <v xml:space="preserve">"СШОР № 8 им.В.Соколова" </v>
          </cell>
        </row>
        <row r="108">
          <cell r="B108" t="str">
            <v>ШКИРМОНТОВ Артем</v>
          </cell>
          <cell r="C108">
            <v>10114020551</v>
          </cell>
          <cell r="D108">
            <v>39965</v>
          </cell>
          <cell r="E108" t="str">
            <v>2 СР</v>
          </cell>
          <cell r="F108" t="str">
            <v>Свердловская обл.</v>
          </cell>
          <cell r="G108" t="str">
            <v xml:space="preserve">ГАУ ДО СО СШОР "Уктусские горы" </v>
          </cell>
        </row>
        <row r="109">
          <cell r="B109" t="str">
            <v>РЕЗЕПИН Иван</v>
          </cell>
          <cell r="C109">
            <v>10114021662</v>
          </cell>
          <cell r="D109">
            <v>39927</v>
          </cell>
          <cell r="E109" t="str">
            <v>2 СР</v>
          </cell>
          <cell r="F109" t="str">
            <v>Свердловская обл.</v>
          </cell>
          <cell r="G109" t="str">
            <v xml:space="preserve">ГАУ ДО СО СШОР "Уктусские горы" </v>
          </cell>
        </row>
        <row r="110">
          <cell r="B110" t="str">
            <v>БУСЛАЕВ Андрей</v>
          </cell>
          <cell r="C110">
            <v>10124492814</v>
          </cell>
          <cell r="D110">
            <v>39821</v>
          </cell>
          <cell r="E110" t="str">
            <v>2 СР</v>
          </cell>
          <cell r="F110" t="str">
            <v>Свердловская обл.</v>
          </cell>
          <cell r="G110" t="str">
            <v>ГАУ ДО СО "Комплексная спортивная школа олимпийского резерва"</v>
          </cell>
        </row>
        <row r="111">
          <cell r="B111" t="str">
            <v>СОКОЛОВ Виктор</v>
          </cell>
          <cell r="C111">
            <v>10131114678</v>
          </cell>
          <cell r="D111">
            <v>39767</v>
          </cell>
          <cell r="E111" t="str">
            <v>КМС</v>
          </cell>
          <cell r="F111" t="str">
            <v>Свердловская обл.</v>
          </cell>
          <cell r="G111" t="str">
            <v>ГАУ ДО СО "Комплексная спортивная школа олимпийского резерва"</v>
          </cell>
        </row>
        <row r="112">
          <cell r="B112" t="str">
            <v>ГРИГОРЬЕВА Алёна</v>
          </cell>
          <cell r="C112">
            <v>10112813509</v>
          </cell>
          <cell r="D112">
            <v>39726</v>
          </cell>
          <cell r="E112" t="str">
            <v>1 СР</v>
          </cell>
          <cell r="F112" t="str">
            <v>Свердловская обл.</v>
          </cell>
          <cell r="G112" t="str">
            <v xml:space="preserve">ГАУ ДО СО СШОР "Уктусские горы" </v>
          </cell>
        </row>
        <row r="113">
          <cell r="B113" t="str">
            <v>ЗАГУДАЕВ Матвей</v>
          </cell>
          <cell r="C113">
            <v>10116980869</v>
          </cell>
          <cell r="D113">
            <v>39723</v>
          </cell>
          <cell r="E113" t="str">
            <v>1 СР</v>
          </cell>
          <cell r="F113" t="str">
            <v>Свердловская обл.</v>
          </cell>
          <cell r="G113" t="str">
            <v>ГАУ ДО СО "Комплексная спортивная школа олимпийского резерва"</v>
          </cell>
        </row>
        <row r="114">
          <cell r="B114" t="str">
            <v>ИСКАНДАРОВ Данил</v>
          </cell>
          <cell r="C114">
            <v>10124554347</v>
          </cell>
          <cell r="D114">
            <v>40103</v>
          </cell>
          <cell r="E114" t="str">
            <v>2 СР</v>
          </cell>
          <cell r="F114" t="str">
            <v>Свердловская обл.</v>
          </cell>
          <cell r="G114" t="str">
            <v>ГАУ ДО СО "Комплексная спортивная школа олимпийского резерва"</v>
          </cell>
        </row>
        <row r="115">
          <cell r="B115" t="str">
            <v>КЛОЧКО София</v>
          </cell>
          <cell r="C115">
            <v>10120568960</v>
          </cell>
          <cell r="D115">
            <v>39760</v>
          </cell>
          <cell r="E115" t="str">
            <v>КМС</v>
          </cell>
          <cell r="F115" t="str">
            <v>Омская обл.</v>
          </cell>
          <cell r="G115" t="str">
            <v xml:space="preserve">"СШОР № 8 им.В.Соколова" </v>
          </cell>
        </row>
        <row r="116">
          <cell r="B116" t="str">
            <v>АБРАМОВ Сергей</v>
          </cell>
          <cell r="C116">
            <v>10124554549</v>
          </cell>
          <cell r="D116">
            <v>39681</v>
          </cell>
          <cell r="E116" t="str">
            <v>1 СР</v>
          </cell>
          <cell r="F116" t="str">
            <v>Свердловская обл.</v>
          </cell>
          <cell r="G116" t="str">
            <v>ГАУ ДО СО "Комплексная спортивная школа олимпийского резерва"</v>
          </cell>
        </row>
        <row r="117">
          <cell r="B117" t="str">
            <v>БУЛЬБА Арина</v>
          </cell>
          <cell r="C117">
            <v>10137556084</v>
          </cell>
          <cell r="D117">
            <v>40406</v>
          </cell>
          <cell r="E117" t="str">
            <v>2 СР</v>
          </cell>
          <cell r="F117" t="str">
            <v>Свердловская обл.</v>
          </cell>
          <cell r="G117" t="str">
            <v>ГАУ ДО СО "Комплексная спортивная школа олимпийского резерва"</v>
          </cell>
        </row>
        <row r="118">
          <cell r="B118" t="str">
            <v>ЖАДГЕРОВ Денис</v>
          </cell>
          <cell r="C118">
            <v>10125790792</v>
          </cell>
          <cell r="D118">
            <v>40067</v>
          </cell>
          <cell r="E118" t="str">
            <v>2 СР</v>
          </cell>
          <cell r="F118" t="str">
            <v>Свердловская обл.</v>
          </cell>
          <cell r="G118" t="str">
            <v>ГАУ ДО СО "Комплексная спортивная школа олимпийского резерва"</v>
          </cell>
        </row>
        <row r="119">
          <cell r="B119" t="str">
            <v>КУДРИНСКИХ Дмитрий</v>
          </cell>
          <cell r="C119">
            <v>10124492410</v>
          </cell>
          <cell r="D119">
            <v>39643</v>
          </cell>
          <cell r="E119" t="str">
            <v>КМС</v>
          </cell>
          <cell r="F119" t="str">
            <v>Свердловская обл.</v>
          </cell>
          <cell r="G119" t="str">
            <v>ГАУ ДО СО "Комплексная спортивная школа олимпийского резерва"</v>
          </cell>
        </row>
        <row r="120">
          <cell r="B120" t="str">
            <v>САЙГАНОВА Мария</v>
          </cell>
          <cell r="C120">
            <v>10120340810</v>
          </cell>
          <cell r="D120">
            <v>39136</v>
          </cell>
          <cell r="E120" t="str">
            <v>КМС</v>
          </cell>
          <cell r="F120" t="str">
            <v>Омская обл.</v>
          </cell>
          <cell r="G120" t="str">
            <v xml:space="preserve">"СШОР № 8 им.В.Соколова" </v>
          </cell>
        </row>
        <row r="121">
          <cell r="B121" t="str">
            <v>ШКОЛЬНИК Филипп</v>
          </cell>
          <cell r="C121">
            <v>10106931770</v>
          </cell>
          <cell r="D121">
            <v>38822</v>
          </cell>
          <cell r="E121" t="str">
            <v>КМС</v>
          </cell>
          <cell r="F121" t="str">
            <v>Свердловская обл.</v>
          </cell>
          <cell r="G121" t="str">
            <v xml:space="preserve">ГАУ ДО СО СШОР "Уктусские горы" </v>
          </cell>
        </row>
        <row r="122">
          <cell r="B122" t="str">
            <v>МАРТЫНОВ Евгений</v>
          </cell>
          <cell r="C122">
            <v>10113846355</v>
          </cell>
          <cell r="D122">
            <v>39786</v>
          </cell>
          <cell r="E122" t="str">
            <v>2 СР</v>
          </cell>
          <cell r="F122" t="str">
            <v>Омская обл.</v>
          </cell>
          <cell r="G122" t="str">
            <v>"СШОР "Академия велоспорта"</v>
          </cell>
        </row>
        <row r="123">
          <cell r="B123" t="str">
            <v>КОСТРОМИЧЕВА Софья</v>
          </cell>
          <cell r="C123">
            <v>10124632452</v>
          </cell>
          <cell r="D123">
            <v>39379</v>
          </cell>
          <cell r="E123" t="str">
            <v>2 СР</v>
          </cell>
          <cell r="F123" t="str">
            <v>Свердловская обл.</v>
          </cell>
          <cell r="G123" t="str">
            <v xml:space="preserve">ГАУ ДО СО СШОР "Уктусские горы" </v>
          </cell>
        </row>
        <row r="124">
          <cell r="B124" t="str">
            <v>МЕЗИНА Ксения</v>
          </cell>
          <cell r="C124">
            <v>10112967901</v>
          </cell>
          <cell r="D124">
            <v>39602</v>
          </cell>
          <cell r="E124" t="str">
            <v>1 СР</v>
          </cell>
          <cell r="F124" t="str">
            <v>Свердловская обл.</v>
          </cell>
          <cell r="G124" t="str">
            <v>ГАУ ДО СО "Комплексная спортивная школа олимпийского резерва"</v>
          </cell>
        </row>
        <row r="125">
          <cell r="B125" t="str">
            <v>ФЕОФАНОВА Мария</v>
          </cell>
          <cell r="C125">
            <v>10137252556</v>
          </cell>
          <cell r="D125">
            <v>40341</v>
          </cell>
          <cell r="E125" t="str">
            <v>2 СР</v>
          </cell>
          <cell r="F125" t="str">
            <v>Свердловская обл.</v>
          </cell>
          <cell r="G125" t="str">
            <v xml:space="preserve">ГАУ ДО СО СШОР "Уктусские горы" </v>
          </cell>
        </row>
        <row r="126">
          <cell r="B126" t="str">
            <v>ПРИДАТЧЕНКО Роман</v>
          </cell>
          <cell r="C126">
            <v>10092399150</v>
          </cell>
          <cell r="D126">
            <v>39409</v>
          </cell>
          <cell r="E126" t="str">
            <v>КМС</v>
          </cell>
          <cell r="F126" t="str">
            <v>Омская обл.</v>
          </cell>
          <cell r="G126" t="str">
            <v xml:space="preserve">"СШОР № 8 им.В.Соколова" </v>
          </cell>
        </row>
        <row r="127">
          <cell r="B127" t="str">
            <v>ТРЕНИН Кирилл</v>
          </cell>
          <cell r="C127">
            <v>10114018026</v>
          </cell>
          <cell r="D127">
            <v>39561</v>
          </cell>
          <cell r="E127" t="str">
            <v>1 СР</v>
          </cell>
          <cell r="F127" t="str">
            <v>Свердловская обл.</v>
          </cell>
          <cell r="G127" t="str">
            <v xml:space="preserve">ГАУ ДО СО СШОР "Уктусские горы" </v>
          </cell>
        </row>
        <row r="128">
          <cell r="B128" t="str">
            <v>ХРИСТОЛЮБОВ Павел</v>
          </cell>
          <cell r="C128">
            <v>10091960832</v>
          </cell>
          <cell r="D128">
            <v>39392</v>
          </cell>
          <cell r="E128" t="str">
            <v>КМС</v>
          </cell>
          <cell r="F128" t="str">
            <v>Омская обл.</v>
          </cell>
          <cell r="G128" t="str">
            <v xml:space="preserve">"СШОР № 8 им.В.Соколова" </v>
          </cell>
        </row>
        <row r="129">
          <cell r="B129" t="str">
            <v>КОЗЫРЕВ Даниил</v>
          </cell>
          <cell r="C129">
            <v>10114171105</v>
          </cell>
          <cell r="D129">
            <v>39534</v>
          </cell>
          <cell r="E129" t="str">
            <v>2 СР</v>
          </cell>
          <cell r="F129" t="str">
            <v>Свердловская обл.</v>
          </cell>
          <cell r="G129" t="str">
            <v xml:space="preserve">ГАУ ДО СО СШОР "Уктусские горы" </v>
          </cell>
        </row>
        <row r="130">
          <cell r="B130" t="str">
            <v>КОСТЮРИН Радомир</v>
          </cell>
          <cell r="C130">
            <v>10128040788</v>
          </cell>
          <cell r="D130">
            <v>40154</v>
          </cell>
          <cell r="E130" t="str">
            <v>1 СР</v>
          </cell>
          <cell r="F130" t="str">
            <v>Омская обл.</v>
          </cell>
          <cell r="G130" t="str">
            <v>"СШОР "Академия велоспорта"</v>
          </cell>
        </row>
        <row r="131">
          <cell r="B131" t="str">
            <v>БАЗУЕВ Данил</v>
          </cell>
          <cell r="C131">
            <v>10090324663</v>
          </cell>
          <cell r="D131">
            <v>39199</v>
          </cell>
          <cell r="E131" t="str">
            <v>КМС</v>
          </cell>
          <cell r="F131" t="str">
            <v>Свердловская обл.</v>
          </cell>
          <cell r="G131" t="str">
            <v>ГАУ ДО СО СШОР по велоспорту "Велогор"</v>
          </cell>
        </row>
        <row r="132">
          <cell r="B132" t="str">
            <v>БАБИН Дмитрий</v>
          </cell>
          <cell r="C132">
            <v>10105158084</v>
          </cell>
          <cell r="D132">
            <v>39273</v>
          </cell>
          <cell r="E132" t="str">
            <v>КМС</v>
          </cell>
          <cell r="F132" t="str">
            <v>Свердловская обл.</v>
          </cell>
          <cell r="G132" t="str">
            <v>ГАУ ДО СО СШОР по велоспорту "Велогор"</v>
          </cell>
        </row>
        <row r="133">
          <cell r="B133" t="str">
            <v>ЮРЛОВ Глеб</v>
          </cell>
          <cell r="C133">
            <v>10105526886</v>
          </cell>
          <cell r="D133">
            <v>39234</v>
          </cell>
          <cell r="E133" t="str">
            <v>2 СР</v>
          </cell>
          <cell r="F133" t="str">
            <v>Свердловская обл.</v>
          </cell>
          <cell r="G133" t="str">
            <v>ГАУ ДО СО СШОР по велоспорту "Велогор"</v>
          </cell>
        </row>
        <row r="134">
          <cell r="B134" t="str">
            <v>ИВАНАЕВ Максим</v>
          </cell>
          <cell r="C134">
            <v>10113383078</v>
          </cell>
          <cell r="D134">
            <v>39450</v>
          </cell>
          <cell r="E134" t="str">
            <v>1 СР</v>
          </cell>
          <cell r="F134" t="str">
            <v>Свердловская обл.</v>
          </cell>
          <cell r="G134" t="str">
            <v xml:space="preserve">ГАУ ДО СО СШОР "Уктусские горы" </v>
          </cell>
        </row>
        <row r="135">
          <cell r="B135" t="str">
            <v>ПРИДАТЧЕНКО Егор</v>
          </cell>
          <cell r="C135">
            <v>10084268530</v>
          </cell>
          <cell r="D135">
            <v>38954</v>
          </cell>
          <cell r="E135" t="str">
            <v>МС</v>
          </cell>
          <cell r="F135" t="str">
            <v>Омская обл.</v>
          </cell>
          <cell r="G135" t="str">
            <v xml:space="preserve">"СШОР № 8 им.В.Соколова" </v>
          </cell>
        </row>
        <row r="136">
          <cell r="B136" t="str">
            <v>ГАВРИЛЮК Даниил</v>
          </cell>
          <cell r="C136">
            <v>10102001544</v>
          </cell>
          <cell r="D136">
            <v>39445</v>
          </cell>
          <cell r="E136" t="str">
            <v>1 СР</v>
          </cell>
          <cell r="F136" t="str">
            <v>Свердловская обл.</v>
          </cell>
          <cell r="G136" t="str">
            <v>ГАУ ДО СО СШОР по велоспорту "Велогор"</v>
          </cell>
        </row>
        <row r="137">
          <cell r="B137" t="str">
            <v>БЕЛОУСОВ Артем</v>
          </cell>
          <cell r="C137">
            <v>10125322263</v>
          </cell>
          <cell r="D137">
            <v>40037</v>
          </cell>
          <cell r="E137" t="str">
            <v>2 СР</v>
          </cell>
          <cell r="F137" t="str">
            <v>Свердловская обл.</v>
          </cell>
          <cell r="G137" t="str">
            <v xml:space="preserve">ГАУ ДО СО СШОР "Уктусские горы" </v>
          </cell>
        </row>
        <row r="138">
          <cell r="B138" t="str">
            <v>КУЛАГИН Глеб</v>
          </cell>
          <cell r="C138">
            <v>10091970330</v>
          </cell>
          <cell r="D138">
            <v>39380</v>
          </cell>
          <cell r="E138" t="str">
            <v>КМС</v>
          </cell>
          <cell r="F138" t="str">
            <v>Омская обл.</v>
          </cell>
          <cell r="G138" t="str">
            <v xml:space="preserve">"СШОР № 8 им.В.Соколова" </v>
          </cell>
        </row>
        <row r="139">
          <cell r="B139" t="str">
            <v>ШМИДТ Владимир</v>
          </cell>
          <cell r="C139">
            <v>10127683205</v>
          </cell>
          <cell r="D139">
            <v>39663</v>
          </cell>
          <cell r="E139" t="str">
            <v>2 СР</v>
          </cell>
          <cell r="F139" t="str">
            <v>Омская обл.</v>
          </cell>
          <cell r="G139" t="str">
            <v>"СШОР "Академия велоспорта"</v>
          </cell>
        </row>
        <row r="140">
          <cell r="B140" t="str">
            <v>БЕЛЯВИНА Ирина</v>
          </cell>
          <cell r="C140">
            <v>10132136919</v>
          </cell>
          <cell r="D140">
            <v>39805</v>
          </cell>
          <cell r="E140" t="str">
            <v>1 СР</v>
          </cell>
          <cell r="F140" t="str">
            <v>Свердловская обл.</v>
          </cell>
          <cell r="G140" t="str">
            <v>МБОУ ДО СШ № 8 Локомотив</v>
          </cell>
        </row>
        <row r="141">
          <cell r="B141" t="str">
            <v>КОЛЧИН Аркадий</v>
          </cell>
          <cell r="C141">
            <v>10140759108</v>
          </cell>
          <cell r="D141">
            <v>40225</v>
          </cell>
          <cell r="E141" t="str">
            <v>2 СР</v>
          </cell>
          <cell r="F141" t="str">
            <v>Свердловская обл.</v>
          </cell>
          <cell r="G141" t="str">
            <v>МБУ ДО "СШ 4" Нижний Тагил</v>
          </cell>
        </row>
        <row r="142">
          <cell r="B142" t="str">
            <v>КИЙ Александр</v>
          </cell>
          <cell r="C142">
            <v>10141701422</v>
          </cell>
          <cell r="D142">
            <v>40156</v>
          </cell>
          <cell r="E142" t="str">
            <v>2 СР</v>
          </cell>
          <cell r="F142" t="str">
            <v>Свердловская обл.</v>
          </cell>
          <cell r="G142" t="str">
            <v>МБУ ДО "СШ 4" Нижний Тагил</v>
          </cell>
        </row>
        <row r="143">
          <cell r="B143" t="str">
            <v>МИШАРОВ Даниил</v>
          </cell>
          <cell r="C143">
            <v>10130737489</v>
          </cell>
          <cell r="D143">
            <v>39239</v>
          </cell>
          <cell r="E143" t="str">
            <v>1 СР</v>
          </cell>
          <cell r="F143" t="str">
            <v>Тюменская область</v>
          </cell>
          <cell r="G143" t="str">
            <v>МАУ ДО СШ №2 города Тюмени</v>
          </cell>
        </row>
        <row r="144">
          <cell r="B144" t="str">
            <v>КУГАЕВСКАЯ Милена</v>
          </cell>
          <cell r="C144">
            <v>10143333749</v>
          </cell>
          <cell r="D144">
            <v>40283</v>
          </cell>
          <cell r="E144" t="str">
            <v>2 СР</v>
          </cell>
          <cell r="F144" t="str">
            <v>Тюменская область</v>
          </cell>
          <cell r="G144" t="str">
            <v>МАУ ДО СШ №2 города Тюмени</v>
          </cell>
        </row>
        <row r="145">
          <cell r="B145" t="str">
            <v>ГОРШУНОВА Мария</v>
          </cell>
          <cell r="C145">
            <v>10127974912</v>
          </cell>
          <cell r="D145">
            <v>40281</v>
          </cell>
          <cell r="E145" t="str">
            <v>1 СР</v>
          </cell>
          <cell r="F145" t="str">
            <v>Тюменская область</v>
          </cell>
          <cell r="G145" t="str">
            <v>МАУ ДО СШ №2 города Тюмени</v>
          </cell>
        </row>
        <row r="146">
          <cell r="B146" t="str">
            <v>КОТЕЛЬНИКОВА Валерия</v>
          </cell>
          <cell r="C146">
            <v>10142616454</v>
          </cell>
          <cell r="D146">
            <v>40271</v>
          </cell>
          <cell r="E146" t="str">
            <v>1 СР</v>
          </cell>
          <cell r="F146" t="str">
            <v>Тюменская область</v>
          </cell>
          <cell r="G146" t="str">
            <v>МАУ ДО СШ №2 города Тюмени</v>
          </cell>
        </row>
        <row r="147">
          <cell r="B147" t="str">
            <v>МАЛИНОВА Кира</v>
          </cell>
          <cell r="C147">
            <v>10136923766</v>
          </cell>
          <cell r="D147">
            <v>40461</v>
          </cell>
          <cell r="E147" t="str">
            <v>2 СР</v>
          </cell>
          <cell r="F147" t="str">
            <v>Тюменская область</v>
          </cell>
          <cell r="G147" t="str">
            <v>МАУ ДО СШ №2 города Тюмени</v>
          </cell>
        </row>
        <row r="148">
          <cell r="B148" t="str">
            <v>МАРТЫНЕНКО Дарья</v>
          </cell>
          <cell r="C148">
            <v>10142597862</v>
          </cell>
          <cell r="D148">
            <v>40490</v>
          </cell>
          <cell r="E148" t="str">
            <v>2 СР</v>
          </cell>
          <cell r="F148" t="str">
            <v>Тюменская область</v>
          </cell>
          <cell r="G148" t="str">
            <v>МАУ ДО СШ №2 города Тюмени</v>
          </cell>
        </row>
        <row r="149">
          <cell r="B149" t="str">
            <v>МЕХОНОШИН Иван</v>
          </cell>
          <cell r="C149">
            <v>10142599680</v>
          </cell>
          <cell r="D149">
            <v>40451</v>
          </cell>
          <cell r="E149" t="str">
            <v>2 СР</v>
          </cell>
          <cell r="F149" t="str">
            <v>Тюменская область</v>
          </cell>
          <cell r="G149" t="str">
            <v>МАУ ДО СШ №2 города Тюмени</v>
          </cell>
        </row>
        <row r="150">
          <cell r="B150" t="str">
            <v>ГОРОХ Кирилл</v>
          </cell>
          <cell r="C150">
            <v>10133681744</v>
          </cell>
          <cell r="D150">
            <v>40213</v>
          </cell>
          <cell r="E150" t="str">
            <v>2 СР</v>
          </cell>
          <cell r="F150" t="str">
            <v>Омская обл.</v>
          </cell>
          <cell r="G150" t="str">
            <v xml:space="preserve">"СШОР № 8 им.В.Соколова" </v>
          </cell>
        </row>
        <row r="151">
          <cell r="B151" t="str">
            <v>БЕЛОУСОВ Арсений</v>
          </cell>
          <cell r="C151">
            <v>10125423408</v>
          </cell>
          <cell r="D151">
            <v>40037</v>
          </cell>
          <cell r="E151" t="str">
            <v>2 СР</v>
          </cell>
          <cell r="F151" t="str">
            <v>Свердловская обл.</v>
          </cell>
          <cell r="G151" t="str">
            <v xml:space="preserve">ГАУ ДО СО СШОР "Уктусские горы" </v>
          </cell>
        </row>
        <row r="152">
          <cell r="B152" t="str">
            <v>ШАЯПОВ Артём</v>
          </cell>
          <cell r="C152">
            <v>10138543262</v>
          </cell>
          <cell r="D152">
            <v>40422</v>
          </cell>
          <cell r="E152" t="str">
            <v>2 СР</v>
          </cell>
          <cell r="F152" t="str">
            <v>Омская обл.</v>
          </cell>
          <cell r="G152" t="str">
            <v xml:space="preserve">"СШОР № 8 им.В.Соколова" </v>
          </cell>
        </row>
        <row r="153">
          <cell r="B153" t="str">
            <v>ЛЕЩЕНКОВ Александр</v>
          </cell>
          <cell r="C153">
            <v>10125244663</v>
          </cell>
          <cell r="D153">
            <v>40040</v>
          </cell>
          <cell r="E153" t="str">
            <v>2 СР</v>
          </cell>
          <cell r="F153" t="str">
            <v>Свердловская обл.</v>
          </cell>
          <cell r="G153" t="str">
            <v xml:space="preserve">ГАУ ДО СО СШОР "Уктусские горы" </v>
          </cell>
        </row>
        <row r="154">
          <cell r="B154" t="str">
            <v>ПОЛЯКОВА Ульяна</v>
          </cell>
          <cell r="C154">
            <v>10142058807</v>
          </cell>
          <cell r="D154">
            <v>40353</v>
          </cell>
          <cell r="E154" t="str">
            <v>1 СР</v>
          </cell>
          <cell r="F154" t="str">
            <v>Тюменская область</v>
          </cell>
          <cell r="G154" t="str">
            <v>МАУ ДО СШ №2 города Тюмени</v>
          </cell>
        </row>
        <row r="155">
          <cell r="B155" t="str">
            <v>КЕЗЬ Федор</v>
          </cell>
          <cell r="C155">
            <v>10130113659</v>
          </cell>
          <cell r="D155">
            <v>39760</v>
          </cell>
          <cell r="E155" t="str">
            <v>2 СР</v>
          </cell>
          <cell r="F155" t="str">
            <v>Омская обл.</v>
          </cell>
          <cell r="G155" t="str">
            <v>"СШОР "Академия велоспорта"</v>
          </cell>
        </row>
        <row r="156">
          <cell r="B156" t="str">
            <v>ДОКШИН Андрей</v>
          </cell>
          <cell r="C156">
            <v>10127676030</v>
          </cell>
          <cell r="D156">
            <v>39734</v>
          </cell>
          <cell r="E156" t="str">
            <v>1 СР</v>
          </cell>
          <cell r="F156" t="str">
            <v>Омская обл.</v>
          </cell>
          <cell r="G156" t="str">
            <v>"СШОР "Академия велоспорта"</v>
          </cell>
        </row>
        <row r="157">
          <cell r="B157" t="str">
            <v>КЕТЛЕР Лев</v>
          </cell>
          <cell r="C157">
            <v>10130778111</v>
          </cell>
          <cell r="D157">
            <v>39833</v>
          </cell>
          <cell r="E157" t="str">
            <v>1 СР</v>
          </cell>
          <cell r="F157" t="str">
            <v>Омская обл.</v>
          </cell>
          <cell r="G157" t="str">
            <v>"СШОР "Академия велоспорта"</v>
          </cell>
        </row>
        <row r="158">
          <cell r="B158" t="str">
            <v>МОЖУЛО Андрей</v>
          </cell>
          <cell r="C158">
            <v>10125323778</v>
          </cell>
          <cell r="D158">
            <v>39985</v>
          </cell>
          <cell r="E158" t="str">
            <v>2 СР</v>
          </cell>
          <cell r="F158" t="str">
            <v>Омская обл.</v>
          </cell>
          <cell r="G158" t="str">
            <v xml:space="preserve">"СШОР № 8 им.В.Соколова" </v>
          </cell>
        </row>
        <row r="159">
          <cell r="B159" t="str">
            <v>ВОЛИК Даниил</v>
          </cell>
          <cell r="C159">
            <v>10133949708</v>
          </cell>
          <cell r="D159">
            <v>40360</v>
          </cell>
          <cell r="E159" t="str">
            <v>2 СР</v>
          </cell>
          <cell r="F159" t="str">
            <v>Омская обл.</v>
          </cell>
          <cell r="G159" t="str">
            <v>"СШОР "Академия велоспорта"</v>
          </cell>
        </row>
        <row r="160">
          <cell r="B160" t="str">
            <v>АЙТКЕЕВ Азамат</v>
          </cell>
          <cell r="C160">
            <v>10133796225</v>
          </cell>
          <cell r="D160">
            <v>40221</v>
          </cell>
          <cell r="E160" t="str">
            <v>1 СР</v>
          </cell>
          <cell r="F160" t="str">
            <v>Омская обл.</v>
          </cell>
          <cell r="G160" t="str">
            <v>"СШОР "Академия велоспорта"</v>
          </cell>
        </row>
        <row r="161">
          <cell r="B161" t="str">
            <v>РЯЗАНОВ Даниил</v>
          </cell>
          <cell r="C161">
            <v>10146256984</v>
          </cell>
          <cell r="D161">
            <v>40449</v>
          </cell>
          <cell r="E161" t="str">
            <v>б/р</v>
          </cell>
          <cell r="F161" t="str">
            <v>Омская обл.</v>
          </cell>
          <cell r="G161" t="str">
            <v>"СШОР "Академия велоспорта"</v>
          </cell>
        </row>
        <row r="162">
          <cell r="B162" t="str">
            <v>ГЛЕБОВ Денис</v>
          </cell>
          <cell r="C162">
            <v>10133791878</v>
          </cell>
          <cell r="D162">
            <v>40485</v>
          </cell>
          <cell r="E162" t="str">
            <v>2 СР</v>
          </cell>
          <cell r="F162" t="str">
            <v>Омская обл.</v>
          </cell>
          <cell r="G162" t="str">
            <v>"СШОР "Академия велоспорта"</v>
          </cell>
        </row>
        <row r="163">
          <cell r="B163" t="str">
            <v>ЕЛЬЦОВА Мира</v>
          </cell>
          <cell r="C163">
            <v>10115640855</v>
          </cell>
          <cell r="D163">
            <v>39374</v>
          </cell>
          <cell r="E163" t="str">
            <v>КМС</v>
          </cell>
          <cell r="F163" t="str">
            <v>Омская обл.</v>
          </cell>
          <cell r="G163" t="str">
            <v>"СШОР "Академия велоспорта"</v>
          </cell>
        </row>
        <row r="164">
          <cell r="B164" t="str">
            <v>СУХОБОКОВ Дмитрий</v>
          </cell>
          <cell r="C164">
            <v>10116821629</v>
          </cell>
          <cell r="D164">
            <v>39110</v>
          </cell>
          <cell r="E164" t="str">
            <v>2 СР</v>
          </cell>
          <cell r="F164" t="str">
            <v>Омская обл.</v>
          </cell>
          <cell r="G164" t="str">
            <v xml:space="preserve">"СШОР № 8 им.В.Соколова" </v>
          </cell>
        </row>
        <row r="165">
          <cell r="B165" t="str">
            <v>ПЕСОЦКИЙ Степан</v>
          </cell>
          <cell r="C165">
            <v>10118767992</v>
          </cell>
          <cell r="D165">
            <v>39932</v>
          </cell>
          <cell r="E165" t="str">
            <v>2 СР</v>
          </cell>
          <cell r="F165" t="str">
            <v>Омская обл.</v>
          </cell>
          <cell r="G165" t="str">
            <v xml:space="preserve">"СШОР № 8 им.В.Соколова" </v>
          </cell>
        </row>
        <row r="166">
          <cell r="B166" t="str">
            <v>СТЕПАНОВ Алексей</v>
          </cell>
          <cell r="C166">
            <v>10133681845</v>
          </cell>
          <cell r="D166">
            <v>40211</v>
          </cell>
          <cell r="E166" t="str">
            <v>2 СР</v>
          </cell>
          <cell r="F166" t="str">
            <v>Омская обл.</v>
          </cell>
          <cell r="G166" t="str">
            <v xml:space="preserve">"СШОР № 8 им.В.Соколова" </v>
          </cell>
        </row>
        <row r="167">
          <cell r="B167" t="str">
            <v>БРУЕВ Матвей</v>
          </cell>
          <cell r="C167">
            <v>10133971532</v>
          </cell>
          <cell r="D167">
            <v>40395</v>
          </cell>
          <cell r="E167" t="str">
            <v>3 СР</v>
          </cell>
          <cell r="F167" t="str">
            <v>Омская обл.</v>
          </cell>
          <cell r="G167" t="str">
            <v>"СШОР "Академия велоспорта"</v>
          </cell>
        </row>
        <row r="168">
          <cell r="B168" t="str">
            <v>ФУКС Даниил</v>
          </cell>
          <cell r="C168">
            <v>10142530265</v>
          </cell>
          <cell r="D168">
            <v>40015</v>
          </cell>
          <cell r="E168" t="str">
            <v>1 СР</v>
          </cell>
          <cell r="F168" t="str">
            <v>Омская обл.</v>
          </cell>
          <cell r="G168" t="str">
            <v>"СШОР "Академия велоспорта"</v>
          </cell>
        </row>
        <row r="169">
          <cell r="B169" t="str">
            <v>ГЕЙНЦ Илья</v>
          </cell>
          <cell r="C169">
            <v>10139099091</v>
          </cell>
          <cell r="D169">
            <v>39623</v>
          </cell>
          <cell r="E169" t="str">
            <v>2 СР</v>
          </cell>
          <cell r="F169" t="str">
            <v>Омская обл.</v>
          </cell>
          <cell r="G169" t="str">
            <v>"СШОР "Академия велоспорта"</v>
          </cell>
        </row>
        <row r="170">
          <cell r="B170" t="str">
            <v>ГАСПАРЯН Артур</v>
          </cell>
          <cell r="C170">
            <v>10130334133</v>
          </cell>
          <cell r="D170">
            <v>39077</v>
          </cell>
          <cell r="E170" t="str">
            <v>1 СР</v>
          </cell>
          <cell r="F170" t="str">
            <v>Омская обл.</v>
          </cell>
          <cell r="G170" t="str">
            <v>"СШОР "Академия велоспорта"</v>
          </cell>
        </row>
        <row r="171">
          <cell r="B171" t="str">
            <v>БЕЛОУСОВ Иван</v>
          </cell>
          <cell r="C171">
            <v>10113019835</v>
          </cell>
          <cell r="D171">
            <v>39235</v>
          </cell>
          <cell r="E171" t="str">
            <v>КМС</v>
          </cell>
          <cell r="F171" t="str">
            <v>Омская обл.</v>
          </cell>
          <cell r="G171" t="str">
            <v xml:space="preserve">"СШОР № 8 им.В.Соколова" </v>
          </cell>
        </row>
        <row r="172">
          <cell r="B172" t="str">
            <v>БЕСПАЛОВ Егор</v>
          </cell>
          <cell r="C172">
            <v>10153943832</v>
          </cell>
          <cell r="D172">
            <v>40599</v>
          </cell>
          <cell r="E172" t="str">
            <v>2 СР</v>
          </cell>
          <cell r="F172" t="str">
            <v>Омская обл.</v>
          </cell>
          <cell r="G172" t="str">
            <v>БУ ОО ДО "СШОР "Академия велоспорта"</v>
          </cell>
        </row>
        <row r="173">
          <cell r="B173" t="str">
            <v>РЫБИН Владислав</v>
          </cell>
          <cell r="C173">
            <v>10159876296</v>
          </cell>
          <cell r="D173">
            <v>40757</v>
          </cell>
          <cell r="E173" t="str">
            <v>2 СР</v>
          </cell>
          <cell r="F173" t="str">
            <v>Омская обл.</v>
          </cell>
          <cell r="G173" t="str">
            <v>БУ ОО ДО "СШОР "Академия велоспорта"</v>
          </cell>
        </row>
        <row r="174">
          <cell r="B174" t="str">
            <v>БЕРНВАЛЬД Роман</v>
          </cell>
          <cell r="C174">
            <v>10133752270</v>
          </cell>
          <cell r="D174">
            <v>40300</v>
          </cell>
          <cell r="E174" t="str">
            <v>2 СР</v>
          </cell>
          <cell r="F174" t="str">
            <v>Омская обл.</v>
          </cell>
          <cell r="G174" t="str">
            <v>БУ ДО г.Омска "СШОР № 8 им.В.Соколова"</v>
          </cell>
        </row>
        <row r="175">
          <cell r="B175" t="str">
            <v>АЙТКЕЕВ Азамат</v>
          </cell>
          <cell r="C175">
            <v>10133796225</v>
          </cell>
          <cell r="D175">
            <v>40221</v>
          </cell>
          <cell r="E175" t="str">
            <v>1 СР</v>
          </cell>
          <cell r="F175" t="str">
            <v>Омская обл.</v>
          </cell>
          <cell r="G175" t="str">
            <v>БУ ОО ДО "СШОР "Академия велоспорта"</v>
          </cell>
        </row>
        <row r="176">
          <cell r="B176" t="str">
            <v>ПРОТАСОВ Никита</v>
          </cell>
          <cell r="C176">
            <v>10131029095</v>
          </cell>
          <cell r="D176">
            <v>40052</v>
          </cell>
          <cell r="E176" t="str">
            <v>1 СР</v>
          </cell>
          <cell r="F176" t="str">
            <v>Новосибирская обл.</v>
          </cell>
          <cell r="G176" t="str">
            <v>МБУ ДО "СШ "Авангард" г. Бердск</v>
          </cell>
        </row>
        <row r="177">
          <cell r="B177" t="str">
            <v>ПАРГАЧЕВСКИЙ Андрей</v>
          </cell>
          <cell r="C177">
            <v>10131541781</v>
          </cell>
          <cell r="D177">
            <v>40422</v>
          </cell>
          <cell r="E177" t="str">
            <v>2 СР</v>
          </cell>
          <cell r="F177" t="str">
            <v>Новосибирская обл.</v>
          </cell>
          <cell r="G177" t="str">
            <v>МБУ ДО "СШ "Авангард" г. Бердск</v>
          </cell>
        </row>
        <row r="178">
          <cell r="B178" t="str">
            <v>ЕВДОКИМОВ Матвей</v>
          </cell>
          <cell r="C178">
            <v>10148667941</v>
          </cell>
          <cell r="D178">
            <v>40565</v>
          </cell>
          <cell r="E178" t="str">
            <v>2 СР</v>
          </cell>
          <cell r="F178" t="str">
            <v>Новосибирская обл.</v>
          </cell>
          <cell r="G178" t="str">
            <v>МБУ ДО "СШ "Авангард" г. Бердск</v>
          </cell>
        </row>
        <row r="179">
          <cell r="B179" t="str">
            <v>НЕМЧАНИНОВ Алексей</v>
          </cell>
          <cell r="C179">
            <v>10129901875</v>
          </cell>
          <cell r="D179">
            <v>40068</v>
          </cell>
          <cell r="E179" t="str">
            <v>1 СР</v>
          </cell>
          <cell r="F179" t="str">
            <v>Новосибирская обл.</v>
          </cell>
          <cell r="G179" t="str">
            <v>МБУ ДО СШ "ТЭИС"</v>
          </cell>
        </row>
        <row r="180">
          <cell r="B180" t="str">
            <v>ГОРСКИЙ Петр</v>
          </cell>
          <cell r="C180">
            <v>10143132675</v>
          </cell>
          <cell r="D180">
            <v>40219</v>
          </cell>
          <cell r="E180" t="str">
            <v>1 СР</v>
          </cell>
          <cell r="F180" t="str">
            <v>Новосибирская обл.</v>
          </cell>
          <cell r="G180" t="str">
            <v>МБУ ДО СШ "ТЭИС"</v>
          </cell>
        </row>
        <row r="181">
          <cell r="B181" t="str">
            <v>СЕРЕДА Матвей</v>
          </cell>
          <cell r="C181">
            <v>10143134695</v>
          </cell>
          <cell r="D181">
            <v>40351</v>
          </cell>
          <cell r="E181" t="str">
            <v>2 СР</v>
          </cell>
          <cell r="F181" t="str">
            <v>Новосибирская обл.</v>
          </cell>
          <cell r="G181" t="str">
            <v>МБУ ДО СШ "ТЭИС"</v>
          </cell>
        </row>
        <row r="182">
          <cell r="B182" t="str">
            <v>ПОВИСОК Роман</v>
          </cell>
          <cell r="C182">
            <v>10131541175</v>
          </cell>
          <cell r="D182">
            <v>40633</v>
          </cell>
          <cell r="E182" t="str">
            <v>2 СР</v>
          </cell>
          <cell r="F182" t="str">
            <v>Новосибирская обл.</v>
          </cell>
          <cell r="G182" t="str">
            <v>МБУ ДО "СШ "Авангард" г. Бердск</v>
          </cell>
        </row>
        <row r="183">
          <cell r="B183" t="str">
            <v>КОЛЧИН Аркадий</v>
          </cell>
          <cell r="C183">
            <v>10140759108</v>
          </cell>
          <cell r="D183">
            <v>40225</v>
          </cell>
          <cell r="E183" t="str">
            <v>КМС</v>
          </cell>
          <cell r="F183" t="str">
            <v>Свердловская обл.</v>
          </cell>
          <cell r="G183" t="str">
            <v>МБУ ДО "СШ №4" г.Нижний Тагил</v>
          </cell>
        </row>
        <row r="184">
          <cell r="B184" t="str">
            <v>АХМАДУЛЛИН Роман</v>
          </cell>
          <cell r="C184">
            <v>10149312181</v>
          </cell>
          <cell r="D184">
            <v>40551</v>
          </cell>
          <cell r="E184" t="str">
            <v>2 СР</v>
          </cell>
          <cell r="F184" t="str">
            <v>Свердловская обл.</v>
          </cell>
          <cell r="G184" t="str">
            <v>МБУ ДО "СШ №4" г.Нижний Тагил</v>
          </cell>
        </row>
        <row r="185">
          <cell r="B185" t="str">
            <v>КИЙ Александр</v>
          </cell>
          <cell r="C185">
            <v>10141701422</v>
          </cell>
          <cell r="D185">
            <v>40156</v>
          </cell>
          <cell r="E185" t="str">
            <v>1 СР</v>
          </cell>
          <cell r="F185" t="str">
            <v>Свердловская обл.</v>
          </cell>
          <cell r="G185" t="str">
            <v>МБУ ДО "СШ №4" г.Нижний Тагил</v>
          </cell>
        </row>
        <row r="186">
          <cell r="B186" t="str">
            <v>ШАРИН Андрей</v>
          </cell>
          <cell r="C186">
            <v>10138019866</v>
          </cell>
          <cell r="D186">
            <v>40425</v>
          </cell>
          <cell r="E186" t="str">
            <v>2 СР</v>
          </cell>
          <cell r="F186" t="str">
            <v>Свердловская обл.</v>
          </cell>
          <cell r="G186" t="str">
            <v>МБУ ДО "СШ №4" г.Нижний Тагил</v>
          </cell>
        </row>
        <row r="187">
          <cell r="B187" t="str">
            <v>САЛТЫКОВ Владислав</v>
          </cell>
          <cell r="C187">
            <v>10147844249</v>
          </cell>
          <cell r="D187">
            <v>40652</v>
          </cell>
          <cell r="E187" t="str">
            <v>2 СР</v>
          </cell>
          <cell r="F187" t="str">
            <v>Свердловская обл.</v>
          </cell>
          <cell r="G187" t="str">
            <v>МБУ ДО "СШ №4" г.Нижний Тагил</v>
          </cell>
        </row>
        <row r="188">
          <cell r="B188" t="str">
            <v>ДОРОНИН Елисей</v>
          </cell>
          <cell r="C188">
            <v>10138017341</v>
          </cell>
          <cell r="D188">
            <v>40183</v>
          </cell>
          <cell r="E188" t="str">
            <v>2 СР</v>
          </cell>
          <cell r="F188" t="str">
            <v>Свердловская обл.</v>
          </cell>
          <cell r="G188" t="str">
            <v>МБУ ДО "СШ №4" г.Нижний Тагил</v>
          </cell>
        </row>
        <row r="189">
          <cell r="B189" t="str">
            <v>ФЕДОТИКОВ Никита</v>
          </cell>
          <cell r="C189">
            <v>10141872079</v>
          </cell>
          <cell r="D189">
            <v>40266</v>
          </cell>
          <cell r="E189" t="str">
            <v>2 СР</v>
          </cell>
          <cell r="F189" t="str">
            <v>Свердловская обл.</v>
          </cell>
          <cell r="G189" t="str">
            <v>ГАУ ДО СО "Комплексная спортивная школа олимпийского резерва"</v>
          </cell>
        </row>
        <row r="190">
          <cell r="B190" t="str">
            <v>ПАХОМОВ Роман</v>
          </cell>
          <cell r="C190">
            <v>10149670374</v>
          </cell>
          <cell r="D190">
            <v>40795</v>
          </cell>
          <cell r="E190" t="str">
            <v>2 СР</v>
          </cell>
          <cell r="F190" t="str">
            <v>Свердловская обл.</v>
          </cell>
          <cell r="G190" t="str">
            <v>ГАУ ДО СО "Комплексная спортивная школа олимпийского резерва"</v>
          </cell>
        </row>
        <row r="191">
          <cell r="B191" t="str">
            <v>ОВОДКОВ Степан</v>
          </cell>
          <cell r="C191">
            <v>10136983683</v>
          </cell>
          <cell r="D191">
            <v>40265</v>
          </cell>
          <cell r="E191" t="str">
            <v>2 СР</v>
          </cell>
          <cell r="F191" t="str">
            <v>Свердловская обл.</v>
          </cell>
          <cell r="G191" t="str">
            <v>ГАУ ДО СО СШОР "Уктусские горы"</v>
          </cell>
        </row>
        <row r="192">
          <cell r="B192" t="str">
            <v>ПОПОВ Святослав</v>
          </cell>
          <cell r="C192">
            <v>10136982673</v>
          </cell>
          <cell r="D192">
            <v>40375</v>
          </cell>
          <cell r="E192" t="str">
            <v>1 СР</v>
          </cell>
          <cell r="F192" t="str">
            <v>Свердловская обл.</v>
          </cell>
          <cell r="G192" t="str">
            <v>ГАУ ДО СО СШОР "Уктусские горы"</v>
          </cell>
        </row>
        <row r="193">
          <cell r="B193" t="str">
            <v>АНТОНОВ Михаил</v>
          </cell>
          <cell r="C193">
            <v>10114171509</v>
          </cell>
          <cell r="D193">
            <v>40486</v>
          </cell>
          <cell r="E193" t="str">
            <v>2 СР</v>
          </cell>
          <cell r="F193" t="str">
            <v>Свердловская обл.</v>
          </cell>
          <cell r="G193" t="str">
            <v>ГАУ ДО СО СШОР "Уктусские горы"</v>
          </cell>
        </row>
        <row r="194">
          <cell r="B194" t="str">
            <v>ШЕВЧЕНКО Даниил</v>
          </cell>
          <cell r="C194">
            <v>10138842245</v>
          </cell>
          <cell r="D194">
            <v>40197</v>
          </cell>
          <cell r="E194" t="str">
            <v>1 СР</v>
          </cell>
          <cell r="F194" t="str">
            <v>Тюменская обл.</v>
          </cell>
          <cell r="G194" t="str">
            <v>МАУ ДО СШ №2 города Тюмени</v>
          </cell>
        </row>
        <row r="195">
          <cell r="B195" t="str">
            <v>МЕХОНОШИН Иван</v>
          </cell>
          <cell r="C195">
            <v>10142599680</v>
          </cell>
          <cell r="D195">
            <v>40451</v>
          </cell>
          <cell r="E195" t="str">
            <v>1 СР</v>
          </cell>
          <cell r="F195" t="str">
            <v>Тюменская обл.</v>
          </cell>
          <cell r="G195" t="str">
            <v>МАУ ДО СШ №2 города Тюмени</v>
          </cell>
        </row>
        <row r="196">
          <cell r="B196" t="str">
            <v>ШЕПЕЛИН Илья</v>
          </cell>
          <cell r="C196">
            <v>10143591912</v>
          </cell>
          <cell r="D196">
            <v>40314</v>
          </cell>
          <cell r="E196" t="str">
            <v>2 СР</v>
          </cell>
          <cell r="F196" t="str">
            <v>Тюменская обл.</v>
          </cell>
          <cell r="G196" t="str">
            <v>МАУ ДО СШ №2 города Тюмени</v>
          </cell>
        </row>
        <row r="197">
          <cell r="B197" t="str">
            <v>ШЕПЕЛИН Кирилл</v>
          </cell>
          <cell r="C197">
            <v>10143618584</v>
          </cell>
          <cell r="D197">
            <v>40314</v>
          </cell>
          <cell r="E197" t="str">
            <v>КМС</v>
          </cell>
          <cell r="F197" t="str">
            <v>Тюменская обл.</v>
          </cell>
          <cell r="G197" t="str">
            <v>МАУ ДО СШ №2 города Тюмени</v>
          </cell>
        </row>
        <row r="198">
          <cell r="B198" t="str">
            <v>ДУДЕНКО Виталий</v>
          </cell>
          <cell r="C198">
            <v>10143842189</v>
          </cell>
          <cell r="D198">
            <v>40574</v>
          </cell>
          <cell r="E198" t="str">
            <v>2 СР</v>
          </cell>
          <cell r="F198" t="str">
            <v>Тюменская обл.</v>
          </cell>
          <cell r="G198" t="str">
            <v>МАУ ДО СШ №2 города Тюмени</v>
          </cell>
        </row>
        <row r="199">
          <cell r="B199" t="str">
            <v>ПУДОВ Артур</v>
          </cell>
          <cell r="C199">
            <v>10146252439</v>
          </cell>
          <cell r="D199">
            <v>41138</v>
          </cell>
          <cell r="E199" t="str">
            <v>1 СР</v>
          </cell>
          <cell r="F199" t="str">
            <v>Новосибирская обл.</v>
          </cell>
          <cell r="G199" t="str">
            <v>МБУ ДО СШ "ТЭИС"</v>
          </cell>
        </row>
        <row r="200">
          <cell r="B200" t="str">
            <v>АЛЬМУХАМБЕТОВ Милан</v>
          </cell>
          <cell r="C200">
            <v>10143336678</v>
          </cell>
          <cell r="D200">
            <v>40553</v>
          </cell>
          <cell r="E200" t="str">
            <v>1 СР</v>
          </cell>
          <cell r="F200" t="str">
            <v>Свердловская обл.</v>
          </cell>
          <cell r="G200" t="str">
            <v>ГАУ ДО СО "Комплексная спортивная школа олимпийского резерва"</v>
          </cell>
        </row>
        <row r="201">
          <cell r="B201" t="str">
            <v>ШИПУЛИН Дмитрий</v>
          </cell>
          <cell r="C201">
            <v>10150489622</v>
          </cell>
          <cell r="D201">
            <v>40736</v>
          </cell>
          <cell r="E201" t="str">
            <v>2 СР</v>
          </cell>
          <cell r="F201" t="str">
            <v>Свердловская обл.</v>
          </cell>
          <cell r="G201" t="str">
            <v>ГАУ ДО СО "Комплексная спортивная школа олимпийского резерва"</v>
          </cell>
        </row>
        <row r="202">
          <cell r="B202" t="str">
            <v>ЖАДГЕРОВ Денис</v>
          </cell>
          <cell r="C202">
            <v>10125790792</v>
          </cell>
          <cell r="D202">
            <v>40067</v>
          </cell>
          <cell r="E202" t="str">
            <v>КМС</v>
          </cell>
          <cell r="F202" t="str">
            <v>Свердловская обл.</v>
          </cell>
          <cell r="G202" t="str">
            <v>ГАУ ДО СО "Комплексная спортивная школа олимпийского резерва"</v>
          </cell>
        </row>
        <row r="203">
          <cell r="B203" t="str">
            <v>ДОЛГОШЕИН Платон</v>
          </cell>
          <cell r="C203">
            <v>10141963322</v>
          </cell>
          <cell r="D203">
            <v>40203</v>
          </cell>
          <cell r="E203" t="str">
            <v>1 СР</v>
          </cell>
          <cell r="F203" t="str">
            <v>Свердловская обл.</v>
          </cell>
          <cell r="G203" t="str">
            <v>ГАУ ДО СО "Комплексная спортивная школа олимпийского резерва"</v>
          </cell>
        </row>
        <row r="204">
          <cell r="B204" t="str">
            <v>ШИРОКАЛОВ Максим</v>
          </cell>
          <cell r="C204">
            <v>10137061283</v>
          </cell>
          <cell r="D204">
            <v>40319</v>
          </cell>
          <cell r="E204" t="str">
            <v>2 СР</v>
          </cell>
          <cell r="F204" t="str">
            <v>Свердловская обл.</v>
          </cell>
          <cell r="G204" t="str">
            <v>ГАУ ДО СО СШОР "Уктусские горы"</v>
          </cell>
        </row>
        <row r="205">
          <cell r="B205" t="str">
            <v>ЛИЗЮРА Федор</v>
          </cell>
          <cell r="D205">
            <v>40168</v>
          </cell>
          <cell r="E205" t="str">
            <v>2 СР</v>
          </cell>
          <cell r="F205" t="str">
            <v>Свердловская обл.</v>
          </cell>
          <cell r="G205" t="str">
            <v>ГАУ ДО СО СШОР "Уктусские горы"</v>
          </cell>
        </row>
        <row r="206">
          <cell r="B206" t="str">
            <v>МИКУШИН Евгений</v>
          </cell>
          <cell r="C206">
            <v>10153780750</v>
          </cell>
          <cell r="D206">
            <v>40664</v>
          </cell>
          <cell r="E206" t="str">
            <v>1 СР</v>
          </cell>
          <cell r="F206" t="str">
            <v>Свердловская обл.</v>
          </cell>
          <cell r="G206" t="str">
            <v>ГАУ ДО СО СШОР "Уктусские горы"</v>
          </cell>
        </row>
        <row r="207">
          <cell r="B207" t="str">
            <v>АЛЬМУХАМЕТОВ Милан Радионович</v>
          </cell>
          <cell r="C207">
            <v>10143336678</v>
          </cell>
          <cell r="D207">
            <v>40553</v>
          </cell>
          <cell r="E207" t="str">
            <v>1 СР</v>
          </cell>
          <cell r="F207" t="str">
            <v>Свердловская область</v>
          </cell>
          <cell r="G207" t="str">
            <v>ГАУ ДО СО "Комплексная СШОР"</v>
          </cell>
        </row>
        <row r="208">
          <cell r="B208" t="str">
            <v>ДОЛГОШЕИН Платон Александрович</v>
          </cell>
          <cell r="C208">
            <v>10141963322</v>
          </cell>
          <cell r="D208">
            <v>40203</v>
          </cell>
          <cell r="E208" t="str">
            <v>1 СР</v>
          </cell>
          <cell r="F208" t="str">
            <v>Свердловская область</v>
          </cell>
          <cell r="G208" t="str">
            <v>ГАУ ДО СО "Комплексная СШОР"</v>
          </cell>
        </row>
        <row r="209">
          <cell r="B209" t="str">
            <v>СОКОЛОВ Виктор Васильевич</v>
          </cell>
          <cell r="C209">
            <v>10131114678</v>
          </cell>
          <cell r="D209">
            <v>39767</v>
          </cell>
          <cell r="E209" t="str">
            <v>КМС</v>
          </cell>
          <cell r="F209" t="str">
            <v>Свердловская область</v>
          </cell>
          <cell r="G209" t="str">
            <v>ГАУ ДО СО "Комплексная СШОР"</v>
          </cell>
        </row>
        <row r="210">
          <cell r="B210" t="str">
            <v>ХАРЧЕНКО Владимир Алексеевич</v>
          </cell>
          <cell r="C210">
            <v>10143738321</v>
          </cell>
          <cell r="D210">
            <v>40533</v>
          </cell>
          <cell r="E210" t="str">
            <v>2 СР</v>
          </cell>
          <cell r="F210" t="str">
            <v>Свердловская область</v>
          </cell>
          <cell r="G210" t="str">
            <v>ГАУ ДО СО "Комплексная СШОР"</v>
          </cell>
        </row>
        <row r="211">
          <cell r="B211" t="str">
            <v>ПОЛЯКОВА Ульяна Александровна</v>
          </cell>
          <cell r="C211">
            <v>10142058807</v>
          </cell>
          <cell r="D211">
            <v>40353</v>
          </cell>
          <cell r="E211" t="str">
            <v>КМС</v>
          </cell>
          <cell r="F211" t="str">
            <v>Свердловская область</v>
          </cell>
          <cell r="G211" t="str">
            <v>ГАУ ДО СО "Комплексная СШОР"</v>
          </cell>
        </row>
        <row r="212">
          <cell r="B212" t="str">
            <v>КОСТРОМИЧЕВА Софья Алексеевна</v>
          </cell>
          <cell r="C212">
            <v>10124632452</v>
          </cell>
          <cell r="D212">
            <v>39379</v>
          </cell>
          <cell r="E212" t="str">
            <v>1 СР</v>
          </cell>
          <cell r="F212" t="str">
            <v>Свердловская область</v>
          </cell>
          <cell r="G212" t="str">
            <v>ГАУ ДО СО СШОР "Уктусские горы"</v>
          </cell>
        </row>
        <row r="213">
          <cell r="B213" t="str">
            <v>МЕЗИНА Ксения Игоревна</v>
          </cell>
          <cell r="C213">
            <v>10112967901</v>
          </cell>
          <cell r="D213">
            <v>39632</v>
          </cell>
          <cell r="E213" t="str">
            <v>КМС</v>
          </cell>
          <cell r="F213" t="str">
            <v>Свердловская область</v>
          </cell>
          <cell r="G213" t="str">
            <v>ГАУ ДО СО СШОР "Уктусские горы"</v>
          </cell>
        </row>
        <row r="214">
          <cell r="B214" t="str">
            <v>БЕЛЬКОВА Ульяна Игоревна</v>
          </cell>
          <cell r="C214">
            <v>10137215473</v>
          </cell>
          <cell r="D214">
            <v>40237</v>
          </cell>
          <cell r="E214" t="str">
            <v>1 СР</v>
          </cell>
          <cell r="F214" t="str">
            <v>Свердловская область</v>
          </cell>
          <cell r="G214" t="str">
            <v>ГАУ ДО СО СШОР по велоспорту "Велогор"</v>
          </cell>
        </row>
        <row r="215">
          <cell r="B215" t="str">
            <v>ВЛАДИМИРОВ Никита Алексеевич</v>
          </cell>
          <cell r="C215">
            <v>10141870867</v>
          </cell>
          <cell r="D215">
            <v>40244</v>
          </cell>
          <cell r="E215" t="str">
            <v>2 СР</v>
          </cell>
          <cell r="F215" t="str">
            <v>Свердловская область</v>
          </cell>
          <cell r="G215" t="str">
            <v>ГАУ ДО СО СШОР по велоспорту "Велогор"</v>
          </cell>
        </row>
        <row r="216">
          <cell r="B216" t="str">
            <v>КОРЧУГАНОВ Матвей Дмитриевич</v>
          </cell>
          <cell r="C216">
            <v>10141870968</v>
          </cell>
          <cell r="D216">
            <v>40334</v>
          </cell>
          <cell r="E216" t="str">
            <v>1 СР</v>
          </cell>
          <cell r="F216" t="str">
            <v>Свердловская область</v>
          </cell>
          <cell r="G216" t="str">
            <v>ГАУ ДО СО СШОР по велоспорту "Велогор"</v>
          </cell>
        </row>
        <row r="217">
          <cell r="B217" t="str">
            <v>МАЛЫШЕВ Кирилл Александрович</v>
          </cell>
          <cell r="C217">
            <v>10137181525</v>
          </cell>
          <cell r="D217">
            <v>40311</v>
          </cell>
          <cell r="E217" t="str">
            <v>2 СР</v>
          </cell>
          <cell r="F217" t="str">
            <v>Свердловская область</v>
          </cell>
          <cell r="G217" t="str">
            <v>ГАУ ДО СО СШОР по велоспорту "Велогор"</v>
          </cell>
        </row>
        <row r="218">
          <cell r="B218" t="str">
            <v>ФЕЛЬДШЕРОВ Александр Владимирович</v>
          </cell>
          <cell r="C218">
            <v>10148675419</v>
          </cell>
          <cell r="D218">
            <v>40706</v>
          </cell>
          <cell r="E218" t="str">
            <v>2 СР</v>
          </cell>
          <cell r="F218" t="str">
            <v>Свердловская область</v>
          </cell>
          <cell r="G218" t="str">
            <v>ГАУ ДО СО СШОР по велоспорту "Велогор"</v>
          </cell>
        </row>
        <row r="219">
          <cell r="B219" t="str">
            <v>БЕЛЯВИНА Ирина Александровна</v>
          </cell>
          <cell r="C219">
            <v>10132136919</v>
          </cell>
          <cell r="D219">
            <v>39805</v>
          </cell>
          <cell r="E219" t="str">
            <v>КМС</v>
          </cell>
          <cell r="F219" t="str">
            <v>Свердловская область</v>
          </cell>
          <cell r="G219" t="str">
            <v>МБОУ ДО СШ №8 Локомотив</v>
          </cell>
        </row>
        <row r="220">
          <cell r="B220" t="str">
            <v>КИСЛЯКОВ Егор Александрович</v>
          </cell>
          <cell r="C220">
            <v>10122535030</v>
          </cell>
          <cell r="D220">
            <v>39631</v>
          </cell>
          <cell r="E220" t="str">
            <v>1 СР</v>
          </cell>
          <cell r="F220" t="str">
            <v>Свердловская область</v>
          </cell>
          <cell r="G220" t="str">
            <v>МБОУ ДО СШ №8 Локомотив</v>
          </cell>
        </row>
        <row r="221">
          <cell r="B221" t="str">
            <v>ВЫБОРНЫЙ Максим Сергеевич</v>
          </cell>
          <cell r="C221">
            <v>10113234750</v>
          </cell>
          <cell r="D221">
            <v>40057</v>
          </cell>
          <cell r="E221" t="str">
            <v>1 СР</v>
          </cell>
          <cell r="F221" t="str">
            <v>Свердловская область</v>
          </cell>
          <cell r="G221" t="str">
            <v>СШ "Малахит" Асбестовского МО</v>
          </cell>
        </row>
        <row r="222">
          <cell r="B222" t="str">
            <v>ЛЕНКОВ Антон Миксимович</v>
          </cell>
          <cell r="C222">
            <v>10150434452</v>
          </cell>
          <cell r="D222">
            <v>40005</v>
          </cell>
          <cell r="E222" t="str">
            <v>2 СР</v>
          </cell>
          <cell r="F222" t="str">
            <v>Свердловская область</v>
          </cell>
          <cell r="G222" t="str">
            <v>СШ "Малахит" Асбестовского МО</v>
          </cell>
        </row>
        <row r="223">
          <cell r="B223" t="str">
            <v>МАМАЕВА Валерия Юрьевна</v>
          </cell>
          <cell r="C223">
            <v>10161620168</v>
          </cell>
          <cell r="D223">
            <v>40662</v>
          </cell>
          <cell r="E223" t="str">
            <v>2 СР</v>
          </cell>
          <cell r="F223" t="str">
            <v>Свердловская область</v>
          </cell>
          <cell r="G223" t="str">
            <v>СШ "Малахит" Асбестовского МО</v>
          </cell>
        </row>
        <row r="224">
          <cell r="B224" t="str">
            <v>НАДРШИН Тимур Романович</v>
          </cell>
          <cell r="C224">
            <v>10113217370</v>
          </cell>
          <cell r="D224">
            <v>39816</v>
          </cell>
          <cell r="E224" t="str">
            <v>КМС</v>
          </cell>
          <cell r="F224" t="str">
            <v>Свердловская область</v>
          </cell>
          <cell r="G224" t="str">
            <v>СШ "Малахит" Асбестовского МО</v>
          </cell>
        </row>
        <row r="225">
          <cell r="B225" t="str">
            <v>ФЕДОРОВ Денис Денисович</v>
          </cell>
          <cell r="C225">
            <v>10148535777</v>
          </cell>
          <cell r="D225">
            <v>39956</v>
          </cell>
          <cell r="E225" t="str">
            <v>2 СР</v>
          </cell>
          <cell r="F225" t="str">
            <v>Свердловская область</v>
          </cell>
          <cell r="G225" t="str">
            <v>СШ "Малахит" Асбестовского МО</v>
          </cell>
        </row>
        <row r="226">
          <cell r="B226" t="str">
            <v>ЮДИН Александр Егорович</v>
          </cell>
          <cell r="C226">
            <v>10160949454</v>
          </cell>
          <cell r="D226">
            <v>40496</v>
          </cell>
          <cell r="E226" t="str">
            <v>2 СР</v>
          </cell>
          <cell r="F226" t="str">
            <v>Свердловская область</v>
          </cell>
          <cell r="G226" t="str">
            <v>СШ "Малахит" Асбестовского МО</v>
          </cell>
        </row>
        <row r="227">
          <cell r="B227" t="str">
            <v>ПОЛЯРУШ Ульяна Евгеньевна</v>
          </cell>
          <cell r="C227">
            <v>10164651925</v>
          </cell>
          <cell r="D227">
            <v>39334</v>
          </cell>
          <cell r="E227" t="str">
            <v>1 СР</v>
          </cell>
          <cell r="F227" t="str">
            <v>Тюменская область</v>
          </cell>
          <cell r="G227" t="str">
            <v>ГАУ ТО "ЦПСР и ССК"</v>
          </cell>
        </row>
        <row r="228">
          <cell r="B228" t="str">
            <v>ХОРОШАВИН Сергей Витальевич</v>
          </cell>
          <cell r="C228">
            <v>10145300728</v>
          </cell>
          <cell r="D228">
            <v>40028</v>
          </cell>
          <cell r="E228" t="str">
            <v>КМС</v>
          </cell>
          <cell r="F228" t="str">
            <v>Тюменская область</v>
          </cell>
          <cell r="G228" t="str">
            <v>ГАУ ТО "ЦПСР и ССК"</v>
          </cell>
        </row>
        <row r="229">
          <cell r="B229" t="str">
            <v>РЕЙМЕР Иван Владимирович</v>
          </cell>
          <cell r="C229">
            <v>10145300122</v>
          </cell>
          <cell r="D229">
            <v>40023</v>
          </cell>
          <cell r="E229" t="str">
            <v>КМС</v>
          </cell>
          <cell r="F229" t="str">
            <v>Тюменская область</v>
          </cell>
          <cell r="G229" t="str">
            <v>ГАУ ТО "ЦПСР и ССК"</v>
          </cell>
        </row>
        <row r="230">
          <cell r="B230" t="str">
            <v>ЛАПШОВ Матвей Дмитриевич</v>
          </cell>
          <cell r="C230">
            <v>10143260088</v>
          </cell>
          <cell r="D230">
            <v>40419</v>
          </cell>
          <cell r="E230" t="str">
            <v>2 СР</v>
          </cell>
          <cell r="F230" t="str">
            <v>Тюменская область</v>
          </cell>
          <cell r="G230" t="str">
            <v>МАУ ДО "СШ №2" г. Тобольска</v>
          </cell>
        </row>
        <row r="231">
          <cell r="B231" t="str">
            <v>БАКШЕЕВ Семен Витальевич</v>
          </cell>
          <cell r="C231">
            <v>10143840674</v>
          </cell>
          <cell r="D231">
            <v>40518</v>
          </cell>
          <cell r="E231" t="str">
            <v>3 СР</v>
          </cell>
          <cell r="F231" t="str">
            <v>Тюменская область</v>
          </cell>
          <cell r="G231" t="str">
            <v>МАУ ДО "СШ" УМР</v>
          </cell>
        </row>
        <row r="232">
          <cell r="B232" t="str">
            <v>ЗАХАРОВ Сергей Андреевич</v>
          </cell>
          <cell r="C232">
            <v>10143841280</v>
          </cell>
          <cell r="D232">
            <v>39623</v>
          </cell>
          <cell r="E232" t="str">
            <v>1 СР</v>
          </cell>
          <cell r="F232" t="str">
            <v>Тюменская область</v>
          </cell>
          <cell r="G232" t="str">
            <v>МАУ ДО "СШ" УМР</v>
          </cell>
        </row>
        <row r="233">
          <cell r="B233" t="str">
            <v>БАТИЩЕВ Богдан Константинович</v>
          </cell>
          <cell r="C233">
            <v>10143588979</v>
          </cell>
          <cell r="D233">
            <v>40296</v>
          </cell>
          <cell r="E233" t="str">
            <v>1 СР</v>
          </cell>
          <cell r="F233" t="str">
            <v>Тюменская область</v>
          </cell>
          <cell r="G233" t="str">
            <v>МАУ ДО СШ №2 г.Тюмени</v>
          </cell>
        </row>
        <row r="234">
          <cell r="B234" t="str">
            <v>ДОРОВСКИХ Николай Александрович</v>
          </cell>
          <cell r="C234">
            <v>10164434178</v>
          </cell>
          <cell r="D234">
            <v>40458</v>
          </cell>
          <cell r="E234" t="str">
            <v>2 СР</v>
          </cell>
          <cell r="F234" t="str">
            <v>Тюменская область</v>
          </cell>
          <cell r="G234" t="str">
            <v>МАУ ДО СШ №2 г.Тюмени</v>
          </cell>
        </row>
        <row r="235">
          <cell r="B235" t="str">
            <v>ЕГОВЦЕВА Анастасия Ивановна</v>
          </cell>
          <cell r="C235">
            <v>10159732813</v>
          </cell>
          <cell r="D235">
            <v>40495</v>
          </cell>
          <cell r="E235" t="str">
            <v>2 СР</v>
          </cell>
          <cell r="F235" t="str">
            <v>Тюменская область</v>
          </cell>
          <cell r="G235" t="str">
            <v>МАУ ДО СШ №2 г.Тюмени</v>
          </cell>
        </row>
        <row r="236">
          <cell r="B236" t="str">
            <v>ЗОММЕР Максим Сергеевич</v>
          </cell>
          <cell r="C236">
            <v>10113665792</v>
          </cell>
          <cell r="D236">
            <v>39428</v>
          </cell>
          <cell r="E236" t="str">
            <v>1 СР</v>
          </cell>
          <cell r="F236" t="str">
            <v>Тюменская область</v>
          </cell>
          <cell r="G236" t="str">
            <v>МАУ ДО СШ №2 г.Тюмени</v>
          </cell>
        </row>
        <row r="237">
          <cell r="B237" t="str">
            <v>ИСЕНОВ Амир Бауржанович</v>
          </cell>
          <cell r="C237">
            <v>10164568463</v>
          </cell>
          <cell r="D237">
            <v>40261</v>
          </cell>
          <cell r="E237" t="str">
            <v>1 СР</v>
          </cell>
          <cell r="F237" t="str">
            <v>Тюменская область</v>
          </cell>
          <cell r="G237" t="str">
            <v>МАУ ДО СШ №2 г.Тюмени</v>
          </cell>
        </row>
        <row r="238">
          <cell r="B238" t="str">
            <v>КАРИМОВА Лейсан Динаровна</v>
          </cell>
          <cell r="C238">
            <v>10164588873</v>
          </cell>
          <cell r="D238">
            <v>40881</v>
          </cell>
          <cell r="E238" t="str">
            <v>2 СР</v>
          </cell>
          <cell r="F238" t="str">
            <v>Тюменская область</v>
          </cell>
          <cell r="G238" t="str">
            <v>МАУ ДО СШ №2 г.Тюмени</v>
          </cell>
        </row>
        <row r="239">
          <cell r="B239" t="str">
            <v>КАРМАЦКИХ Ксения Евгеньевна</v>
          </cell>
          <cell r="C239">
            <v>10161877220</v>
          </cell>
          <cell r="D239">
            <v>40355</v>
          </cell>
          <cell r="E239" t="str">
            <v>1 СР</v>
          </cell>
          <cell r="F239" t="str">
            <v>Тюменская область</v>
          </cell>
          <cell r="G239" t="str">
            <v>МАУ ДО СШ №2 г.Тюмени</v>
          </cell>
        </row>
        <row r="240">
          <cell r="B240" t="str">
            <v>КИРАМОВА Алиса Синарисовна</v>
          </cell>
          <cell r="C240">
            <v>10164588974</v>
          </cell>
          <cell r="D240">
            <v>40830</v>
          </cell>
          <cell r="E240" t="str">
            <v>1 СР</v>
          </cell>
          <cell r="F240" t="str">
            <v>Тюменская область</v>
          </cell>
          <cell r="G240" t="str">
            <v>МАУ ДО СШ №2 г.Тюмени</v>
          </cell>
        </row>
        <row r="241">
          <cell r="B241" t="str">
            <v>МАКАРОВ Мирон Вячеславович</v>
          </cell>
          <cell r="C241">
            <v>10136031265</v>
          </cell>
          <cell r="D241">
            <v>40272</v>
          </cell>
          <cell r="E241" t="str">
            <v>1 СР</v>
          </cell>
          <cell r="F241" t="str">
            <v>Тюменская область</v>
          </cell>
          <cell r="G241" t="str">
            <v>МАУ ДО СШ №2 г.Тюмени</v>
          </cell>
        </row>
        <row r="242">
          <cell r="B242" t="str">
            <v>МАЛИНОВА Кира Александровна</v>
          </cell>
          <cell r="C242">
            <v>10136923766</v>
          </cell>
          <cell r="D242">
            <v>40461</v>
          </cell>
          <cell r="E242" t="str">
            <v>1 СР</v>
          </cell>
          <cell r="F242" t="str">
            <v>Тюменская область</v>
          </cell>
          <cell r="G242" t="str">
            <v>МАУ ДО СШ №2 г.Тюмени</v>
          </cell>
        </row>
        <row r="243">
          <cell r="B243" t="str">
            <v>МЕХОНОШИН Иван Вячеславович</v>
          </cell>
          <cell r="C243">
            <v>10142599680</v>
          </cell>
          <cell r="D243">
            <v>40451</v>
          </cell>
          <cell r="E243" t="str">
            <v>1 СР</v>
          </cell>
          <cell r="F243" t="str">
            <v>Тюменская область</v>
          </cell>
          <cell r="G243" t="str">
            <v>МАУ ДО СШ №2 г.Тюмени</v>
          </cell>
        </row>
        <row r="244">
          <cell r="B244" t="str">
            <v>НАЗЫРОВА Дарина Рустамовна</v>
          </cell>
          <cell r="C244">
            <v>10143021935</v>
          </cell>
          <cell r="D244">
            <v>40215</v>
          </cell>
          <cell r="E244" t="str">
            <v>2 СР</v>
          </cell>
          <cell r="F244" t="str">
            <v>Тюменская область</v>
          </cell>
          <cell r="G244" t="str">
            <v>МАУ ДО СШ №2 г.Тюмени</v>
          </cell>
        </row>
        <row r="245">
          <cell r="B245" t="str">
            <v>ПАСИЧНИК Андрей Александрович</v>
          </cell>
          <cell r="C245">
            <v>10131169949</v>
          </cell>
          <cell r="D245">
            <v>39983</v>
          </cell>
          <cell r="E245" t="str">
            <v>1 СР</v>
          </cell>
          <cell r="F245" t="str">
            <v>Тюменская область</v>
          </cell>
          <cell r="G245" t="str">
            <v>МАУ ДО СШ №2 г.Тюмени</v>
          </cell>
        </row>
        <row r="246">
          <cell r="B246" t="str">
            <v>ПИХОВ Михаил Петрович</v>
          </cell>
          <cell r="C246">
            <v>10164742457</v>
          </cell>
          <cell r="D246">
            <v>40534</v>
          </cell>
          <cell r="E246" t="str">
            <v>1 СР</v>
          </cell>
          <cell r="F246" t="str">
            <v>Тюменская область</v>
          </cell>
          <cell r="G246" t="str">
            <v>МАУ ДО СШ №2 г.Тюмени</v>
          </cell>
        </row>
        <row r="247">
          <cell r="B247" t="str">
            <v>ПОТАПОВА Александра Андреевна</v>
          </cell>
          <cell r="C247">
            <v>10164682843</v>
          </cell>
          <cell r="D247">
            <v>40147</v>
          </cell>
          <cell r="E247" t="str">
            <v>1 СР</v>
          </cell>
          <cell r="F247" t="str">
            <v>Тюменская область</v>
          </cell>
          <cell r="G247" t="str">
            <v>МАУ ДО СШ №2 г.Тюмени</v>
          </cell>
        </row>
        <row r="248">
          <cell r="B248" t="str">
            <v>САДУБ Айтуар Жасланович</v>
          </cell>
          <cell r="C248">
            <v>10143590090</v>
          </cell>
          <cell r="D248">
            <v>40843</v>
          </cell>
          <cell r="E248" t="str">
            <v>1 СР</v>
          </cell>
          <cell r="F248" t="str">
            <v>Тюменская область</v>
          </cell>
          <cell r="G248" t="str">
            <v>МАУ ДО СШ №2 г.Тюмени</v>
          </cell>
        </row>
        <row r="249">
          <cell r="B249" t="str">
            <v>СЕРГЕЕВ Никита Кириллович</v>
          </cell>
          <cell r="C249">
            <v>10153942014</v>
          </cell>
          <cell r="D249">
            <v>40227</v>
          </cell>
          <cell r="E249" t="str">
            <v>1 СР</v>
          </cell>
          <cell r="F249" t="str">
            <v>Тюменская область</v>
          </cell>
          <cell r="G249" t="str">
            <v>МАУ ДО СШ №2 г.Тюмени</v>
          </cell>
        </row>
        <row r="250">
          <cell r="B250" t="str">
            <v>СУХАРЕВ Герман Евгеньевич</v>
          </cell>
          <cell r="C250">
            <v>10117503659</v>
          </cell>
          <cell r="D250">
            <v>39669</v>
          </cell>
          <cell r="E250" t="str">
            <v>1 СР</v>
          </cell>
          <cell r="F250" t="str">
            <v>Тюменская область</v>
          </cell>
          <cell r="G250" t="str">
            <v>МАУ ДО СШ №2 г.Тюмени</v>
          </cell>
        </row>
        <row r="251">
          <cell r="B251" t="str">
            <v>ТУРЧИН Александр Николаевич</v>
          </cell>
          <cell r="C251">
            <v>10143841583</v>
          </cell>
          <cell r="D251">
            <v>40199</v>
          </cell>
          <cell r="E251" t="str">
            <v>1 СР</v>
          </cell>
          <cell r="F251" t="str">
            <v>Тюменская область</v>
          </cell>
          <cell r="G251" t="str">
            <v>МАУ ДО СШ №2 г.Тюмени</v>
          </cell>
        </row>
        <row r="252">
          <cell r="B252" t="str">
            <v>УСОВ Евгений Александрович</v>
          </cell>
          <cell r="C252">
            <v>10143589181</v>
          </cell>
          <cell r="D252">
            <v>40000</v>
          </cell>
          <cell r="E252" t="str">
            <v>1 СР</v>
          </cell>
          <cell r="F252" t="str">
            <v>Тюменская область</v>
          </cell>
          <cell r="G252" t="str">
            <v>МАУ ДО СШ №2 г.Тюмени</v>
          </cell>
        </row>
        <row r="253">
          <cell r="B253" t="str">
            <v>УТЮГОВ Владислав Алексеевич</v>
          </cell>
          <cell r="C253">
            <v>10117698063</v>
          </cell>
          <cell r="D253">
            <v>39765</v>
          </cell>
          <cell r="E253" t="str">
            <v>1 СР</v>
          </cell>
          <cell r="F253" t="str">
            <v>Тюменская область</v>
          </cell>
          <cell r="G253" t="str">
            <v>МАУ ДО СШ №2 г.Тюмени</v>
          </cell>
        </row>
        <row r="254">
          <cell r="B254" t="str">
            <v>ШЕВЧЕНКО Даниил Васильевич</v>
          </cell>
          <cell r="C254">
            <v>10138842245</v>
          </cell>
          <cell r="D254">
            <v>40197</v>
          </cell>
          <cell r="E254" t="str">
            <v>1 СР</v>
          </cell>
          <cell r="F254" t="str">
            <v>Тюменская область</v>
          </cell>
          <cell r="G254" t="str">
            <v>МАУ ДО СШ №2 г.Тюмени</v>
          </cell>
        </row>
        <row r="255">
          <cell r="B255" t="str">
            <v>ШЕПЕЛИН Илья Васильевич</v>
          </cell>
          <cell r="C255">
            <v>10143591912</v>
          </cell>
          <cell r="D255">
            <v>40304</v>
          </cell>
          <cell r="E255" t="str">
            <v>2 СР</v>
          </cell>
          <cell r="F255" t="str">
            <v>Тюменская область</v>
          </cell>
          <cell r="G255" t="str">
            <v>МАУ ДО СШ №2 г.Тюмени</v>
          </cell>
        </row>
        <row r="256">
          <cell r="B256" t="str">
            <v>ШЕПЕЛИН Кирилл Васильевич</v>
          </cell>
          <cell r="C256">
            <v>10143618584</v>
          </cell>
          <cell r="D256">
            <v>40314</v>
          </cell>
          <cell r="E256" t="str">
            <v>2 СР</v>
          </cell>
          <cell r="F256" t="str">
            <v>Тюменская область</v>
          </cell>
          <cell r="G256" t="str">
            <v>МАУ ДО СШ №2 г.Тюмени</v>
          </cell>
        </row>
        <row r="257">
          <cell r="B257" t="str">
            <v>ШТЕЙНЛЕ Мирослав Александрович</v>
          </cell>
          <cell r="C257">
            <v>10114158977</v>
          </cell>
          <cell r="D257">
            <v>40114</v>
          </cell>
          <cell r="E257" t="str">
            <v>1 СР</v>
          </cell>
          <cell r="F257" t="str">
            <v>Тюменская область</v>
          </cell>
          <cell r="G257" t="str">
            <v>МАУ ДО СШ №2 г.Тюмени</v>
          </cell>
        </row>
        <row r="258">
          <cell r="B258" t="str">
            <v>ЯТЧЕНКО Вадим Алексеевич</v>
          </cell>
          <cell r="C258">
            <v>10143355270</v>
          </cell>
          <cell r="D258">
            <v>40262</v>
          </cell>
          <cell r="E258" t="str">
            <v>1 СР</v>
          </cell>
          <cell r="F258" t="str">
            <v>Тюменская область</v>
          </cell>
          <cell r="G258" t="str">
            <v>МАУ ДО СШ №2 г.Тюмени</v>
          </cell>
        </row>
        <row r="259">
          <cell r="B259" t="str">
            <v>МАНУИЛОВ Максим Алексеевич</v>
          </cell>
          <cell r="C259">
            <v>10164675163</v>
          </cell>
          <cell r="D259">
            <v>40366</v>
          </cell>
          <cell r="E259" t="str">
            <v>1 СР</v>
          </cell>
          <cell r="F259" t="str">
            <v>Тюменская область</v>
          </cell>
          <cell r="G259" t="str">
            <v>МАУ ДО СШ №2 г.Тюмени</v>
          </cell>
        </row>
      </sheetData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 -шоссе</v>
          </cell>
        </row>
        <row r="8">
          <cell r="A8" t="str">
            <v>СПИСОК УЧАСТНИКОВ</v>
          </cell>
        </row>
        <row r="10">
          <cell r="A10" t="str">
            <v>МЕСТО ПРОВЕДЕНИЯ: г. ОМСК,1-й км автодороги п.Крутая горка.</v>
          </cell>
        </row>
        <row r="11">
          <cell r="A11" t="str">
            <v>ДАТА ПРОВЕДЕНИЯ: 16-19 ИЮНЯ 2025 ГОДА</v>
          </cell>
          <cell r="G11" t="str">
            <v>№ ЕКП 2025: 2008550021030122</v>
          </cell>
        </row>
        <row r="13">
          <cell r="A13" t="str">
            <v>#</v>
          </cell>
          <cell r="B13" t="str">
            <v>НОМЕР</v>
          </cell>
          <cell r="C13" t="str">
            <v>КОД UCI</v>
          </cell>
          <cell r="D13" t="str">
            <v>ФАМИЛИЯ ИМЯ</v>
          </cell>
          <cell r="E13" t="str">
            <v>ДАТА РОЖД.</v>
          </cell>
          <cell r="F13" t="str">
            <v>РАЗРЯД,
ЗВАНИЕ</v>
          </cell>
          <cell r="G13" t="str">
            <v>ПРИНАДЛЕЖНОСТЬ К ОРГАНИЗАЦИИ</v>
          </cell>
        </row>
        <row r="15">
          <cell r="B15" t="str">
            <v>Омская область</v>
          </cell>
        </row>
        <row r="16">
          <cell r="A16">
            <v>1</v>
          </cell>
          <cell r="B16">
            <v>28</v>
          </cell>
          <cell r="C16">
            <v>10143525123</v>
          </cell>
          <cell r="D16" t="str">
            <v>ЩЕПАНОВСКИЙ Егор Станиславович</v>
          </cell>
          <cell r="E16">
            <v>40143</v>
          </cell>
          <cell r="F16" t="str">
            <v>2 СР</v>
          </cell>
          <cell r="G16" t="str">
            <v>БУ ДО г.Омска "СШОР № 8 им.В.Соколова"</v>
          </cell>
        </row>
        <row r="17">
          <cell r="A17">
            <v>2</v>
          </cell>
          <cell r="B17">
            <v>30</v>
          </cell>
          <cell r="C17">
            <v>10123419548</v>
          </cell>
          <cell r="D17" t="str">
            <v>ДЕВЯТКОВ Андрей Юрьевич</v>
          </cell>
          <cell r="E17">
            <v>39361</v>
          </cell>
          <cell r="F17" t="str">
            <v>КМС</v>
          </cell>
          <cell r="G17" t="str">
            <v>БУ ДО г.Омска "СШОР № 8 им.В.Соколова"</v>
          </cell>
        </row>
        <row r="18">
          <cell r="A18">
            <v>3</v>
          </cell>
          <cell r="B18">
            <v>31</v>
          </cell>
          <cell r="C18">
            <v>10118768804</v>
          </cell>
          <cell r="D18" t="str">
            <v>ВОРОНЧЕНКО Варвара Юрьевна</v>
          </cell>
          <cell r="E18">
            <v>39762</v>
          </cell>
          <cell r="F18" t="str">
            <v>1 СР</v>
          </cell>
          <cell r="G18" t="str">
            <v>БУ ОО ДО "СШОР "Академия велоспорта"</v>
          </cell>
        </row>
        <row r="19">
          <cell r="A19">
            <v>4</v>
          </cell>
          <cell r="B19">
            <v>32</v>
          </cell>
          <cell r="C19">
            <v>10133869175</v>
          </cell>
          <cell r="D19" t="str">
            <v>ПЕРЕПЕЧИНА Евгения Михайловна</v>
          </cell>
          <cell r="E19">
            <v>40396</v>
          </cell>
          <cell r="F19" t="str">
            <v>1 СР</v>
          </cell>
          <cell r="G19" t="str">
            <v>БУ ОО ДО "СШОР "Академия велоспорта"</v>
          </cell>
        </row>
        <row r="20">
          <cell r="A20">
            <v>5</v>
          </cell>
          <cell r="B20">
            <v>33</v>
          </cell>
          <cell r="C20">
            <v>10146254055</v>
          </cell>
          <cell r="D20" t="str">
            <v>ЩЕТКОВ Георгий Викторович</v>
          </cell>
          <cell r="E20">
            <v>40295</v>
          </cell>
          <cell r="F20" t="str">
            <v>1 СР</v>
          </cell>
          <cell r="G20" t="str">
            <v>БУ ДО г.Омска "СШОР № 8 им.В.Соколова"</v>
          </cell>
        </row>
        <row r="21">
          <cell r="A21">
            <v>6</v>
          </cell>
          <cell r="B21">
            <v>34</v>
          </cell>
          <cell r="C21">
            <v>10142735581</v>
          </cell>
          <cell r="D21" t="str">
            <v>МАТУСЯ Дарья Кирилловна</v>
          </cell>
          <cell r="E21">
            <v>40182</v>
          </cell>
          <cell r="F21" t="str">
            <v>2 СР</v>
          </cell>
          <cell r="G21" t="str">
            <v>БУ ОО ДО "СШОР "Академия велоспорта"</v>
          </cell>
        </row>
        <row r="22">
          <cell r="A22">
            <v>7</v>
          </cell>
          <cell r="B22">
            <v>35</v>
          </cell>
          <cell r="C22">
            <v>10130778111</v>
          </cell>
          <cell r="D22" t="str">
            <v>КЕТЛЕР Лев Александрович</v>
          </cell>
          <cell r="E22">
            <v>39833</v>
          </cell>
          <cell r="F22" t="str">
            <v>1 СР</v>
          </cell>
          <cell r="G22" t="str">
            <v>БУ ОО ДО "СШОР "Академия велоспорта"</v>
          </cell>
        </row>
        <row r="23">
          <cell r="A23">
            <v>8</v>
          </cell>
          <cell r="B23">
            <v>36</v>
          </cell>
          <cell r="C23">
            <v>10115821620</v>
          </cell>
          <cell r="D23" t="str">
            <v>ТЮСЕНКОВ Артем Александрович</v>
          </cell>
          <cell r="E23">
            <v>39890</v>
          </cell>
          <cell r="F23" t="str">
            <v>1 СР</v>
          </cell>
          <cell r="G23" t="str">
            <v>БУ ОО ДО "СШОР "Академия велоспорта"</v>
          </cell>
        </row>
        <row r="24">
          <cell r="A24">
            <v>9</v>
          </cell>
          <cell r="B24">
            <v>37</v>
          </cell>
          <cell r="C24">
            <v>10142530265</v>
          </cell>
          <cell r="D24" t="str">
            <v>ФУКС Даниил Александрович</v>
          </cell>
          <cell r="E24">
            <v>40015</v>
          </cell>
          <cell r="F24" t="str">
            <v>1 СР</v>
          </cell>
          <cell r="G24" t="str">
            <v>БУ ОО ДО "СШОР "Академия велоспорта"</v>
          </cell>
        </row>
        <row r="25">
          <cell r="A25">
            <v>10</v>
          </cell>
          <cell r="B25">
            <v>38</v>
          </cell>
          <cell r="C25">
            <v>10133681744</v>
          </cell>
          <cell r="D25" t="str">
            <v>ГОРОХ Кирилл Денисович</v>
          </cell>
          <cell r="E25">
            <v>40213</v>
          </cell>
          <cell r="F25" t="str">
            <v>1 СР</v>
          </cell>
          <cell r="G25" t="str">
            <v>БУ ДО г.Омска "СШОР № 8 им.В.Соколова"</v>
          </cell>
        </row>
        <row r="26">
          <cell r="A26">
            <v>11</v>
          </cell>
          <cell r="B26">
            <v>39</v>
          </cell>
          <cell r="C26">
            <v>10150169522</v>
          </cell>
          <cell r="D26" t="str">
            <v>КОЛОВОРОТНЫЙ Степан Антонович</v>
          </cell>
          <cell r="E26">
            <v>40354</v>
          </cell>
          <cell r="F26" t="str">
            <v>1 СР</v>
          </cell>
          <cell r="G26" t="str">
            <v>БУ ОО ДО "СШОР "Академия велоспорта"</v>
          </cell>
        </row>
        <row r="27">
          <cell r="A27">
            <v>12</v>
          </cell>
          <cell r="B27">
            <v>40</v>
          </cell>
          <cell r="C27">
            <v>10133791878</v>
          </cell>
          <cell r="D27" t="str">
            <v>ГЛЕБОВ Денис Сергеевич</v>
          </cell>
          <cell r="E27">
            <v>40485</v>
          </cell>
          <cell r="F27" t="str">
            <v>1 СР</v>
          </cell>
          <cell r="G27" t="str">
            <v>БУ ОО ДО "СШОР "Академия велоспорта"</v>
          </cell>
        </row>
        <row r="28">
          <cell r="A28">
            <v>13</v>
          </cell>
          <cell r="B28">
            <v>41</v>
          </cell>
          <cell r="C28">
            <v>10133971532</v>
          </cell>
          <cell r="D28" t="str">
            <v>БРУЕВ Матвей Алексеевич</v>
          </cell>
          <cell r="E28">
            <v>40395</v>
          </cell>
          <cell r="F28" t="str">
            <v>1 СР</v>
          </cell>
          <cell r="G28" t="str">
            <v>БУ ОО ДО "СШОР "Академия велоспорта"</v>
          </cell>
        </row>
        <row r="29">
          <cell r="A29">
            <v>14</v>
          </cell>
          <cell r="B29">
            <v>45</v>
          </cell>
          <cell r="C29">
            <v>10133949708</v>
          </cell>
          <cell r="D29" t="str">
            <v>ВОЛИК Даниил Евгеньевич</v>
          </cell>
          <cell r="E29">
            <v>40360</v>
          </cell>
          <cell r="F29" t="str">
            <v>1 СР</v>
          </cell>
          <cell r="G29" t="str">
            <v>БУ ОО ДО "СШОР "Академия велоспорта"</v>
          </cell>
        </row>
        <row r="30">
          <cell r="A30">
            <v>15</v>
          </cell>
          <cell r="B30">
            <v>46</v>
          </cell>
          <cell r="C30">
            <v>10133681845</v>
          </cell>
          <cell r="D30" t="str">
            <v>СТЕПАНОВ Алексей  Евгеньевич</v>
          </cell>
          <cell r="E30">
            <v>40211</v>
          </cell>
          <cell r="F30" t="str">
            <v>1 СР</v>
          </cell>
          <cell r="G30" t="str">
            <v>БУ ДО г.Омска "СШОР № 8 им.В.Соколова"</v>
          </cell>
        </row>
        <row r="31">
          <cell r="A31">
            <v>16</v>
          </cell>
          <cell r="B31">
            <v>47</v>
          </cell>
          <cell r="C31">
            <v>10133902622</v>
          </cell>
          <cell r="D31" t="str">
            <v>ЕВДОКИМОВ Иван Дмитриевич</v>
          </cell>
          <cell r="E31">
            <v>40769</v>
          </cell>
          <cell r="F31" t="str">
            <v>1 СР</v>
          </cell>
          <cell r="G31" t="str">
            <v>БУ ОО ДО "СШОР "Академия велоспорта"</v>
          </cell>
        </row>
        <row r="32">
          <cell r="A32">
            <v>17</v>
          </cell>
          <cell r="B32">
            <v>49</v>
          </cell>
          <cell r="C32">
            <v>10149834163</v>
          </cell>
          <cell r="D32" t="str">
            <v>ЯНУШКЕВИЧ Юлианна Валентиновна</v>
          </cell>
          <cell r="E32">
            <v>40676</v>
          </cell>
          <cell r="F32" t="str">
            <v>2 СР</v>
          </cell>
          <cell r="G32" t="str">
            <v>БУ ОО ДО "СШОР "Академия велоспорта"</v>
          </cell>
        </row>
        <row r="33">
          <cell r="A33">
            <v>18</v>
          </cell>
          <cell r="B33">
            <v>50</v>
          </cell>
          <cell r="C33">
            <v>10162770832</v>
          </cell>
          <cell r="D33" t="str">
            <v>БЕЛОВ Даниил Иванович</v>
          </cell>
          <cell r="E33">
            <v>40575</v>
          </cell>
          <cell r="F33" t="str">
            <v>2 СР</v>
          </cell>
          <cell r="G33" t="str">
            <v>БУ ДО г.Омска "СШОР № 8 им.В.Соколова"</v>
          </cell>
        </row>
        <row r="34">
          <cell r="A34">
            <v>19</v>
          </cell>
          <cell r="B34">
            <v>51</v>
          </cell>
          <cell r="C34">
            <v>10146114619</v>
          </cell>
          <cell r="D34" t="str">
            <v>ВОРОНЧЕНКО Алла Юрьевна</v>
          </cell>
          <cell r="E34">
            <v>40620</v>
          </cell>
          <cell r="F34" t="str">
            <v>1 СР</v>
          </cell>
          <cell r="G34" t="str">
            <v>БУ ДО г.Омска "СШОР № 8 им.В.Соколова"</v>
          </cell>
        </row>
        <row r="35">
          <cell r="A35">
            <v>20</v>
          </cell>
          <cell r="B35">
            <v>53</v>
          </cell>
          <cell r="C35">
            <v>10146013272</v>
          </cell>
          <cell r="D35" t="str">
            <v>ТАРАСОВ Тимофей Михайлович</v>
          </cell>
          <cell r="E35">
            <v>40777</v>
          </cell>
          <cell r="F35" t="str">
            <v>1 СР</v>
          </cell>
          <cell r="G35" t="str">
            <v>БУ ОО ДО "СШОР "Академия велоспорта"</v>
          </cell>
        </row>
        <row r="36">
          <cell r="A36">
            <v>21</v>
          </cell>
          <cell r="B36">
            <v>56</v>
          </cell>
          <cell r="C36">
            <v>10159258422</v>
          </cell>
          <cell r="D36" t="str">
            <v>СТАВСКИЙ Вадим Дмитриевич</v>
          </cell>
          <cell r="E36">
            <v>40615</v>
          </cell>
          <cell r="F36" t="str">
            <v>2 СР</v>
          </cell>
          <cell r="G36" t="str">
            <v>БУ ОО ДО "СШОР "Академия велоспорта"</v>
          </cell>
        </row>
        <row r="37">
          <cell r="A37">
            <v>22</v>
          </cell>
          <cell r="B37">
            <v>58</v>
          </cell>
          <cell r="C37">
            <v>10142737504</v>
          </cell>
          <cell r="D37" t="str">
            <v>ЯКУШИН Дмитрий Витальевич</v>
          </cell>
          <cell r="E37">
            <v>40226</v>
          </cell>
          <cell r="F37" t="str">
            <v>1 СР</v>
          </cell>
          <cell r="G37" t="str">
            <v>БУ ОО ДО "СШОР "Академия велоспорта"</v>
          </cell>
        </row>
        <row r="38">
          <cell r="A38">
            <v>23</v>
          </cell>
          <cell r="B38">
            <v>59</v>
          </cell>
          <cell r="C38">
            <v>10139109296</v>
          </cell>
          <cell r="D38" t="str">
            <v>КЛОЧКО Алина Валерьевна</v>
          </cell>
          <cell r="E38">
            <v>40765</v>
          </cell>
          <cell r="F38" t="str">
            <v>1 СР</v>
          </cell>
          <cell r="G38" t="str">
            <v>БУ ДО г.Омска "СШОР № 8 им.В.Соколова"</v>
          </cell>
        </row>
        <row r="39">
          <cell r="A39">
            <v>24</v>
          </cell>
          <cell r="B39">
            <v>60</v>
          </cell>
          <cell r="C39">
            <v>10133870084</v>
          </cell>
          <cell r="D39" t="str">
            <v>СТЕПАНОВА Злата Сергеевна</v>
          </cell>
          <cell r="E39">
            <v>40430</v>
          </cell>
          <cell r="F39" t="str">
            <v>1 СР</v>
          </cell>
          <cell r="G39" t="str">
            <v>БУ ОО ДО "СШОР "Академия велоспорта"</v>
          </cell>
        </row>
        <row r="40">
          <cell r="A40">
            <v>25</v>
          </cell>
          <cell r="B40">
            <v>61</v>
          </cell>
          <cell r="C40">
            <v>10138926717</v>
          </cell>
          <cell r="D40" t="str">
            <v>ХУЖЕН Даниил Антонович</v>
          </cell>
          <cell r="E40">
            <v>40830</v>
          </cell>
          <cell r="F40" t="str">
            <v>2 СР</v>
          </cell>
          <cell r="G40" t="str">
            <v>БУ ДО г.Омска "СШОР № 8 им.В.Соколова"</v>
          </cell>
        </row>
        <row r="41">
          <cell r="B41" t="str">
            <v>Представитель: Казанцев И.С.(101 149 888 34),Клочко В.И.(101 257 395 65).</v>
          </cell>
        </row>
        <row r="43">
          <cell r="B43" t="str">
            <v>Свердловская область</v>
          </cell>
        </row>
        <row r="44">
          <cell r="A44">
            <v>26</v>
          </cell>
          <cell r="B44">
            <v>71</v>
          </cell>
          <cell r="C44">
            <v>10115154037</v>
          </cell>
          <cell r="D44" t="str">
            <v>ЯКОВЛЕВ Аристарх Леонидович</v>
          </cell>
          <cell r="E44">
            <v>39616</v>
          </cell>
          <cell r="F44" t="str">
            <v>КМС</v>
          </cell>
          <cell r="G44" t="str">
            <v xml:space="preserve">ГАУ ДО СО СШОР "Уктусские горы" </v>
          </cell>
        </row>
        <row r="45">
          <cell r="A45">
            <v>27</v>
          </cell>
          <cell r="B45">
            <v>72</v>
          </cell>
          <cell r="C45">
            <v>10125244663</v>
          </cell>
          <cell r="D45" t="str">
            <v>ЛЕЩЕНКОВ Александр Сергеевич</v>
          </cell>
          <cell r="E45">
            <v>40040</v>
          </cell>
          <cell r="F45" t="str">
            <v>1 СР</v>
          </cell>
          <cell r="G45" t="str">
            <v>ГАУ ДО СО СШОР "Уктусские горы"</v>
          </cell>
        </row>
        <row r="46">
          <cell r="A46">
            <v>28</v>
          </cell>
          <cell r="B46">
            <v>73</v>
          </cell>
          <cell r="C46">
            <v>10125423408</v>
          </cell>
          <cell r="D46" t="str">
            <v>БЕЛОУСОВ Арсений Александрович</v>
          </cell>
          <cell r="E46">
            <v>40037</v>
          </cell>
          <cell r="F46" t="str">
            <v>КМС</v>
          </cell>
          <cell r="G46" t="str">
            <v>ГАУ ДО СО СШОР "Уктусские горы"</v>
          </cell>
        </row>
        <row r="47">
          <cell r="A47">
            <v>29</v>
          </cell>
          <cell r="B47">
            <v>74</v>
          </cell>
          <cell r="C47">
            <v>10125322263</v>
          </cell>
          <cell r="D47" t="str">
            <v>БЕЛОУСОВ Артем Александрович</v>
          </cell>
          <cell r="E47">
            <v>40037</v>
          </cell>
          <cell r="F47" t="str">
            <v>КМС</v>
          </cell>
          <cell r="G47" t="str">
            <v>ГАУ ДО СО СШОР "Уктусские горы"</v>
          </cell>
        </row>
        <row r="48">
          <cell r="A48">
            <v>30</v>
          </cell>
          <cell r="B48">
            <v>75</v>
          </cell>
          <cell r="C48">
            <v>10114328123</v>
          </cell>
          <cell r="D48" t="str">
            <v>ДАВЫДОВ Артем Алексеевич</v>
          </cell>
          <cell r="E48">
            <v>40067</v>
          </cell>
          <cell r="F48" t="str">
            <v>КМС</v>
          </cell>
          <cell r="G48" t="str">
            <v>ГАУ ДО СО СШОР "Уктусские горы"</v>
          </cell>
        </row>
        <row r="49">
          <cell r="A49">
            <v>31</v>
          </cell>
          <cell r="B49">
            <v>76</v>
          </cell>
          <cell r="C49">
            <v>10114020551</v>
          </cell>
          <cell r="D49" t="str">
            <v>ШКИРМОНТОВ Артем Андреевич</v>
          </cell>
          <cell r="E49">
            <v>39965</v>
          </cell>
          <cell r="F49" t="str">
            <v>КМС</v>
          </cell>
          <cell r="G49" t="str">
            <v>ГАУ ДО СО СШОР "Уктусские горы"</v>
          </cell>
        </row>
        <row r="50">
          <cell r="A50">
            <v>32</v>
          </cell>
          <cell r="B50">
            <v>77</v>
          </cell>
          <cell r="C50">
            <v>10124554549</v>
          </cell>
          <cell r="D50" t="str">
            <v>АБРАМОВ Сергей Сергеевич</v>
          </cell>
          <cell r="E50">
            <v>39681</v>
          </cell>
          <cell r="F50" t="str">
            <v>КМС</v>
          </cell>
          <cell r="G50" t="str">
            <v>ГАУ ДО СО "Комплексная СШОР"</v>
          </cell>
        </row>
        <row r="51">
          <cell r="A51">
            <v>33</v>
          </cell>
          <cell r="B51">
            <v>78</v>
          </cell>
          <cell r="C51">
            <v>10142697084</v>
          </cell>
          <cell r="D51" t="str">
            <v>АНТОНОВА Ксения Дмитиевна</v>
          </cell>
          <cell r="E51">
            <v>40476</v>
          </cell>
          <cell r="F51" t="str">
            <v>2 СР</v>
          </cell>
          <cell r="G51" t="str">
            <v>ГАУ ДО СО "Комплексная СШОР"</v>
          </cell>
        </row>
        <row r="52">
          <cell r="A52">
            <v>34</v>
          </cell>
          <cell r="B52">
            <v>90</v>
          </cell>
          <cell r="C52">
            <v>10153837132</v>
          </cell>
          <cell r="D52" t="str">
            <v>БАШИРОВА Милана Ильдаровна</v>
          </cell>
          <cell r="E52">
            <v>40519</v>
          </cell>
          <cell r="F52" t="str">
            <v>1 СР</v>
          </cell>
          <cell r="G52" t="str">
            <v>ГАУ ДО СО "Комплексная СШОР"</v>
          </cell>
        </row>
        <row r="53">
          <cell r="A53">
            <v>35</v>
          </cell>
          <cell r="B53">
            <v>91</v>
          </cell>
          <cell r="C53">
            <v>10124502211</v>
          </cell>
          <cell r="D53" t="str">
            <v>БЕГУНОВА Полина Владимирович</v>
          </cell>
          <cell r="E53">
            <v>40157</v>
          </cell>
          <cell r="F53" t="str">
            <v>2 СР</v>
          </cell>
          <cell r="G53" t="str">
            <v>ГАУ ДО СО "Комплексная СШОР"</v>
          </cell>
        </row>
        <row r="54">
          <cell r="A54">
            <v>36</v>
          </cell>
          <cell r="B54">
            <v>93</v>
          </cell>
          <cell r="C54">
            <v>10137556084</v>
          </cell>
          <cell r="D54" t="str">
            <v>БУЛЬБА Арина Васильевна</v>
          </cell>
          <cell r="E54">
            <v>40406</v>
          </cell>
          <cell r="F54" t="str">
            <v>КМС</v>
          </cell>
          <cell r="G54" t="str">
            <v>ГАУ ДО СО "Комплексная СШОР"</v>
          </cell>
        </row>
        <row r="55">
          <cell r="A55">
            <v>37</v>
          </cell>
          <cell r="B55">
            <v>94</v>
          </cell>
          <cell r="C55">
            <v>10125790732</v>
          </cell>
          <cell r="D55" t="str">
            <v>ЖАДГЕРОВ Денис Сергеевич</v>
          </cell>
          <cell r="E55">
            <v>40067</v>
          </cell>
          <cell r="F55" t="str">
            <v>КМС</v>
          </cell>
          <cell r="G55" t="str">
            <v>ГАУ ДО СО "Комплексная СШОР"</v>
          </cell>
        </row>
        <row r="56">
          <cell r="A56">
            <v>38</v>
          </cell>
          <cell r="B56">
            <v>95</v>
          </cell>
          <cell r="C56">
            <v>10116980869</v>
          </cell>
          <cell r="D56" t="str">
            <v>ЗАГУДАЕВ Матвей Сергеевич</v>
          </cell>
          <cell r="E56">
            <v>39723</v>
          </cell>
          <cell r="F56" t="str">
            <v>КМС</v>
          </cell>
          <cell r="G56" t="str">
            <v>ГАУ ДО СО "Комплексная СШОР"</v>
          </cell>
        </row>
        <row r="57">
          <cell r="A57">
            <v>39</v>
          </cell>
          <cell r="B57">
            <v>98</v>
          </cell>
          <cell r="C57">
            <v>10124554347</v>
          </cell>
          <cell r="D57" t="str">
            <v>ИСКАНДАРОВ Данил Шерзодович</v>
          </cell>
          <cell r="E57">
            <v>40103</v>
          </cell>
          <cell r="F57" t="str">
            <v>1 СР</v>
          </cell>
          <cell r="G57" t="str">
            <v>ГАУ ДО СО "Комплексная СШОР"</v>
          </cell>
        </row>
        <row r="58">
          <cell r="A58">
            <v>40</v>
          </cell>
          <cell r="B58">
            <v>101</v>
          </cell>
          <cell r="C58">
            <v>10149713420</v>
          </cell>
          <cell r="D58" t="str">
            <v>КУЗИНА Полина Алексеевна</v>
          </cell>
          <cell r="E58">
            <v>40470</v>
          </cell>
          <cell r="F58" t="str">
            <v>2 СР</v>
          </cell>
          <cell r="G58" t="str">
            <v>ГАУ ДО СО "Комплексная СШОР"</v>
          </cell>
        </row>
        <row r="59">
          <cell r="A59">
            <v>41</v>
          </cell>
          <cell r="B59">
            <v>103</v>
          </cell>
          <cell r="C59">
            <v>10143337284</v>
          </cell>
          <cell r="D59" t="str">
            <v>НУРИЕВА Арина Ильгизовна</v>
          </cell>
          <cell r="E59">
            <v>40444</v>
          </cell>
          <cell r="F59" t="str">
            <v>1 СР</v>
          </cell>
          <cell r="G59" t="str">
            <v>ГАУ ДО СО "Комплексная СШОР"</v>
          </cell>
        </row>
        <row r="60">
          <cell r="A60">
            <v>42</v>
          </cell>
          <cell r="B60">
            <v>104</v>
          </cell>
          <cell r="C60">
            <v>10149670374</v>
          </cell>
          <cell r="D60" t="str">
            <v>ПАХОМОВ Роман Сергеевич</v>
          </cell>
          <cell r="E60">
            <v>40795</v>
          </cell>
          <cell r="F60" t="str">
            <v>2 СР</v>
          </cell>
          <cell r="G60" t="str">
            <v>ГАУ ДО СО "Комплексная СШОР"</v>
          </cell>
        </row>
        <row r="61">
          <cell r="A61">
            <v>43</v>
          </cell>
          <cell r="B61">
            <v>105</v>
          </cell>
          <cell r="C61">
            <v>10141872079</v>
          </cell>
          <cell r="D61" t="str">
            <v>ФЕДОТИКОВ Никита Алексеевич</v>
          </cell>
          <cell r="E61">
            <v>40266</v>
          </cell>
          <cell r="F61" t="str">
            <v>2 СР</v>
          </cell>
          <cell r="G61" t="str">
            <v>ГАУ ДО СО "Комплексная СШОР"</v>
          </cell>
        </row>
        <row r="62">
          <cell r="A62">
            <v>44</v>
          </cell>
          <cell r="B62">
            <v>106</v>
          </cell>
          <cell r="C62">
            <v>10154089622</v>
          </cell>
          <cell r="D62" t="str">
            <v>ШИПУЛИН Дмитрий Николаевич</v>
          </cell>
          <cell r="E62">
            <v>40736</v>
          </cell>
          <cell r="F62" t="str">
            <v>2 СР</v>
          </cell>
          <cell r="G62" t="str">
            <v>ГАУ ДО СО "Комплексная СШОР"</v>
          </cell>
        </row>
        <row r="63">
          <cell r="A63">
            <v>45</v>
          </cell>
          <cell r="B63">
            <v>107</v>
          </cell>
          <cell r="C63">
            <v>10124492410</v>
          </cell>
          <cell r="D63" t="str">
            <v>КУДРИНСКИХ Дмитрий Николаевич</v>
          </cell>
          <cell r="E63">
            <v>39643</v>
          </cell>
          <cell r="F63" t="str">
            <v>КМС</v>
          </cell>
          <cell r="G63" t="str">
            <v>ГАУ ДО СО "Комплексная СШОР"/ГПОУ Кузбасское УОР</v>
          </cell>
        </row>
        <row r="64">
          <cell r="A64">
            <v>46</v>
          </cell>
          <cell r="B64">
            <v>108</v>
          </cell>
          <cell r="C64">
            <v>10114171509</v>
          </cell>
          <cell r="D64" t="str">
            <v>АНТОНОВ Михаил Сергеевич</v>
          </cell>
          <cell r="E64">
            <v>40486</v>
          </cell>
          <cell r="F64" t="str">
            <v>2 СР</v>
          </cell>
          <cell r="G64" t="str">
            <v>ГАУ ДО СО СШОР "Уктусские горы"</v>
          </cell>
        </row>
        <row r="65">
          <cell r="A65">
            <v>47</v>
          </cell>
          <cell r="B65">
            <v>109</v>
          </cell>
          <cell r="C65">
            <v>10112255656</v>
          </cell>
          <cell r="D65" t="str">
            <v>ГАРАЙШИНА Виктория Максимовна</v>
          </cell>
          <cell r="E65">
            <v>39471</v>
          </cell>
          <cell r="F65" t="str">
            <v>КМС</v>
          </cell>
          <cell r="G65" t="str">
            <v>ГАУ ДО СО СШОР "Уктусские горы"</v>
          </cell>
        </row>
        <row r="66">
          <cell r="A66">
            <v>48</v>
          </cell>
          <cell r="B66">
            <v>111</v>
          </cell>
          <cell r="C66">
            <v>10137198804</v>
          </cell>
          <cell r="D66" t="str">
            <v>КАЧУСОВА Софья Алексеевна</v>
          </cell>
          <cell r="E66">
            <v>40227</v>
          </cell>
          <cell r="F66" t="str">
            <v>2 СР</v>
          </cell>
          <cell r="G66" t="str">
            <v>ГАУ ДО СО СШОР "Уктусские горы"</v>
          </cell>
        </row>
        <row r="67">
          <cell r="A67">
            <v>49</v>
          </cell>
          <cell r="B67">
            <v>113</v>
          </cell>
          <cell r="C67">
            <v>10114171105</v>
          </cell>
          <cell r="D67" t="str">
            <v>КОЗЫРЕВ Даниил Михайлович</v>
          </cell>
          <cell r="E67">
            <v>39534</v>
          </cell>
          <cell r="F67" t="str">
            <v>КМС</v>
          </cell>
          <cell r="G67" t="str">
            <v>ГАУ ДО СО СШОР "Уктусские горы"</v>
          </cell>
        </row>
        <row r="68">
          <cell r="A68">
            <v>50</v>
          </cell>
          <cell r="B68">
            <v>114</v>
          </cell>
          <cell r="C68">
            <v>10114154634</v>
          </cell>
          <cell r="D68" t="str">
            <v>ПОЗДНЯКОВ Илья Георгиевич</v>
          </cell>
          <cell r="E68">
            <v>39631</v>
          </cell>
          <cell r="F68" t="str">
            <v>2 СР</v>
          </cell>
          <cell r="G68" t="str">
            <v>ГАУ ДО СО СШОР "Уктусские горы"</v>
          </cell>
        </row>
        <row r="69">
          <cell r="A69">
            <v>51</v>
          </cell>
          <cell r="B69">
            <v>115</v>
          </cell>
          <cell r="C69">
            <v>10161578944</v>
          </cell>
          <cell r="D69" t="str">
            <v>ЛИЗЮРА Федор Олегович</v>
          </cell>
          <cell r="E69">
            <v>40168</v>
          </cell>
          <cell r="F69" t="str">
            <v>2 СР</v>
          </cell>
          <cell r="G69" t="str">
            <v>ГАУ ДО СО СШОР "Уктусские горы"</v>
          </cell>
        </row>
        <row r="70">
          <cell r="A70">
            <v>52</v>
          </cell>
          <cell r="B70">
            <v>116</v>
          </cell>
          <cell r="C70">
            <v>10149662896</v>
          </cell>
          <cell r="D70" t="str">
            <v>БИЗЯЕВ Матвей Александрович</v>
          </cell>
          <cell r="E70">
            <v>40632</v>
          </cell>
          <cell r="F70" t="str">
            <v>2 СР</v>
          </cell>
          <cell r="G70" t="str">
            <v>ГАУ ДО СО СШОР "Уктусские горы"</v>
          </cell>
        </row>
        <row r="71">
          <cell r="A71">
            <v>53</v>
          </cell>
          <cell r="B71">
            <v>117</v>
          </cell>
          <cell r="C71">
            <v>10148789189</v>
          </cell>
          <cell r="D71" t="str">
            <v>КОЛТЫШЕВ Данил Александрович</v>
          </cell>
          <cell r="E71">
            <v>40731</v>
          </cell>
          <cell r="F71" t="str">
            <v>2 СР</v>
          </cell>
          <cell r="G71" t="str">
            <v>ГАУ ДО СО СШОР "Уктусские горы"</v>
          </cell>
        </row>
        <row r="72">
          <cell r="A72">
            <v>54</v>
          </cell>
          <cell r="B72">
            <v>118</v>
          </cell>
          <cell r="C72">
            <v>10149300865</v>
          </cell>
          <cell r="D72" t="str">
            <v>СУДАРЕВ Иван Сергеевич</v>
          </cell>
          <cell r="E72">
            <v>40634</v>
          </cell>
          <cell r="F72" t="str">
            <v>2 СР</v>
          </cell>
          <cell r="G72" t="str">
            <v>ГАУ ДО СО СШОР "Уктусские горы"</v>
          </cell>
        </row>
        <row r="73">
          <cell r="A73">
            <v>55</v>
          </cell>
          <cell r="B73">
            <v>122</v>
          </cell>
          <cell r="C73">
            <v>10136983683</v>
          </cell>
          <cell r="D73" t="str">
            <v>ОВОДКОВ Степан Романович</v>
          </cell>
          <cell r="E73">
            <v>40265</v>
          </cell>
          <cell r="F73" t="str">
            <v>2 СР</v>
          </cell>
          <cell r="G73" t="str">
            <v>ГАУ ДО СО СШОР "Уктусские горы"</v>
          </cell>
        </row>
        <row r="74">
          <cell r="A74">
            <v>56</v>
          </cell>
          <cell r="B74">
            <v>123</v>
          </cell>
          <cell r="C74">
            <v>10114018430</v>
          </cell>
          <cell r="D74" t="str">
            <v>ПЕТРОВА Анна Алексеевна</v>
          </cell>
          <cell r="E74">
            <v>39587</v>
          </cell>
          <cell r="F74" t="str">
            <v>КМС</v>
          </cell>
          <cell r="G74" t="str">
            <v>ГАУ ДО СО СШОР "Уктусские горы"</v>
          </cell>
        </row>
        <row r="75">
          <cell r="A75">
            <v>57</v>
          </cell>
          <cell r="B75">
            <v>124</v>
          </cell>
          <cell r="C75">
            <v>10136982673</v>
          </cell>
          <cell r="D75" t="str">
            <v>ПОПОВ Святослав Алексеевич</v>
          </cell>
          <cell r="E75">
            <v>40375</v>
          </cell>
          <cell r="F75" t="str">
            <v>1 СР</v>
          </cell>
          <cell r="G75" t="str">
            <v>ГАУ ДО СО СШОР "Уктусские горы"</v>
          </cell>
        </row>
        <row r="76">
          <cell r="A76">
            <v>58</v>
          </cell>
          <cell r="B76">
            <v>126</v>
          </cell>
          <cell r="C76">
            <v>10125779173</v>
          </cell>
          <cell r="D76" t="str">
            <v>ФИЛАТОВ Дмитрий Андреевич</v>
          </cell>
          <cell r="E76">
            <v>39857</v>
          </cell>
          <cell r="F76" t="str">
            <v>2 СР</v>
          </cell>
          <cell r="G76" t="str">
            <v>ГАУ ДО СО СШОР "Уктусские горы"</v>
          </cell>
        </row>
        <row r="77">
          <cell r="A77">
            <v>59</v>
          </cell>
          <cell r="B77">
            <v>127</v>
          </cell>
          <cell r="C77">
            <v>10137252556</v>
          </cell>
          <cell r="D77" t="str">
            <v>ФЕОФАНОВА Мария Вячеславовна</v>
          </cell>
          <cell r="E77">
            <v>40341</v>
          </cell>
          <cell r="F77" t="str">
            <v>1 СР</v>
          </cell>
          <cell r="G77" t="str">
            <v>ГАУ ДО СО СШОР "Уктусские горы"</v>
          </cell>
        </row>
        <row r="78">
          <cell r="A78">
            <v>60</v>
          </cell>
          <cell r="B78">
            <v>129</v>
          </cell>
          <cell r="C78">
            <v>10137061283</v>
          </cell>
          <cell r="D78" t="str">
            <v>ШИРОКАЛОВ Максим Дмитриевич</v>
          </cell>
          <cell r="E78">
            <v>40319</v>
          </cell>
          <cell r="F78" t="str">
            <v>2 СР</v>
          </cell>
          <cell r="G78" t="str">
            <v>ГАУ ДО СО СШОР "Уктусские горы"</v>
          </cell>
        </row>
        <row r="79">
          <cell r="A79">
            <v>61</v>
          </cell>
          <cell r="B79">
            <v>130</v>
          </cell>
          <cell r="C79">
            <v>10118419503</v>
          </cell>
          <cell r="D79" t="str">
            <v>ЕГОРОВА Виктория Вячеславовна</v>
          </cell>
          <cell r="E79">
            <v>39529</v>
          </cell>
          <cell r="F79" t="str">
            <v>КМС</v>
          </cell>
          <cell r="G79" t="str">
            <v>МБОУ ДО СШ №8 Локомотив</v>
          </cell>
        </row>
        <row r="80">
          <cell r="A80">
            <v>62</v>
          </cell>
          <cell r="B80">
            <v>131</v>
          </cell>
          <cell r="C80">
            <v>10143021531</v>
          </cell>
          <cell r="D80" t="str">
            <v>ЧИКУНОВ Дмитрий Владиславович</v>
          </cell>
          <cell r="E80">
            <v>39298</v>
          </cell>
          <cell r="F80" t="str">
            <v>2 СР</v>
          </cell>
          <cell r="G80" t="str">
            <v>МБОУ ДО СШ №8 Локомотив</v>
          </cell>
        </row>
        <row r="81">
          <cell r="A81">
            <v>63</v>
          </cell>
          <cell r="B81">
            <v>132</v>
          </cell>
          <cell r="C81">
            <v>10149312181</v>
          </cell>
          <cell r="D81" t="str">
            <v>АХМАДУЛЛИН Роман Радикович</v>
          </cell>
          <cell r="E81">
            <v>40551</v>
          </cell>
          <cell r="F81" t="str">
            <v>2 СР</v>
          </cell>
          <cell r="G81" t="str">
            <v>МБУ ДО "СШ 4 " Нижний Тагил</v>
          </cell>
        </row>
        <row r="82">
          <cell r="A82">
            <v>64</v>
          </cell>
          <cell r="B82">
            <v>133</v>
          </cell>
          <cell r="C82">
            <v>10138017341</v>
          </cell>
          <cell r="D82" t="str">
            <v>ДОРОНИН Елисей Сергеевич</v>
          </cell>
          <cell r="E82">
            <v>40183</v>
          </cell>
          <cell r="F82" t="str">
            <v>2 СР</v>
          </cell>
          <cell r="G82" t="str">
            <v>МБУ ДО "СШ 4 " Нижний Тагил</v>
          </cell>
        </row>
        <row r="83">
          <cell r="A83">
            <v>65</v>
          </cell>
          <cell r="B83">
            <v>134</v>
          </cell>
          <cell r="C83">
            <v>10141701422</v>
          </cell>
          <cell r="D83" t="str">
            <v>КИЙ Александр Сергеевич</v>
          </cell>
          <cell r="E83">
            <v>40156</v>
          </cell>
          <cell r="F83" t="str">
            <v>1 СР</v>
          </cell>
          <cell r="G83" t="str">
            <v>МБУ ДО "СШ 4 " Нижний Тагил</v>
          </cell>
        </row>
        <row r="84">
          <cell r="A84">
            <v>66</v>
          </cell>
          <cell r="B84">
            <v>135</v>
          </cell>
          <cell r="C84">
            <v>10140759108</v>
          </cell>
          <cell r="D84" t="str">
            <v>КОЛЧИН Аркадий Алексеевич</v>
          </cell>
          <cell r="E84">
            <v>40225</v>
          </cell>
          <cell r="F84" t="str">
            <v>КМС</v>
          </cell>
          <cell r="G84" t="str">
            <v>МБУ ДО "СШ 4 " Нижний Тагил</v>
          </cell>
        </row>
        <row r="85">
          <cell r="A85">
            <v>67</v>
          </cell>
          <cell r="B85">
            <v>136</v>
          </cell>
          <cell r="C85">
            <v>10147844249</v>
          </cell>
          <cell r="D85" t="str">
            <v>САЛТЫКОВ Владислав Алексеевич</v>
          </cell>
          <cell r="E85">
            <v>40652</v>
          </cell>
          <cell r="F85" t="str">
            <v>2 СР</v>
          </cell>
          <cell r="G85" t="str">
            <v>МБУ ДО "СШ 4 " Нижний Тагил</v>
          </cell>
        </row>
        <row r="86">
          <cell r="A86">
            <v>68</v>
          </cell>
          <cell r="B86">
            <v>137</v>
          </cell>
          <cell r="C86">
            <v>10138019866</v>
          </cell>
          <cell r="D86" t="str">
            <v>ШАРИН Андрей Александрович</v>
          </cell>
          <cell r="E86">
            <v>40425</v>
          </cell>
          <cell r="F86" t="str">
            <v>2 СР</v>
          </cell>
          <cell r="G86" t="str">
            <v>МБУ ДО "СШ 4 " Нижний Тагил</v>
          </cell>
        </row>
        <row r="87">
          <cell r="A87">
            <v>69</v>
          </cell>
          <cell r="B87">
            <v>157</v>
          </cell>
          <cell r="C87">
            <v>10124632452</v>
          </cell>
          <cell r="D87" t="str">
            <v>КОСТРОМИЧЕВА Софья Алексеевна</v>
          </cell>
          <cell r="E87">
            <v>39379</v>
          </cell>
          <cell r="F87" t="str">
            <v>1 СР</v>
          </cell>
          <cell r="G87" t="str">
            <v>ГАУ ДО СО СШОР "Уктусские горы"</v>
          </cell>
        </row>
        <row r="88">
          <cell r="B88" t="str">
            <v>Представитель: Кишеева А.С.(101 504 308 16),Перминов Е.Ю.( 100 054 816 92),Поспелов А.Л.(100 126 919 27)</v>
          </cell>
        </row>
        <row r="90">
          <cell r="B90" t="str">
            <v>Тюменская область</v>
          </cell>
        </row>
        <row r="91">
          <cell r="A91">
            <v>70</v>
          </cell>
          <cell r="B91">
            <v>138</v>
          </cell>
          <cell r="C91">
            <v>10127974912</v>
          </cell>
          <cell r="D91" t="str">
            <v>ГОРШУНОВА Мария Александровна</v>
          </cell>
          <cell r="E91">
            <v>40281</v>
          </cell>
          <cell r="F91" t="str">
            <v>КМС</v>
          </cell>
          <cell r="G91" t="str">
            <v>МАУ ДО СШ №2 г.Тюмени</v>
          </cell>
        </row>
        <row r="92">
          <cell r="A92">
            <v>71</v>
          </cell>
          <cell r="B92">
            <v>139</v>
          </cell>
          <cell r="C92">
            <v>10142616454</v>
          </cell>
          <cell r="D92" t="str">
            <v>КОТЕЛЬНИКОВА Валерия Вячеславовна</v>
          </cell>
          <cell r="E92">
            <v>40271</v>
          </cell>
          <cell r="F92" t="str">
            <v>1 СР</v>
          </cell>
          <cell r="G92" t="str">
            <v>МАУ ДО СШ №2 г.Тюмени</v>
          </cell>
        </row>
        <row r="93">
          <cell r="A93">
            <v>72</v>
          </cell>
          <cell r="B93">
            <v>140</v>
          </cell>
          <cell r="C93">
            <v>10143333749</v>
          </cell>
          <cell r="D93" t="str">
            <v>КУГАЕВСКАЯ Милена  Владиславовна</v>
          </cell>
          <cell r="E93">
            <v>40283</v>
          </cell>
          <cell r="F93" t="str">
            <v>1 СР</v>
          </cell>
          <cell r="G93" t="str">
            <v>МАУ ДО СШ №2 г.Тюмени</v>
          </cell>
        </row>
        <row r="94">
          <cell r="A94">
            <v>73</v>
          </cell>
          <cell r="B94">
            <v>141</v>
          </cell>
          <cell r="C94">
            <v>10142597862</v>
          </cell>
          <cell r="D94" t="str">
            <v>МАРТЫНЕНКО Дарья Олеговна</v>
          </cell>
          <cell r="E94">
            <v>40490</v>
          </cell>
          <cell r="F94" t="str">
            <v>1 СР</v>
          </cell>
          <cell r="G94" t="str">
            <v>МАУ ДО СШ №2 г.Тюмени</v>
          </cell>
        </row>
        <row r="95">
          <cell r="A95">
            <v>74</v>
          </cell>
          <cell r="B95">
            <v>162</v>
          </cell>
          <cell r="C95">
            <v>10143355270</v>
          </cell>
          <cell r="D95" t="str">
            <v>ЯТЧЕНКО Вадим Алексеевич</v>
          </cell>
          <cell r="E95">
            <v>40262</v>
          </cell>
          <cell r="F95" t="str">
            <v>1 СР</v>
          </cell>
          <cell r="G95" t="str">
            <v>МАУ ДО СШ №2 г.Тюмени</v>
          </cell>
        </row>
        <row r="96">
          <cell r="B96" t="str">
            <v>Представитель: Смолянченко Д.С.(100 349 530 23)</v>
          </cell>
        </row>
        <row r="98">
          <cell r="B98" t="str">
            <v>Новосибирская область</v>
          </cell>
        </row>
        <row r="99">
          <cell r="A99">
            <v>75</v>
          </cell>
          <cell r="B99">
            <v>142</v>
          </cell>
          <cell r="C99">
            <v>10143130554</v>
          </cell>
          <cell r="D99" t="str">
            <v>РУДЕНКО Маргарита  Андреевна</v>
          </cell>
          <cell r="E99">
            <v>40394</v>
          </cell>
          <cell r="F99" t="str">
            <v>КМС</v>
          </cell>
          <cell r="G99" t="str">
            <v>МБУ ДО СШ "ТЭИС"</v>
          </cell>
        </row>
        <row r="100">
          <cell r="A100">
            <v>76</v>
          </cell>
          <cell r="B100">
            <v>143</v>
          </cell>
          <cell r="C100">
            <v>10141013934</v>
          </cell>
          <cell r="D100" t="str">
            <v>БЕЛОБОРОДОВ Вячеслав Ильич</v>
          </cell>
          <cell r="E100">
            <v>40016</v>
          </cell>
          <cell r="F100" t="str">
            <v>КМС</v>
          </cell>
          <cell r="G100" t="str">
            <v>МБУ ДО СШ "ТЭИС"</v>
          </cell>
        </row>
        <row r="101">
          <cell r="A101">
            <v>77</v>
          </cell>
          <cell r="B101">
            <v>144</v>
          </cell>
          <cell r="C101">
            <v>10153688501</v>
          </cell>
          <cell r="D101" t="str">
            <v>АНОХИН Илья Сергеевич</v>
          </cell>
          <cell r="E101">
            <v>40444</v>
          </cell>
          <cell r="F101" t="str">
            <v>1 СР</v>
          </cell>
          <cell r="G101" t="str">
            <v>МБУ ДО СШ "ТЭИС"</v>
          </cell>
        </row>
        <row r="102">
          <cell r="A102">
            <v>78</v>
          </cell>
          <cell r="B102">
            <v>145</v>
          </cell>
          <cell r="C102">
            <v>10146253550</v>
          </cell>
          <cell r="D102" t="str">
            <v>БРУМА Екатерина Вадимовна</v>
          </cell>
          <cell r="E102">
            <v>40889</v>
          </cell>
          <cell r="F102" t="str">
            <v>1 СР</v>
          </cell>
          <cell r="G102" t="str">
            <v>МБУ ДО СШ "ТЭИС"</v>
          </cell>
        </row>
        <row r="103">
          <cell r="A103">
            <v>79</v>
          </cell>
          <cell r="B103">
            <v>146</v>
          </cell>
          <cell r="C103">
            <v>10130118511</v>
          </cell>
          <cell r="D103" t="str">
            <v>ШАПКИН Егор Иванович</v>
          </cell>
          <cell r="E103">
            <v>39785</v>
          </cell>
          <cell r="F103" t="str">
            <v>1 СР</v>
          </cell>
          <cell r="G103" t="str">
            <v>МБУ ДО СШ "ТЭИС"</v>
          </cell>
        </row>
        <row r="104">
          <cell r="A104">
            <v>80</v>
          </cell>
          <cell r="B104">
            <v>147</v>
          </cell>
          <cell r="C104">
            <v>10146046315</v>
          </cell>
          <cell r="D104" t="str">
            <v>СЕРГЕЕВА София Александровна</v>
          </cell>
          <cell r="E104">
            <v>40493</v>
          </cell>
          <cell r="F104" t="str">
            <v>1 СР</v>
          </cell>
          <cell r="G104" t="str">
            <v>МБУ ДО СШ "ТЭИС"</v>
          </cell>
        </row>
        <row r="105">
          <cell r="A105">
            <v>81</v>
          </cell>
          <cell r="B105">
            <v>148</v>
          </cell>
          <cell r="C105">
            <v>10156861411</v>
          </cell>
          <cell r="D105" t="str">
            <v>АНДРОНОВА Валерия Владимировна</v>
          </cell>
          <cell r="E105">
            <v>40605</v>
          </cell>
          <cell r="F105" t="str">
            <v>2 СР</v>
          </cell>
          <cell r="G105" t="str">
            <v>МБУ ДО СШ "ТЭИС"</v>
          </cell>
        </row>
        <row r="106">
          <cell r="A106">
            <v>82</v>
          </cell>
          <cell r="B106">
            <v>149</v>
          </cell>
          <cell r="C106">
            <v>10153618678</v>
          </cell>
          <cell r="D106" t="str">
            <v>СТУДЕНКОВА Ярослава Петровна</v>
          </cell>
          <cell r="E106">
            <v>40520</v>
          </cell>
          <cell r="F106" t="str">
            <v>2 СР</v>
          </cell>
          <cell r="G106" t="str">
            <v>МБУ ДО СШ "ТЭИС"</v>
          </cell>
        </row>
        <row r="107">
          <cell r="A107">
            <v>83</v>
          </cell>
          <cell r="B107">
            <v>150</v>
          </cell>
          <cell r="C107">
            <v>10129901875</v>
          </cell>
          <cell r="D107" t="str">
            <v>НЕМЧАНИНОВ Алексей Александрович</v>
          </cell>
          <cell r="E107">
            <v>40068</v>
          </cell>
          <cell r="F107" t="str">
            <v>1 СР</v>
          </cell>
          <cell r="G107" t="str">
            <v>МБУ ДО СШ "ТЭИС"</v>
          </cell>
        </row>
        <row r="108">
          <cell r="A108">
            <v>84</v>
          </cell>
          <cell r="B108">
            <v>156</v>
          </cell>
          <cell r="C108">
            <v>10146252641</v>
          </cell>
          <cell r="D108" t="str">
            <v>ПОНАМАРЕВ Кирилл Николаевич</v>
          </cell>
          <cell r="E108">
            <v>40612</v>
          </cell>
          <cell r="F108" t="str">
            <v>1 СР</v>
          </cell>
          <cell r="G108" t="str">
            <v>МБУ ДО СШ "ТЭИС"</v>
          </cell>
        </row>
        <row r="109">
          <cell r="B109" t="str">
            <v>Представитель: Димитров Е.А.(100 110 921 34),Жадкевич А.В.(100 597 390 48)</v>
          </cell>
        </row>
        <row r="111">
          <cell r="B111" t="str">
            <v>Иркутская область</v>
          </cell>
        </row>
        <row r="112">
          <cell r="A112">
            <v>85</v>
          </cell>
          <cell r="B112">
            <v>161</v>
          </cell>
          <cell r="C112">
            <v>10163472666</v>
          </cell>
          <cell r="D112" t="str">
            <v>РУЖНИКОВА Виктория Артемовна</v>
          </cell>
          <cell r="E112">
            <v>40286</v>
          </cell>
          <cell r="F112" t="str">
            <v>1 СР</v>
          </cell>
          <cell r="G112" t="str">
            <v>Иркутская область</v>
          </cell>
        </row>
        <row r="114">
          <cell r="B114" t="str">
            <v>Республика Хакасия</v>
          </cell>
        </row>
        <row r="115">
          <cell r="A115">
            <v>86</v>
          </cell>
          <cell r="B115">
            <v>159</v>
          </cell>
          <cell r="C115">
            <v>10141289675</v>
          </cell>
          <cell r="D115" t="str">
            <v>УЛЬЯНОВ Дмитрий Вячеславович</v>
          </cell>
          <cell r="E115">
            <v>39820</v>
          </cell>
          <cell r="F115" t="str">
            <v>КМС</v>
          </cell>
          <cell r="G115" t="str">
            <v>АУ РХ "СШ "Тея"</v>
          </cell>
        </row>
        <row r="117">
          <cell r="B117" t="str">
            <v>Кемеровская область</v>
          </cell>
        </row>
        <row r="118">
          <cell r="A118">
            <v>87</v>
          </cell>
          <cell r="B118">
            <v>158</v>
          </cell>
          <cell r="C118">
            <v>10149843863</v>
          </cell>
          <cell r="D118" t="str">
            <v>ЕФРЕМОВА Карина Владимировна</v>
          </cell>
          <cell r="E118">
            <v>40297</v>
          </cell>
          <cell r="F118" t="str">
            <v>КМС</v>
          </cell>
          <cell r="G118" t="str">
            <v>МАУ ДО "СШОР № 2"</v>
          </cell>
        </row>
        <row r="119">
          <cell r="A119">
            <v>88</v>
          </cell>
          <cell r="B119">
            <v>160</v>
          </cell>
          <cell r="C119">
            <v>10149837294</v>
          </cell>
          <cell r="D119" t="str">
            <v>ПЕЧЕРИН Дмитрий Владиславович</v>
          </cell>
          <cell r="E119">
            <v>39867</v>
          </cell>
          <cell r="F119" t="str">
            <v>КМС</v>
          </cell>
          <cell r="G119" t="str">
            <v>МАУ ДО "СШОР № 2"</v>
          </cell>
        </row>
        <row r="120">
          <cell r="A120">
            <v>89</v>
          </cell>
          <cell r="B120">
            <v>163</v>
          </cell>
          <cell r="C120">
            <v>10114286996</v>
          </cell>
          <cell r="D120" t="str">
            <v>КРАСЮК Варвара Евгеньевна</v>
          </cell>
          <cell r="E120">
            <v>39383</v>
          </cell>
          <cell r="F120" t="str">
            <v>КМС</v>
          </cell>
          <cell r="G120" t="str">
            <v>МАУ ДО "СШОР № 2"</v>
          </cell>
        </row>
        <row r="121">
          <cell r="B121" t="str">
            <v>Представитель: Степанова С.Н.(100 011 684 28)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индивидуальная гонка на время</v>
          </cell>
        </row>
        <row r="11">
          <cell r="A11" t="str">
            <v>ДЕВУШКИ 15-16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11ч 00м </v>
          </cell>
        </row>
        <row r="14">
          <cell r="A14" t="str">
            <v>ДАТА ПРОВЕДЕНИЯ: 17 ИЮНЯ 2025 ГОДА</v>
          </cell>
          <cell r="G14" t="str">
            <v>ОКОНЧАНИЕ ГОНКИ:  12ч 30м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138</v>
          </cell>
          <cell r="C23">
            <v>10127974912</v>
          </cell>
          <cell r="D23" t="str">
            <v>ГОРШУНОВА Мария Александровна</v>
          </cell>
          <cell r="E23">
            <v>40281</v>
          </cell>
          <cell r="F23" t="str">
            <v>КМС</v>
          </cell>
          <cell r="G23" t="str">
            <v>Тюменская область</v>
          </cell>
        </row>
        <row r="24">
          <cell r="A24">
            <v>2</v>
          </cell>
          <cell r="B24">
            <v>60</v>
          </cell>
          <cell r="C24">
            <v>10133870084</v>
          </cell>
          <cell r="D24" t="str">
            <v>СТЕПАНОВА Злата Сергеевна</v>
          </cell>
          <cell r="E24">
            <v>40430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32</v>
          </cell>
          <cell r="C25">
            <v>10133869175</v>
          </cell>
          <cell r="D25" t="str">
            <v>ПЕРЕПЕЧИНА Евгения Михайловна</v>
          </cell>
          <cell r="E25">
            <v>40396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34</v>
          </cell>
          <cell r="C26">
            <v>10142735581</v>
          </cell>
          <cell r="D26" t="str">
            <v>МАТУСЯ Дарья Кирилловна</v>
          </cell>
          <cell r="E26">
            <v>40182</v>
          </cell>
          <cell r="F26" t="str">
            <v>2 СР</v>
          </cell>
          <cell r="G26" t="str">
            <v>Омская область</v>
          </cell>
        </row>
        <row r="27">
          <cell r="A27">
            <v>5</v>
          </cell>
          <cell r="B27">
            <v>141</v>
          </cell>
          <cell r="C27">
            <v>10142597862</v>
          </cell>
          <cell r="D27" t="str">
            <v>МАРТЫНЕНКО Дарья Олеговна</v>
          </cell>
          <cell r="E27">
            <v>40490</v>
          </cell>
          <cell r="F27" t="str">
            <v>1 СР</v>
          </cell>
          <cell r="G27" t="str">
            <v>Тюменская область</v>
          </cell>
        </row>
        <row r="28">
          <cell r="A28">
            <v>6</v>
          </cell>
          <cell r="B28">
            <v>147</v>
          </cell>
          <cell r="C28">
            <v>10146046315</v>
          </cell>
          <cell r="D28" t="str">
            <v>СЕРГЕЕВА София Александровна</v>
          </cell>
          <cell r="E28">
            <v>40493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7</v>
          </cell>
          <cell r="B29">
            <v>140</v>
          </cell>
          <cell r="C29">
            <v>10143333749</v>
          </cell>
          <cell r="D29" t="str">
            <v>КУГАЕВСКАЯ Милена  Владиславовна</v>
          </cell>
          <cell r="E29">
            <v>40283</v>
          </cell>
          <cell r="F29" t="str">
            <v>1 СР</v>
          </cell>
          <cell r="G29" t="str">
            <v>Тюменская область</v>
          </cell>
        </row>
        <row r="30">
          <cell r="A30">
            <v>8</v>
          </cell>
          <cell r="B30">
            <v>142</v>
          </cell>
          <cell r="C30">
            <v>10143130554</v>
          </cell>
          <cell r="D30" t="str">
            <v>РУДЕНКО Маргарита  Андреевна</v>
          </cell>
          <cell r="E30">
            <v>40394</v>
          </cell>
          <cell r="F30" t="str">
            <v>КМС</v>
          </cell>
          <cell r="G30" t="str">
            <v>Новосибирская область</v>
          </cell>
        </row>
        <row r="31">
          <cell r="A31">
            <v>9</v>
          </cell>
          <cell r="B31">
            <v>59</v>
          </cell>
          <cell r="C31">
            <v>10139109296</v>
          </cell>
          <cell r="D31" t="str">
            <v>КЛОЧКО Алина Валерьевна</v>
          </cell>
          <cell r="E31">
            <v>40765</v>
          </cell>
          <cell r="F31" t="str">
            <v>1 СР</v>
          </cell>
          <cell r="G31" t="str">
            <v>Омская область</v>
          </cell>
        </row>
        <row r="32">
          <cell r="A32">
            <v>10</v>
          </cell>
          <cell r="B32">
            <v>93</v>
          </cell>
          <cell r="C32">
            <v>10137556084</v>
          </cell>
          <cell r="D32" t="str">
            <v>БУЛЬБА Арина Васильевна</v>
          </cell>
          <cell r="E32">
            <v>40406</v>
          </cell>
          <cell r="F32" t="str">
            <v>КМС</v>
          </cell>
          <cell r="G32" t="str">
            <v>Свердловская область</v>
          </cell>
        </row>
        <row r="33">
          <cell r="A33">
            <v>11</v>
          </cell>
          <cell r="B33">
            <v>127</v>
          </cell>
          <cell r="C33">
            <v>10137252556</v>
          </cell>
          <cell r="D33" t="str">
            <v>ФЕОФАНОВА Мария Вячеславовна</v>
          </cell>
          <cell r="E33">
            <v>40341</v>
          </cell>
          <cell r="F33" t="str">
            <v>1 СР</v>
          </cell>
          <cell r="G33" t="str">
            <v>Свердловская область</v>
          </cell>
        </row>
        <row r="34">
          <cell r="A34">
            <v>12</v>
          </cell>
          <cell r="B34">
            <v>49</v>
          </cell>
          <cell r="C34">
            <v>10149834163</v>
          </cell>
          <cell r="D34" t="str">
            <v>ЯНУШКЕВИЧ Юлианна Валентиновна</v>
          </cell>
          <cell r="E34">
            <v>40676</v>
          </cell>
          <cell r="F34" t="str">
            <v>2 СР</v>
          </cell>
          <cell r="G34" t="str">
            <v>Омская область</v>
          </cell>
        </row>
        <row r="35">
          <cell r="A35">
            <v>13</v>
          </cell>
          <cell r="B35">
            <v>101</v>
          </cell>
          <cell r="C35">
            <v>10149713420</v>
          </cell>
          <cell r="D35" t="str">
            <v>КУЗИНА Полина Алексеевна</v>
          </cell>
          <cell r="E35">
            <v>40470</v>
          </cell>
          <cell r="F35" t="str">
            <v>2 СР</v>
          </cell>
          <cell r="G35" t="str">
            <v>Свердловская область</v>
          </cell>
        </row>
        <row r="36">
          <cell r="A36">
            <v>14</v>
          </cell>
          <cell r="B36">
            <v>90</v>
          </cell>
          <cell r="C36">
            <v>10153837132</v>
          </cell>
          <cell r="D36" t="str">
            <v>БАШИРОВА Милана Ильдаровна</v>
          </cell>
          <cell r="E36">
            <v>40519</v>
          </cell>
          <cell r="F36" t="str">
            <v>1 СР</v>
          </cell>
          <cell r="G36" t="str">
            <v>Свердловская область</v>
          </cell>
        </row>
        <row r="37">
          <cell r="A37">
            <v>15</v>
          </cell>
          <cell r="B37">
            <v>51</v>
          </cell>
          <cell r="C37">
            <v>10146114619</v>
          </cell>
          <cell r="D37" t="str">
            <v>ВОРОНЧЕНКО Алла Юрьевна</v>
          </cell>
          <cell r="E37">
            <v>40620</v>
          </cell>
          <cell r="F37" t="str">
            <v>1 СР</v>
          </cell>
          <cell r="G37" t="str">
            <v>Омская область</v>
          </cell>
        </row>
        <row r="38">
          <cell r="A38">
            <v>16</v>
          </cell>
          <cell r="B38">
            <v>91</v>
          </cell>
          <cell r="C38">
            <v>10124502211</v>
          </cell>
          <cell r="D38" t="str">
            <v>БЕГУНОВА Полина Владимирович</v>
          </cell>
          <cell r="E38">
            <v>40157</v>
          </cell>
          <cell r="F38" t="str">
            <v>2 СР</v>
          </cell>
          <cell r="G38" t="str">
            <v>Свердловская область</v>
          </cell>
        </row>
        <row r="39">
          <cell r="A39">
            <v>17</v>
          </cell>
          <cell r="B39">
            <v>78</v>
          </cell>
          <cell r="C39">
            <v>10142697084</v>
          </cell>
          <cell r="D39" t="str">
            <v>АНТОНОВА Ксения Дмитиевна</v>
          </cell>
          <cell r="E39">
            <v>40476</v>
          </cell>
          <cell r="F39" t="str">
            <v>2 СР</v>
          </cell>
          <cell r="G39" t="str">
            <v>Свердловская область</v>
          </cell>
        </row>
        <row r="40">
          <cell r="A40">
            <v>18</v>
          </cell>
          <cell r="B40">
            <v>111</v>
          </cell>
          <cell r="C40">
            <v>10137198804</v>
          </cell>
          <cell r="D40" t="str">
            <v>КАЧУСОВА Софья Алексеевна</v>
          </cell>
          <cell r="E40">
            <v>40227</v>
          </cell>
          <cell r="F40" t="str">
            <v>2 СР</v>
          </cell>
          <cell r="G40" t="str">
            <v>Свердловская область</v>
          </cell>
        </row>
        <row r="41">
          <cell r="A41">
            <v>19</v>
          </cell>
          <cell r="B41">
            <v>145</v>
          </cell>
          <cell r="C41">
            <v>10146253550</v>
          </cell>
          <cell r="D41" t="str">
            <v>БРУМА Екатерина Вадимовна</v>
          </cell>
          <cell r="E41">
            <v>40889</v>
          </cell>
          <cell r="F41" t="str">
            <v>1 СР</v>
          </cell>
          <cell r="G41" t="str">
            <v>Новосибирская область</v>
          </cell>
        </row>
        <row r="42">
          <cell r="A42">
            <v>20</v>
          </cell>
          <cell r="B42">
            <v>148</v>
          </cell>
          <cell r="C42">
            <v>10156861411</v>
          </cell>
          <cell r="D42" t="str">
            <v>АНДРОНОВА Валерия Владимировна</v>
          </cell>
          <cell r="E42">
            <v>40605</v>
          </cell>
          <cell r="F42" t="str">
            <v>2 СР</v>
          </cell>
          <cell r="G42" t="str">
            <v>Новосибирская область</v>
          </cell>
        </row>
        <row r="43">
          <cell r="A43">
            <v>21</v>
          </cell>
          <cell r="B43">
            <v>103</v>
          </cell>
          <cell r="C43">
            <v>10143337284</v>
          </cell>
          <cell r="D43" t="str">
            <v>НУРИЕВА Арина Ильгизовна</v>
          </cell>
          <cell r="E43">
            <v>40444</v>
          </cell>
          <cell r="F43" t="str">
            <v>1 СР</v>
          </cell>
          <cell r="G43" t="str">
            <v>Свердловская область</v>
          </cell>
        </row>
        <row r="44">
          <cell r="A44">
            <v>22</v>
          </cell>
          <cell r="B44">
            <v>149</v>
          </cell>
          <cell r="C44">
            <v>10153618678</v>
          </cell>
          <cell r="D44" t="str">
            <v>СТУДЕНКОВА Ярослава Петровна</v>
          </cell>
          <cell r="E44">
            <v>40520</v>
          </cell>
          <cell r="F44" t="str">
            <v>2 СР</v>
          </cell>
          <cell r="G44" t="str">
            <v>Новосибирская область</v>
          </cell>
        </row>
        <row r="45">
          <cell r="A45">
            <v>23</v>
          </cell>
          <cell r="B45">
            <v>158</v>
          </cell>
          <cell r="C45">
            <v>10149843863</v>
          </cell>
          <cell r="D45" t="str">
            <v>ЕФРЕМОВА Карина Владимировна</v>
          </cell>
          <cell r="E45">
            <v>40297</v>
          </cell>
          <cell r="F45" t="str">
            <v>КМС</v>
          </cell>
          <cell r="G45" t="str">
            <v>Кемеровская область</v>
          </cell>
        </row>
        <row r="46">
          <cell r="A46">
            <v>24</v>
          </cell>
          <cell r="B46">
            <v>161</v>
          </cell>
          <cell r="C46">
            <v>10163472666</v>
          </cell>
          <cell r="D46" t="str">
            <v>РУЖНИКОВА Виктория Артемовна</v>
          </cell>
          <cell r="E46">
            <v>40286</v>
          </cell>
          <cell r="F46" t="str">
            <v>1 СР</v>
          </cell>
          <cell r="G46" t="str">
            <v>Иркутская область</v>
          </cell>
        </row>
        <row r="48">
          <cell r="A48" t="str">
            <v>ПОГОДНЫЕ УСЛОВИЯ</v>
          </cell>
          <cell r="G48" t="str">
            <v>СТАТИСТИКА ГОНКИ</v>
          </cell>
        </row>
        <row r="49">
          <cell r="A49" t="str">
            <v>Температура: +26+27</v>
          </cell>
          <cell r="G49" t="str">
            <v>Субъектов РФ:</v>
          </cell>
        </row>
        <row r="50">
          <cell r="A50" t="str">
            <v>Влажность: 72%</v>
          </cell>
          <cell r="G50" t="str">
            <v>Заявлено:</v>
          </cell>
        </row>
        <row r="51">
          <cell r="A51" t="str">
            <v>Осадки: н. дождь</v>
          </cell>
          <cell r="G51" t="str">
            <v>Стартовало:</v>
          </cell>
        </row>
        <row r="52">
          <cell r="A52" t="str">
            <v>Ветер: 3,0 км/ч (ю)</v>
          </cell>
          <cell r="G52" t="str">
            <v>Финишировало:</v>
          </cell>
        </row>
        <row r="53">
          <cell r="G53" t="str">
            <v>Лимит времени:</v>
          </cell>
        </row>
        <row r="54">
          <cell r="G54" t="str">
            <v>Н. финишировало:</v>
          </cell>
        </row>
        <row r="55">
          <cell r="G55" t="str">
            <v>Дисквалифицировано:</v>
          </cell>
        </row>
        <row r="56">
          <cell r="G56" t="str">
            <v>Н. стартовало:</v>
          </cell>
        </row>
        <row r="58">
          <cell r="A58" t="str">
            <v>ТЕХНИЧЕСКИЙ ДЕЛЕГАТ</v>
          </cell>
          <cell r="D58" t="str">
            <v>ГЛАВНЫЙ СУДЬЯ</v>
          </cell>
        </row>
        <row r="64">
          <cell r="D64" t="str">
            <v xml:space="preserve">САВИЦКИЙ К.Н. (ВК, г. НОВОСИБИРСК) 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индивидуальная гонка на время</v>
          </cell>
        </row>
        <row r="11">
          <cell r="A11" t="str">
            <v>ЮНОШИ 15-16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11ч 00м </v>
          </cell>
        </row>
        <row r="14">
          <cell r="A14" t="str">
            <v>ДАТА ПРОВЕДЕНИЯ: 17 ИЮНЯ 2025 ГОДА</v>
          </cell>
          <cell r="G14" t="str">
            <v>ОКОНЧАНИЕ ГОНКИ:  12ч 30м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135</v>
          </cell>
          <cell r="C23">
            <v>10140759108</v>
          </cell>
          <cell r="D23" t="str">
            <v>КОЛЧИН Аркадий Алексеевич</v>
          </cell>
          <cell r="E23">
            <v>40225</v>
          </cell>
          <cell r="F23" t="str">
            <v>КМС</v>
          </cell>
          <cell r="G23" t="str">
            <v>Свердловская область</v>
          </cell>
        </row>
        <row r="24">
          <cell r="A24">
            <v>2</v>
          </cell>
          <cell r="B24">
            <v>74</v>
          </cell>
          <cell r="C24">
            <v>10125322263</v>
          </cell>
          <cell r="D24" t="str">
            <v>БЕЛОУСОВ Артем Александрович</v>
          </cell>
          <cell r="E24">
            <v>40037</v>
          </cell>
          <cell r="F24" t="str">
            <v>КМС</v>
          </cell>
          <cell r="G24" t="str">
            <v>Свердловская область</v>
          </cell>
        </row>
        <row r="25">
          <cell r="A25">
            <v>3</v>
          </cell>
          <cell r="B25">
            <v>36</v>
          </cell>
          <cell r="C25">
            <v>10115821620</v>
          </cell>
          <cell r="D25" t="str">
            <v>ТЮСЕНКОВ Артем Александрович</v>
          </cell>
          <cell r="E25">
            <v>39890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39</v>
          </cell>
          <cell r="C26">
            <v>10150169522</v>
          </cell>
          <cell r="D26" t="str">
            <v>КОЛОВОРОТНЫЙ Степан Антонович</v>
          </cell>
          <cell r="E26">
            <v>40354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37</v>
          </cell>
          <cell r="C27">
            <v>10142530265</v>
          </cell>
          <cell r="D27" t="str">
            <v>ФУКС Даниил Александрович</v>
          </cell>
          <cell r="E27">
            <v>40015</v>
          </cell>
          <cell r="F27" t="str">
            <v>1 СР</v>
          </cell>
          <cell r="G27" t="str">
            <v>Омская область</v>
          </cell>
        </row>
        <row r="28">
          <cell r="A28">
            <v>6</v>
          </cell>
          <cell r="B28">
            <v>45</v>
          </cell>
          <cell r="C28">
            <v>10133949708</v>
          </cell>
          <cell r="D28" t="str">
            <v>ВОЛИК Даниил Евгеньевич</v>
          </cell>
          <cell r="E28">
            <v>40360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76</v>
          </cell>
          <cell r="C29">
            <v>10114020551</v>
          </cell>
          <cell r="D29" t="str">
            <v>ШКИРМОНТОВ Артем Андреевич</v>
          </cell>
          <cell r="E29">
            <v>39965</v>
          </cell>
          <cell r="F29" t="str">
            <v>КМС</v>
          </cell>
          <cell r="G29" t="str">
            <v>Свердловская область</v>
          </cell>
        </row>
        <row r="30">
          <cell r="A30">
            <v>8</v>
          </cell>
          <cell r="B30">
            <v>94</v>
          </cell>
          <cell r="C30">
            <v>10125790732</v>
          </cell>
          <cell r="D30" t="str">
            <v>ЖАДГЕРОВ Денис Сергеевич</v>
          </cell>
          <cell r="E30">
            <v>40067</v>
          </cell>
          <cell r="F30" t="str">
            <v>КМС</v>
          </cell>
          <cell r="G30" t="str">
            <v>Свердловская область</v>
          </cell>
        </row>
        <row r="31">
          <cell r="A31">
            <v>9</v>
          </cell>
          <cell r="B31">
            <v>132</v>
          </cell>
          <cell r="C31">
            <v>10149312181</v>
          </cell>
          <cell r="D31" t="str">
            <v>АХМАДУЛЛИН Роман Радикович</v>
          </cell>
          <cell r="E31">
            <v>40551</v>
          </cell>
          <cell r="F31" t="str">
            <v>2 СР</v>
          </cell>
          <cell r="G31" t="str">
            <v>Свердловская область</v>
          </cell>
        </row>
        <row r="32">
          <cell r="A32">
            <v>10</v>
          </cell>
          <cell r="B32">
            <v>156</v>
          </cell>
          <cell r="C32">
            <v>10146252641</v>
          </cell>
          <cell r="D32" t="str">
            <v>ПОНАМАРЕВ Кирилл Николаевич</v>
          </cell>
          <cell r="E32">
            <v>40612</v>
          </cell>
          <cell r="F32" t="str">
            <v>1 СР</v>
          </cell>
          <cell r="G32" t="str">
            <v>Новосибирская область</v>
          </cell>
        </row>
        <row r="33">
          <cell r="A33">
            <v>11</v>
          </cell>
          <cell r="B33">
            <v>133</v>
          </cell>
          <cell r="C33">
            <v>10138017341</v>
          </cell>
          <cell r="D33" t="str">
            <v>ДОРОНИН Елисей Сергеевич</v>
          </cell>
          <cell r="E33">
            <v>40183</v>
          </cell>
          <cell r="F33" t="str">
            <v>2 СР</v>
          </cell>
          <cell r="G33" t="str">
            <v>Свердловская область</v>
          </cell>
        </row>
        <row r="34">
          <cell r="A34">
            <v>12</v>
          </cell>
          <cell r="B34">
            <v>134</v>
          </cell>
          <cell r="C34">
            <v>10141701422</v>
          </cell>
          <cell r="D34" t="str">
            <v>КИЙ Александр Сергеевич</v>
          </cell>
          <cell r="E34">
            <v>40156</v>
          </cell>
          <cell r="F34" t="str">
            <v>1 СР</v>
          </cell>
          <cell r="G34" t="str">
            <v>Свердловская область</v>
          </cell>
        </row>
        <row r="35">
          <cell r="A35">
            <v>13</v>
          </cell>
          <cell r="B35">
            <v>118</v>
          </cell>
          <cell r="C35">
            <v>10149300865</v>
          </cell>
          <cell r="D35" t="str">
            <v>СУДАРЕВ Иван Сергеевич</v>
          </cell>
          <cell r="E35">
            <v>40634</v>
          </cell>
          <cell r="F35" t="str">
            <v>2 СР</v>
          </cell>
          <cell r="G35" t="str">
            <v>Свердловская область</v>
          </cell>
        </row>
        <row r="36">
          <cell r="A36">
            <v>14</v>
          </cell>
          <cell r="B36">
            <v>41</v>
          </cell>
          <cell r="C36">
            <v>10133971532</v>
          </cell>
          <cell r="D36" t="str">
            <v>БРУЕВ Матвей Алексеевич</v>
          </cell>
          <cell r="E36">
            <v>40395</v>
          </cell>
          <cell r="F36" t="str">
            <v>1 СР</v>
          </cell>
          <cell r="G36" t="str">
            <v>Омская область</v>
          </cell>
        </row>
        <row r="37">
          <cell r="A37">
            <v>15</v>
          </cell>
          <cell r="B37">
            <v>124</v>
          </cell>
          <cell r="C37">
            <v>10136982673</v>
          </cell>
          <cell r="D37" t="str">
            <v>ПОПОВ Святослав Алексеевич</v>
          </cell>
          <cell r="E37">
            <v>40375</v>
          </cell>
          <cell r="F37" t="str">
            <v>1 СР</v>
          </cell>
          <cell r="G37" t="str">
            <v>Свердловская область</v>
          </cell>
        </row>
        <row r="38">
          <cell r="A38">
            <v>16</v>
          </cell>
          <cell r="B38">
            <v>73</v>
          </cell>
          <cell r="C38">
            <v>10125423408</v>
          </cell>
          <cell r="D38" t="str">
            <v>БЕЛОУСОВ Арсений Александрович</v>
          </cell>
          <cell r="E38">
            <v>40037</v>
          </cell>
          <cell r="F38" t="str">
            <v>КМС</v>
          </cell>
          <cell r="G38" t="str">
            <v>Свердловская область</v>
          </cell>
        </row>
        <row r="39">
          <cell r="A39">
            <v>17</v>
          </cell>
          <cell r="B39">
            <v>136</v>
          </cell>
          <cell r="C39">
            <v>10147844249</v>
          </cell>
          <cell r="D39" t="str">
            <v>САЛТЫКОВ Владислав Алексеевич</v>
          </cell>
          <cell r="E39">
            <v>40652</v>
          </cell>
          <cell r="F39" t="str">
            <v>2 СР</v>
          </cell>
          <cell r="G39" t="str">
            <v>Свердловская область</v>
          </cell>
        </row>
        <row r="40">
          <cell r="A40">
            <v>18</v>
          </cell>
          <cell r="B40">
            <v>35</v>
          </cell>
          <cell r="C40">
            <v>10130778111</v>
          </cell>
          <cell r="D40" t="str">
            <v>КЕТЛЕР Лев Александрович</v>
          </cell>
          <cell r="E40">
            <v>39833</v>
          </cell>
          <cell r="F40" t="str">
            <v>1 СР</v>
          </cell>
          <cell r="G40" t="str">
            <v>Омская область</v>
          </cell>
        </row>
        <row r="41">
          <cell r="A41">
            <v>19</v>
          </cell>
          <cell r="B41">
            <v>38</v>
          </cell>
          <cell r="C41">
            <v>10133681744</v>
          </cell>
          <cell r="D41" t="str">
            <v>ГОРОХ Кирилл Денисович</v>
          </cell>
          <cell r="E41">
            <v>40213</v>
          </cell>
          <cell r="F41" t="str">
            <v>1 СР</v>
          </cell>
          <cell r="G41" t="str">
            <v>Омская область</v>
          </cell>
        </row>
        <row r="42">
          <cell r="A42">
            <v>20</v>
          </cell>
          <cell r="B42">
            <v>72</v>
          </cell>
          <cell r="C42">
            <v>10125244663</v>
          </cell>
          <cell r="D42" t="str">
            <v>ЛЕЩЕНКОВ Александр Сергеевич</v>
          </cell>
          <cell r="E42">
            <v>40040</v>
          </cell>
          <cell r="F42" t="str">
            <v>1 СР</v>
          </cell>
          <cell r="G42" t="str">
            <v>Свердловская область</v>
          </cell>
        </row>
        <row r="43">
          <cell r="A43">
            <v>21</v>
          </cell>
          <cell r="B43">
            <v>122</v>
          </cell>
          <cell r="C43">
            <v>10136983683</v>
          </cell>
          <cell r="D43" t="str">
            <v>ОВОДКОВ Степан Романович</v>
          </cell>
          <cell r="E43">
            <v>40265</v>
          </cell>
          <cell r="F43" t="str">
            <v>2 СР</v>
          </cell>
          <cell r="G43" t="str">
            <v>Свердловская область</v>
          </cell>
        </row>
        <row r="44">
          <cell r="A44">
            <v>22</v>
          </cell>
          <cell r="B44">
            <v>143</v>
          </cell>
          <cell r="C44">
            <v>10141013934</v>
          </cell>
          <cell r="D44" t="str">
            <v>БЕЛОБОРОДОВ Вячеслав Ильич</v>
          </cell>
          <cell r="E44">
            <v>40016</v>
          </cell>
          <cell r="F44" t="str">
            <v>КМС</v>
          </cell>
          <cell r="G44" t="str">
            <v>Новосибирская область</v>
          </cell>
        </row>
        <row r="45">
          <cell r="A45">
            <v>23</v>
          </cell>
          <cell r="B45">
            <v>58</v>
          </cell>
          <cell r="C45">
            <v>10142737504</v>
          </cell>
          <cell r="D45" t="str">
            <v>ЯКУШИН Дмитрий Витальевич</v>
          </cell>
          <cell r="E45">
            <v>40226</v>
          </cell>
          <cell r="F45" t="str">
            <v>1 СР</v>
          </cell>
          <cell r="G45" t="str">
            <v>Омская область</v>
          </cell>
        </row>
        <row r="46">
          <cell r="A46">
            <v>24</v>
          </cell>
          <cell r="B46">
            <v>137</v>
          </cell>
          <cell r="C46">
            <v>10138019866</v>
          </cell>
          <cell r="D46" t="str">
            <v>ШАРИН Андрей Александрович</v>
          </cell>
          <cell r="E46">
            <v>40425</v>
          </cell>
          <cell r="F46" t="str">
            <v>2 СР</v>
          </cell>
          <cell r="G46" t="str">
            <v>Свердловская область</v>
          </cell>
        </row>
        <row r="47">
          <cell r="A47">
            <v>25</v>
          </cell>
          <cell r="B47">
            <v>33</v>
          </cell>
          <cell r="C47">
            <v>10146254055</v>
          </cell>
          <cell r="D47" t="str">
            <v>ЩЕТКОВ Георгий Викторович</v>
          </cell>
          <cell r="E47">
            <v>40295</v>
          </cell>
          <cell r="F47" t="str">
            <v>1 СР</v>
          </cell>
          <cell r="G47" t="str">
            <v>Омская область</v>
          </cell>
        </row>
        <row r="48">
          <cell r="A48">
            <v>26</v>
          </cell>
          <cell r="B48">
            <v>98</v>
          </cell>
          <cell r="C48">
            <v>10124554347</v>
          </cell>
          <cell r="D48" t="str">
            <v>ИСКАНДАРОВ Данил Шерзодович</v>
          </cell>
          <cell r="E48">
            <v>40103</v>
          </cell>
          <cell r="F48" t="str">
            <v>1 СР</v>
          </cell>
          <cell r="G48" t="str">
            <v>Свердловская область</v>
          </cell>
        </row>
        <row r="49">
          <cell r="A49">
            <v>27</v>
          </cell>
          <cell r="B49">
            <v>46</v>
          </cell>
          <cell r="C49">
            <v>10133681845</v>
          </cell>
          <cell r="D49" t="str">
            <v>СТЕПАНОВ Алексей  Евгеньевич</v>
          </cell>
          <cell r="E49">
            <v>40211</v>
          </cell>
          <cell r="F49" t="str">
            <v>1 СР</v>
          </cell>
          <cell r="G49" t="str">
            <v>Омская область</v>
          </cell>
        </row>
        <row r="50">
          <cell r="A50">
            <v>28</v>
          </cell>
          <cell r="B50">
            <v>40</v>
          </cell>
          <cell r="C50">
            <v>10133791878</v>
          </cell>
          <cell r="D50" t="str">
            <v>ГЛЕБОВ Денис Сергеевич</v>
          </cell>
          <cell r="E50">
            <v>40485</v>
          </cell>
          <cell r="F50" t="str">
            <v>1 СР</v>
          </cell>
          <cell r="G50" t="str">
            <v>Омская область</v>
          </cell>
        </row>
        <row r="51">
          <cell r="A51">
            <v>29</v>
          </cell>
          <cell r="B51">
            <v>150</v>
          </cell>
          <cell r="C51">
            <v>10129901875</v>
          </cell>
          <cell r="D51" t="str">
            <v>НЕМЧАНИНОВ Алексей Александрович</v>
          </cell>
          <cell r="E51">
            <v>40068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30</v>
          </cell>
          <cell r="B52">
            <v>105</v>
          </cell>
          <cell r="C52">
            <v>10141872079</v>
          </cell>
          <cell r="D52" t="str">
            <v>ФЕДОТИКОВ Никита Алексеевич</v>
          </cell>
          <cell r="E52">
            <v>40266</v>
          </cell>
          <cell r="F52" t="str">
            <v>2 СР</v>
          </cell>
          <cell r="G52" t="str">
            <v>Свердловская область</v>
          </cell>
        </row>
        <row r="53">
          <cell r="A53">
            <v>31</v>
          </cell>
          <cell r="B53">
            <v>144</v>
          </cell>
          <cell r="C53">
            <v>10153688501</v>
          </cell>
          <cell r="D53" t="str">
            <v>АНОХИН Илья Сергеевич</v>
          </cell>
          <cell r="E53">
            <v>40444</v>
          </cell>
          <cell r="F53" t="str">
            <v>1 СР</v>
          </cell>
          <cell r="G53" t="str">
            <v>Новосибирская область</v>
          </cell>
        </row>
        <row r="54">
          <cell r="A54">
            <v>32</v>
          </cell>
          <cell r="B54">
            <v>129</v>
          </cell>
          <cell r="C54">
            <v>10137061283</v>
          </cell>
          <cell r="D54" t="str">
            <v>ШИРОКАЛОВ Максим Дмитриевич</v>
          </cell>
          <cell r="E54">
            <v>40319</v>
          </cell>
          <cell r="F54" t="str">
            <v>2 СР</v>
          </cell>
          <cell r="G54" t="str">
            <v>Свердловская область</v>
          </cell>
        </row>
        <row r="55">
          <cell r="A55">
            <v>33</v>
          </cell>
          <cell r="B55">
            <v>108</v>
          </cell>
          <cell r="C55">
            <v>10114171509</v>
          </cell>
          <cell r="D55" t="str">
            <v>АНТОНОВ Михаил Сергеевич</v>
          </cell>
          <cell r="E55">
            <v>40486</v>
          </cell>
          <cell r="F55" t="str">
            <v>2 СР</v>
          </cell>
          <cell r="G55" t="str">
            <v>Свердловская область</v>
          </cell>
        </row>
        <row r="56">
          <cell r="A56">
            <v>34</v>
          </cell>
          <cell r="B56">
            <v>117</v>
          </cell>
          <cell r="C56">
            <v>10148789189</v>
          </cell>
          <cell r="D56" t="str">
            <v>КОЛТЫШЕВ Данил Александрович</v>
          </cell>
          <cell r="E56">
            <v>40731</v>
          </cell>
          <cell r="F56" t="str">
            <v>2 СР</v>
          </cell>
          <cell r="G56" t="str">
            <v>Свердловская область</v>
          </cell>
        </row>
        <row r="57">
          <cell r="A57">
            <v>35</v>
          </cell>
          <cell r="B57">
            <v>61</v>
          </cell>
          <cell r="C57">
            <v>10138926717</v>
          </cell>
          <cell r="D57" t="str">
            <v>ХУЖЕН Даниил Антонович</v>
          </cell>
          <cell r="E57">
            <v>40830</v>
          </cell>
          <cell r="F57" t="str">
            <v>2 СР</v>
          </cell>
          <cell r="G57" t="str">
            <v>Омская область</v>
          </cell>
        </row>
        <row r="58">
          <cell r="A58">
            <v>36</v>
          </cell>
          <cell r="B58">
            <v>106</v>
          </cell>
          <cell r="C58">
            <v>10154089622</v>
          </cell>
          <cell r="D58" t="str">
            <v>ШИПУЛИН Дмитрий Николаевич</v>
          </cell>
          <cell r="E58">
            <v>40736</v>
          </cell>
          <cell r="F58" t="str">
            <v>2 СР</v>
          </cell>
          <cell r="G58" t="str">
            <v>Свердловская область</v>
          </cell>
        </row>
        <row r="59">
          <cell r="A59">
            <v>37</v>
          </cell>
          <cell r="B59">
            <v>115</v>
          </cell>
          <cell r="C59">
            <v>10161578944</v>
          </cell>
          <cell r="D59" t="str">
            <v>ЛИЗЮРА Федор Олегович</v>
          </cell>
          <cell r="E59">
            <v>40168</v>
          </cell>
          <cell r="F59" t="str">
            <v>2 СР</v>
          </cell>
          <cell r="G59" t="str">
            <v>Свердловская область</v>
          </cell>
        </row>
        <row r="60">
          <cell r="A60">
            <v>38</v>
          </cell>
          <cell r="B60">
            <v>47</v>
          </cell>
          <cell r="C60">
            <v>10133902622</v>
          </cell>
          <cell r="D60" t="str">
            <v>ЕВДОКИМОВ Иван Дмитриевич</v>
          </cell>
          <cell r="E60">
            <v>40769</v>
          </cell>
          <cell r="F60" t="str">
            <v>1 СР</v>
          </cell>
          <cell r="G60" t="str">
            <v>Омская область</v>
          </cell>
        </row>
        <row r="61">
          <cell r="A61">
            <v>39</v>
          </cell>
          <cell r="B61">
            <v>53</v>
          </cell>
          <cell r="C61">
            <v>10146013272</v>
          </cell>
          <cell r="D61" t="str">
            <v>ТАРАСОВ Тимофей Михайлович</v>
          </cell>
          <cell r="E61">
            <v>40777</v>
          </cell>
          <cell r="F61" t="str">
            <v>1 СР</v>
          </cell>
          <cell r="G61" t="str">
            <v>Омская область</v>
          </cell>
        </row>
        <row r="62">
          <cell r="A62">
            <v>40</v>
          </cell>
          <cell r="B62">
            <v>126</v>
          </cell>
          <cell r="C62">
            <v>10125779173</v>
          </cell>
          <cell r="D62" t="str">
            <v>ФИЛАТОВ Дмитрий Андреевич</v>
          </cell>
          <cell r="E62">
            <v>39857</v>
          </cell>
          <cell r="F62" t="str">
            <v>2 СР</v>
          </cell>
          <cell r="G62" t="str">
            <v>Свердловская область</v>
          </cell>
        </row>
        <row r="63">
          <cell r="A63">
            <v>41</v>
          </cell>
          <cell r="B63">
            <v>104</v>
          </cell>
          <cell r="C63">
            <v>10149670374</v>
          </cell>
          <cell r="D63" t="str">
            <v>ПАХОМОВ Роман Сергеевич</v>
          </cell>
          <cell r="E63">
            <v>40795</v>
          </cell>
          <cell r="F63" t="str">
            <v>2 СР</v>
          </cell>
          <cell r="G63" t="str">
            <v>Свердловская область</v>
          </cell>
        </row>
        <row r="64">
          <cell r="A64">
            <v>42</v>
          </cell>
          <cell r="B64">
            <v>116</v>
          </cell>
          <cell r="C64">
            <v>10149662896</v>
          </cell>
          <cell r="D64" t="str">
            <v>БИЗЯЕВ Матвей Александрович</v>
          </cell>
          <cell r="E64">
            <v>40632</v>
          </cell>
          <cell r="F64" t="str">
            <v>2 СР</v>
          </cell>
          <cell r="G64" t="str">
            <v>Свердловская область</v>
          </cell>
        </row>
        <row r="65">
          <cell r="A65">
            <v>43</v>
          </cell>
          <cell r="B65">
            <v>56</v>
          </cell>
          <cell r="C65">
            <v>10159258422</v>
          </cell>
          <cell r="D65" t="str">
            <v>СТАВСКИЙ Вадим Дмитриевич</v>
          </cell>
          <cell r="E65">
            <v>40615</v>
          </cell>
          <cell r="F65" t="str">
            <v>2 СР</v>
          </cell>
          <cell r="G65" t="str">
            <v>Омская область</v>
          </cell>
        </row>
        <row r="66">
          <cell r="A66">
            <v>44</v>
          </cell>
          <cell r="B66">
            <v>50</v>
          </cell>
          <cell r="C66">
            <v>10162770832</v>
          </cell>
          <cell r="D66" t="str">
            <v>БЕЛОВ Даниил Иванович</v>
          </cell>
          <cell r="E66">
            <v>40575</v>
          </cell>
          <cell r="F66" t="str">
            <v>2 СР</v>
          </cell>
          <cell r="G66" t="str">
            <v>Омская область</v>
          </cell>
        </row>
        <row r="67">
          <cell r="A67">
            <v>45</v>
          </cell>
          <cell r="B67">
            <v>160</v>
          </cell>
          <cell r="C67">
            <v>10149837294</v>
          </cell>
          <cell r="D67" t="str">
            <v>ПЕЧЕРИН Дмитрий Владиславович</v>
          </cell>
          <cell r="E67">
            <v>39867</v>
          </cell>
          <cell r="F67" t="str">
            <v>КМС</v>
          </cell>
          <cell r="G67" t="str">
            <v>Кемеровская область</v>
          </cell>
        </row>
        <row r="68">
          <cell r="A68">
            <v>46</v>
          </cell>
          <cell r="B68">
            <v>159</v>
          </cell>
          <cell r="C68">
            <v>10141289675</v>
          </cell>
          <cell r="D68" t="str">
            <v>УЛЬЯНОВ Дмитрий Вячеславович</v>
          </cell>
          <cell r="E68">
            <v>39820</v>
          </cell>
          <cell r="F68" t="str">
            <v>КМС</v>
          </cell>
          <cell r="G68" t="str">
            <v>Республика Хакасия</v>
          </cell>
        </row>
        <row r="69">
          <cell r="A69">
            <v>47</v>
          </cell>
          <cell r="B69">
            <v>162</v>
          </cell>
          <cell r="C69">
            <v>10143355270</v>
          </cell>
          <cell r="D69" t="str">
            <v>ЯТЧЕНКО Вадим Алексеевич</v>
          </cell>
          <cell r="E69">
            <v>40262</v>
          </cell>
          <cell r="F69" t="str">
            <v>1 СР</v>
          </cell>
          <cell r="G69" t="str">
            <v>Тюменская область</v>
          </cell>
        </row>
        <row r="71">
          <cell r="A71" t="str">
            <v>ПОГОДНЫЕ УСЛОВИЯ</v>
          </cell>
          <cell r="G71" t="str">
            <v>СТАТИСТИКА ГОНКИ</v>
          </cell>
        </row>
        <row r="72">
          <cell r="A72" t="str">
            <v>Температура: +26+27</v>
          </cell>
          <cell r="G72" t="str">
            <v>Субъектов РФ:</v>
          </cell>
        </row>
        <row r="73">
          <cell r="A73" t="str">
            <v>Влажность: 72%</v>
          </cell>
          <cell r="G73" t="str">
            <v>Заявлено:</v>
          </cell>
        </row>
        <row r="74">
          <cell r="A74" t="str">
            <v>Осадки: н. дождь</v>
          </cell>
          <cell r="G74" t="str">
            <v>Стартовало:</v>
          </cell>
        </row>
        <row r="75">
          <cell r="A75" t="str">
            <v>Ветер: 3,0 км/ч (ю)</v>
          </cell>
          <cell r="G75" t="str">
            <v>Финишировало:</v>
          </cell>
        </row>
        <row r="76">
          <cell r="G76" t="str">
            <v>Лимит времени:</v>
          </cell>
        </row>
        <row r="77">
          <cell r="G77" t="str">
            <v>Н. финишировало:</v>
          </cell>
        </row>
        <row r="78">
          <cell r="G78" t="str">
            <v>Дисквалифицировано:</v>
          </cell>
        </row>
        <row r="79">
          <cell r="G79" t="str">
            <v>Н. стартовало:</v>
          </cell>
        </row>
        <row r="81">
          <cell r="A81" t="str">
            <v>ТЕХНИЧЕСКИЙ ДЕЛЕГАТ</v>
          </cell>
          <cell r="D81" t="str">
            <v>ГЛАВНЫЙ СУДЬЯ</v>
          </cell>
        </row>
        <row r="87">
          <cell r="D87" t="str">
            <v xml:space="preserve">САВИЦКИЙ К.Н. (ВК, г. НОВОСИБИРСК) 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индивидуальная гонка на время</v>
          </cell>
        </row>
        <row r="11">
          <cell r="A11" t="str">
            <v>ЮНИОРКИ 17-18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11ч 00м </v>
          </cell>
        </row>
        <row r="14">
          <cell r="A14" t="str">
            <v>ДАТА ПРОВЕДЕНИЯ: 17 ИЮНЯ 2025 ГОДА</v>
          </cell>
          <cell r="G14" t="str">
            <v>ОКОНЧАНИЕ ГОНКИ:  12ч 30м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123</v>
          </cell>
          <cell r="C23">
            <v>10114018430</v>
          </cell>
          <cell r="D23" t="str">
            <v>ПЕТРОВА Анна Алексеевна</v>
          </cell>
          <cell r="E23">
            <v>39587</v>
          </cell>
          <cell r="F23" t="str">
            <v>КМС</v>
          </cell>
          <cell r="G23" t="str">
            <v>Свердловская область</v>
          </cell>
        </row>
        <row r="24">
          <cell r="A24">
            <v>2</v>
          </cell>
          <cell r="B24">
            <v>130</v>
          </cell>
          <cell r="C24">
            <v>10118419503</v>
          </cell>
          <cell r="D24" t="str">
            <v>ЕГОРОВА Виктория Вячеславовна</v>
          </cell>
          <cell r="E24">
            <v>39529</v>
          </cell>
          <cell r="F24" t="str">
            <v>КМС</v>
          </cell>
          <cell r="G24" t="str">
            <v>Свердловская область</v>
          </cell>
        </row>
        <row r="25">
          <cell r="A25">
            <v>3</v>
          </cell>
          <cell r="B25">
            <v>109</v>
          </cell>
          <cell r="C25">
            <v>10112255656</v>
          </cell>
          <cell r="D25" t="str">
            <v>ГАРАЙШИНА Виктория Максимовна</v>
          </cell>
          <cell r="E25">
            <v>39471</v>
          </cell>
          <cell r="F25" t="str">
            <v>КМС</v>
          </cell>
          <cell r="G25" t="str">
            <v>Свердловская область</v>
          </cell>
        </row>
        <row r="26">
          <cell r="A26">
            <v>4</v>
          </cell>
          <cell r="B26">
            <v>31</v>
          </cell>
          <cell r="C26">
            <v>10118768804</v>
          </cell>
          <cell r="D26" t="str">
            <v>ВОРОНЧЕНКО Варвара Юрьевна</v>
          </cell>
          <cell r="E26">
            <v>39762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157</v>
          </cell>
          <cell r="C27">
            <v>10124632452</v>
          </cell>
          <cell r="D27" t="str">
            <v>КОСТРОМИЧЕВА Софья Алексеевна</v>
          </cell>
          <cell r="E27">
            <v>39379</v>
          </cell>
          <cell r="F27" t="str">
            <v>1 СР</v>
          </cell>
          <cell r="G27" t="str">
            <v>Свердловская область</v>
          </cell>
        </row>
        <row r="29">
          <cell r="A29" t="str">
            <v>ПОГОДНЫЕ УСЛОВИЯ</v>
          </cell>
          <cell r="G29" t="str">
            <v>СТАТИСТИКА ГОНКИ</v>
          </cell>
        </row>
        <row r="30">
          <cell r="A30" t="str">
            <v>Температура: +26+27</v>
          </cell>
          <cell r="G30" t="str">
            <v>Субъектов РФ:</v>
          </cell>
        </row>
        <row r="31">
          <cell r="A31" t="str">
            <v>Влажность: 72%</v>
          </cell>
          <cell r="G31" t="str">
            <v>Заявлено:</v>
          </cell>
        </row>
        <row r="32">
          <cell r="A32" t="str">
            <v>Осадки: н. дождь</v>
          </cell>
          <cell r="G32" t="str">
            <v>Стартовало:</v>
          </cell>
        </row>
        <row r="33">
          <cell r="A33" t="str">
            <v>Ветер: 3,0 км/ч (ю)</v>
          </cell>
          <cell r="G33" t="str">
            <v>Финишировало:</v>
          </cell>
        </row>
        <row r="34">
          <cell r="G34" t="str">
            <v>Лимит времени:</v>
          </cell>
        </row>
        <row r="35">
          <cell r="G35" t="str">
            <v>Н. финишировало:</v>
          </cell>
        </row>
        <row r="36">
          <cell r="G36" t="str">
            <v>Дисквалифицировано:</v>
          </cell>
        </row>
        <row r="37">
          <cell r="G37" t="str">
            <v>Н. стартовало:</v>
          </cell>
        </row>
        <row r="39">
          <cell r="A39" t="str">
            <v>ТЕХНИЧЕСКИЙ ДЕЛЕГАТ</v>
          </cell>
          <cell r="D39" t="str">
            <v>ГЛАВНЫЙ СУДЬЯ</v>
          </cell>
        </row>
        <row r="45">
          <cell r="D45" t="str">
            <v xml:space="preserve">САВИЦКИЙ К.Н. (ВК, г. НОВОСИБИРСК) </v>
          </cell>
        </row>
      </sheetData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индивидуальная гонка на время</v>
          </cell>
        </row>
        <row r="11">
          <cell r="A11" t="str">
            <v>ЮНИОРЫ 17-18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11ч 00м </v>
          </cell>
        </row>
        <row r="14">
          <cell r="A14" t="str">
            <v>ДАТА ПРОВЕДЕНИЯ: 17 ИЮНЯ 2025 ГОДА</v>
          </cell>
          <cell r="G14" t="str">
            <v>ОКОНЧАНИЕ ГОНКИ:  12ч 30м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131</v>
          </cell>
          <cell r="C23">
            <v>10143021531</v>
          </cell>
          <cell r="D23" t="str">
            <v>ЧИКУНОВ Дмитрий Владиславович</v>
          </cell>
          <cell r="E23">
            <v>39298</v>
          </cell>
          <cell r="F23" t="str">
            <v>2 СР</v>
          </cell>
          <cell r="G23" t="str">
            <v>Свердловская область</v>
          </cell>
        </row>
        <row r="24">
          <cell r="A24">
            <v>2</v>
          </cell>
          <cell r="B24">
            <v>107</v>
          </cell>
          <cell r="C24">
            <v>10124492410</v>
          </cell>
          <cell r="D24" t="str">
            <v>КУДРИНСКИХ Дмитрий Николаевич</v>
          </cell>
          <cell r="E24">
            <v>39643</v>
          </cell>
          <cell r="F24" t="str">
            <v>КМС</v>
          </cell>
          <cell r="G24" t="str">
            <v>Свердловская область</v>
          </cell>
        </row>
        <row r="25">
          <cell r="A25">
            <v>3</v>
          </cell>
          <cell r="B25">
            <v>77</v>
          </cell>
          <cell r="C25">
            <v>10124554549</v>
          </cell>
          <cell r="D25" t="str">
            <v>АБРАМОВ Сергей Сергеевич</v>
          </cell>
          <cell r="E25">
            <v>39681</v>
          </cell>
          <cell r="F25" t="str">
            <v>КМС</v>
          </cell>
          <cell r="G25" t="str">
            <v>Свердловская область</v>
          </cell>
        </row>
        <row r="26">
          <cell r="A26">
            <v>4</v>
          </cell>
          <cell r="B26">
            <v>30</v>
          </cell>
          <cell r="C26">
            <v>10123419548</v>
          </cell>
          <cell r="D26" t="str">
            <v>ДЕВЯТКОВ Андрей Юрьевич</v>
          </cell>
          <cell r="E26">
            <v>39361</v>
          </cell>
          <cell r="F26" t="str">
            <v>КМС</v>
          </cell>
          <cell r="G26" t="str">
            <v>Омская область</v>
          </cell>
        </row>
        <row r="27">
          <cell r="A27">
            <v>5</v>
          </cell>
          <cell r="B27">
            <v>95</v>
          </cell>
          <cell r="C27">
            <v>10116980869</v>
          </cell>
          <cell r="D27" t="str">
            <v>ЗАГУДАЕВ Матвей Сергеевич</v>
          </cell>
          <cell r="E27">
            <v>39723</v>
          </cell>
          <cell r="F27" t="str">
            <v>КМС</v>
          </cell>
          <cell r="G27" t="str">
            <v>Свердловская область</v>
          </cell>
        </row>
        <row r="28">
          <cell r="A28">
            <v>6</v>
          </cell>
          <cell r="B28">
            <v>113</v>
          </cell>
          <cell r="C28">
            <v>10114171105</v>
          </cell>
          <cell r="D28" t="str">
            <v>КОЗЫРЕВ Даниил Михайлович</v>
          </cell>
          <cell r="E28">
            <v>39534</v>
          </cell>
          <cell r="F28" t="str">
            <v>КМС</v>
          </cell>
          <cell r="G28" t="str">
            <v>Свердловская область</v>
          </cell>
        </row>
        <row r="29">
          <cell r="A29">
            <v>7</v>
          </cell>
          <cell r="B29">
            <v>114</v>
          </cell>
          <cell r="C29">
            <v>10114154634</v>
          </cell>
          <cell r="D29" t="str">
            <v>ПОЗДНЯКОВ Илья Георгиевич</v>
          </cell>
          <cell r="E29">
            <v>39631</v>
          </cell>
          <cell r="F29" t="str">
            <v>2 СР</v>
          </cell>
          <cell r="G29" t="str">
            <v>Свердловская область</v>
          </cell>
        </row>
        <row r="30">
          <cell r="A30">
            <v>8</v>
          </cell>
          <cell r="B30">
            <v>71</v>
          </cell>
          <cell r="C30">
            <v>10115154037</v>
          </cell>
          <cell r="D30" t="str">
            <v>ЯКОВЛЕВ Аристарх Леонидович</v>
          </cell>
          <cell r="E30">
            <v>39616</v>
          </cell>
          <cell r="F30" t="str">
            <v>КМС</v>
          </cell>
          <cell r="G30" t="str">
            <v>Свердловская область</v>
          </cell>
        </row>
        <row r="31">
          <cell r="A31" t="str">
            <v>нф</v>
          </cell>
          <cell r="B31">
            <v>146</v>
          </cell>
          <cell r="C31">
            <v>10130118511</v>
          </cell>
          <cell r="D31" t="str">
            <v>ШАПКИН Егор Иванович</v>
          </cell>
          <cell r="E31">
            <v>39785</v>
          </cell>
          <cell r="F31" t="str">
            <v>1 СР</v>
          </cell>
          <cell r="G31" t="str">
            <v>Новосибирская область</v>
          </cell>
        </row>
        <row r="33">
          <cell r="A33" t="str">
            <v>ПОГОДНЫЕ УСЛОВИЯ</v>
          </cell>
          <cell r="G33" t="str">
            <v>СТАТИСТИКА ГОНКИ</v>
          </cell>
        </row>
        <row r="34">
          <cell r="A34" t="str">
            <v>Температура: +26+27</v>
          </cell>
          <cell r="G34" t="str">
            <v>Субъектов РФ:</v>
          </cell>
        </row>
        <row r="35">
          <cell r="A35" t="str">
            <v>Влажность: 72%</v>
          </cell>
          <cell r="G35" t="str">
            <v>Заявлено:</v>
          </cell>
        </row>
        <row r="36">
          <cell r="A36" t="str">
            <v>Осадки: н. дождь</v>
          </cell>
          <cell r="G36" t="str">
            <v>Стартовало:</v>
          </cell>
        </row>
        <row r="37">
          <cell r="A37" t="str">
            <v>Ветер: 3,0 км/ч (ю)</v>
          </cell>
          <cell r="G37" t="str">
            <v>Финишировало:</v>
          </cell>
        </row>
        <row r="38">
          <cell r="G38" t="str">
            <v>Лимит времени:</v>
          </cell>
        </row>
        <row r="39">
          <cell r="G39" t="str">
            <v>Н. финишировало:</v>
          </cell>
        </row>
        <row r="40">
          <cell r="G40" t="str">
            <v>Дисквалифицировано:</v>
          </cell>
        </row>
        <row r="41">
          <cell r="G41" t="str">
            <v>Н. стартовало:</v>
          </cell>
        </row>
        <row r="43">
          <cell r="A43" t="str">
            <v>ТЕХНИЧЕСКИЙ ДЕЛЕГАТ</v>
          </cell>
          <cell r="D43" t="str">
            <v>ГЛАВНЫЙ СУДЬЯ</v>
          </cell>
        </row>
        <row r="49">
          <cell r="D49" t="str">
            <v xml:space="preserve">САВИЦКИЙ К.Н. (ВК, г. НОВОСИБИРСК) 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СТАРТОВЫЙ ПРОТОКОЛ </v>
          </cell>
        </row>
        <row r="10">
          <cell r="A10" t="str">
            <v>шоссе-индивидуальная гонка на время</v>
          </cell>
        </row>
        <row r="12">
          <cell r="A12" t="str">
            <v>МЕСТО ПРОВЕДЕНИЯ: г. ОМСК ,-1-й км автодороги п.Крутая горка.</v>
          </cell>
        </row>
        <row r="13">
          <cell r="A13" t="str">
            <v>ДАТА ПРОВЕДЕНИЯ: 17 ИЮНЯ 2025 ГОДА</v>
          </cell>
        </row>
        <row r="14">
          <cell r="A14" t="str">
            <v>ИНФОРМАЦИЯ О ЖЮРИ И ГСК СОРЕВНОВАНИЙ:</v>
          </cell>
        </row>
        <row r="15">
          <cell r="A15" t="str">
            <v>ТЕХНИЧЕСКИЙ ДЕЛЕГАТ ФВСР:</v>
          </cell>
        </row>
        <row r="16">
          <cell r="A16" t="str">
            <v>ГЛАВНЫЙ СУДЬЯ:</v>
          </cell>
          <cell r="C16" t="str">
            <v xml:space="preserve">САВИЦКИЙ К.Н. (ВК, г. НОВОСИБИРСК) </v>
          </cell>
        </row>
        <row r="17">
          <cell r="A17" t="str">
            <v>ГЛАВНЫЙ СЕКРЕТАРЬ:</v>
          </cell>
          <cell r="C17" t="str">
            <v>СЛАБКОВСКАЯ В.Н. ( ВК, г. ОМСК)</v>
          </cell>
        </row>
        <row r="18">
          <cell r="A18" t="str">
            <v>СУДЬЯ НА ФИНИШЕ:</v>
          </cell>
          <cell r="C18" t="str">
            <v xml:space="preserve">ДОЦЕНКО С.А. (ВК, г. ОМСК) </v>
          </cell>
        </row>
        <row r="20">
          <cell r="B20" t="str">
            <v>НОМЕР</v>
          </cell>
          <cell r="C20" t="str">
            <v>ФАМИЛИЯ ИМЯ</v>
          </cell>
          <cell r="D20" t="str">
            <v>ДАТА РОЖД.</v>
          </cell>
          <cell r="E20" t="str">
            <v>РАЗРЯД,
ЗВАНИЕ</v>
          </cell>
          <cell r="F20" t="str">
            <v>ТЕРРИТОРИАЛЬНАЯ ПРИНАДЛЕЖНОСТЬ</v>
          </cell>
          <cell r="G20" t="str">
            <v>ВРЕМЯ СТАРТА</v>
          </cell>
        </row>
        <row r="22">
          <cell r="A22" t="str">
            <v>ДЕВУШКИ 15-16 ЛЕТ-15 км</v>
          </cell>
        </row>
        <row r="23">
          <cell r="A23" t="str">
            <v>ВК</v>
          </cell>
          <cell r="B23">
            <v>254</v>
          </cell>
          <cell r="C23" t="str">
            <v>ИВАНОВА Анна</v>
          </cell>
          <cell r="D23">
            <v>40985</v>
          </cell>
          <cell r="E23" t="str">
            <v>3 СР</v>
          </cell>
          <cell r="F23" t="str">
            <v>Омская область</v>
          </cell>
          <cell r="G23">
            <v>0</v>
          </cell>
        </row>
        <row r="24">
          <cell r="A24" t="str">
            <v>ВК</v>
          </cell>
          <cell r="B24">
            <v>124</v>
          </cell>
          <cell r="C24" t="str">
            <v>БОБРОВНИКОВА Анна</v>
          </cell>
          <cell r="D24">
            <v>41218</v>
          </cell>
          <cell r="E24" t="str">
            <v>2 СР</v>
          </cell>
          <cell r="F24" t="str">
            <v>Омская область</v>
          </cell>
          <cell r="G24">
            <v>6.9444444444444447E-4</v>
          </cell>
        </row>
        <row r="25">
          <cell r="A25">
            <v>2</v>
          </cell>
          <cell r="B25">
            <v>145</v>
          </cell>
          <cell r="C25" t="str">
            <v>БРУМА Екатерина Вадимовна</v>
          </cell>
          <cell r="D25">
            <v>40889</v>
          </cell>
          <cell r="E25" t="str">
            <v>1 СР</v>
          </cell>
          <cell r="F25" t="str">
            <v>Новосибирская область</v>
          </cell>
          <cell r="G25">
            <v>1.3888888888888889E-3</v>
          </cell>
        </row>
        <row r="26">
          <cell r="A26">
            <v>3</v>
          </cell>
          <cell r="B26">
            <v>59</v>
          </cell>
          <cell r="C26" t="str">
            <v>КЛОЧКО Алина Валерьевна</v>
          </cell>
          <cell r="D26">
            <v>40765</v>
          </cell>
          <cell r="E26" t="str">
            <v>1 СР</v>
          </cell>
          <cell r="F26" t="str">
            <v>Омская область</v>
          </cell>
          <cell r="G26">
            <v>2.0833333333333333E-3</v>
          </cell>
        </row>
        <row r="27">
          <cell r="A27">
            <v>4</v>
          </cell>
          <cell r="B27">
            <v>149</v>
          </cell>
          <cell r="C27" t="str">
            <v>СТУДЕНКОВА Ярослава Петровна</v>
          </cell>
          <cell r="D27">
            <v>40520</v>
          </cell>
          <cell r="E27" t="str">
            <v>2 СР</v>
          </cell>
          <cell r="F27" t="str">
            <v>Новосибирская область</v>
          </cell>
          <cell r="G27">
            <v>2.7777777777777801E-3</v>
          </cell>
        </row>
        <row r="28">
          <cell r="A28">
            <v>5</v>
          </cell>
          <cell r="B28">
            <v>51</v>
          </cell>
          <cell r="C28" t="str">
            <v>ВОРОНЧЕНКО Алла Юрьевна</v>
          </cell>
          <cell r="D28">
            <v>40620</v>
          </cell>
          <cell r="E28" t="str">
            <v>1 СР</v>
          </cell>
          <cell r="F28" t="str">
            <v>Омская область</v>
          </cell>
          <cell r="G28">
            <v>3.4722222222222199E-3</v>
          </cell>
        </row>
        <row r="29">
          <cell r="A29">
            <v>6</v>
          </cell>
          <cell r="B29">
            <v>148</v>
          </cell>
          <cell r="C29" t="str">
            <v>АНДРОНОВА Валерия Владимировна</v>
          </cell>
          <cell r="D29">
            <v>40605</v>
          </cell>
          <cell r="E29" t="str">
            <v>2 СР</v>
          </cell>
          <cell r="F29" t="str">
            <v>Новосибирская область</v>
          </cell>
          <cell r="G29">
            <v>4.1666666666666701E-3</v>
          </cell>
        </row>
        <row r="30">
          <cell r="A30">
            <v>7</v>
          </cell>
          <cell r="B30">
            <v>49</v>
          </cell>
          <cell r="C30" t="str">
            <v>ЯНУШКЕВИЧ Юлианна Валентиновна</v>
          </cell>
          <cell r="D30">
            <v>40676</v>
          </cell>
          <cell r="E30" t="str">
            <v>2 СР</v>
          </cell>
          <cell r="F30" t="str">
            <v>Омская область</v>
          </cell>
          <cell r="G30">
            <v>4.8611111111111103E-3</v>
          </cell>
        </row>
        <row r="31">
          <cell r="A31">
            <v>8</v>
          </cell>
          <cell r="B31">
            <v>90</v>
          </cell>
          <cell r="C31" t="str">
            <v>БАШИРОВА Милана Ильдаровна</v>
          </cell>
          <cell r="D31">
            <v>40519</v>
          </cell>
          <cell r="E31" t="str">
            <v>1 СР</v>
          </cell>
          <cell r="F31" t="str">
            <v>Свердловская область</v>
          </cell>
          <cell r="G31">
            <v>5.5555555555555601E-3</v>
          </cell>
        </row>
        <row r="32">
          <cell r="A32">
            <v>9</v>
          </cell>
          <cell r="B32">
            <v>147</v>
          </cell>
          <cell r="C32" t="str">
            <v>СЕРГЕЕВА София Александровна</v>
          </cell>
          <cell r="D32">
            <v>40493</v>
          </cell>
          <cell r="E32" t="str">
            <v>1 СР</v>
          </cell>
          <cell r="F32" t="str">
            <v>Новосибирская область</v>
          </cell>
          <cell r="G32">
            <v>6.2500000000000003E-3</v>
          </cell>
        </row>
        <row r="33">
          <cell r="A33">
            <v>10</v>
          </cell>
          <cell r="B33">
            <v>141</v>
          </cell>
          <cell r="C33" t="str">
            <v>МАРТЫНЕНКО Дарья Олеговна</v>
          </cell>
          <cell r="D33">
            <v>40490</v>
          </cell>
          <cell r="E33" t="str">
            <v>1 СР</v>
          </cell>
          <cell r="F33" t="str">
            <v>Тюменская область</v>
          </cell>
          <cell r="G33">
            <v>6.9444444444444397E-3</v>
          </cell>
        </row>
        <row r="34">
          <cell r="A34">
            <v>11</v>
          </cell>
          <cell r="B34">
            <v>78</v>
          </cell>
          <cell r="C34" t="str">
            <v>АНТОНОВА Ксения Дмитиевна</v>
          </cell>
          <cell r="D34">
            <v>40476</v>
          </cell>
          <cell r="E34" t="str">
            <v>2 СР</v>
          </cell>
          <cell r="F34" t="str">
            <v>Свердловская область</v>
          </cell>
          <cell r="G34">
            <v>7.6388888888888904E-3</v>
          </cell>
        </row>
        <row r="35">
          <cell r="A35">
            <v>12</v>
          </cell>
          <cell r="B35">
            <v>60</v>
          </cell>
          <cell r="C35" t="str">
            <v>СТЕПАНОВА Злата Сергеевна</v>
          </cell>
          <cell r="D35">
            <v>40430</v>
          </cell>
          <cell r="E35" t="str">
            <v>1 СР</v>
          </cell>
          <cell r="F35" t="str">
            <v>Омская область</v>
          </cell>
          <cell r="G35">
            <v>8.3333333333333297E-3</v>
          </cell>
        </row>
        <row r="36">
          <cell r="A36">
            <v>13</v>
          </cell>
          <cell r="B36">
            <v>103</v>
          </cell>
          <cell r="C36" t="str">
            <v>НУРИЕВА Арина Ильгизовна</v>
          </cell>
          <cell r="D36">
            <v>40444</v>
          </cell>
          <cell r="E36" t="str">
            <v>1 СР</v>
          </cell>
          <cell r="F36" t="str">
            <v>Свердловская область</v>
          </cell>
          <cell r="G36">
            <v>9.0277777777777804E-3</v>
          </cell>
        </row>
        <row r="37">
          <cell r="A37">
            <v>14</v>
          </cell>
          <cell r="B37">
            <v>140</v>
          </cell>
          <cell r="C37" t="str">
            <v>КУГАЕВСКАЯ Милена  Владиславовна</v>
          </cell>
          <cell r="D37">
            <v>40283</v>
          </cell>
          <cell r="E37" t="str">
            <v>1 СР</v>
          </cell>
          <cell r="F37" t="str">
            <v>Тюменская область</v>
          </cell>
          <cell r="G37">
            <v>9.7222222222222206E-3</v>
          </cell>
        </row>
        <row r="38">
          <cell r="A38">
            <v>15</v>
          </cell>
          <cell r="B38">
            <v>93</v>
          </cell>
          <cell r="C38" t="str">
            <v>БУЛЬБА Арина Васильевна</v>
          </cell>
          <cell r="D38">
            <v>40406</v>
          </cell>
          <cell r="E38" t="str">
            <v>КМС</v>
          </cell>
          <cell r="F38" t="str">
            <v>Свердловская область</v>
          </cell>
          <cell r="G38">
            <v>1.0416666666666701E-2</v>
          </cell>
        </row>
        <row r="39">
          <cell r="A39">
            <v>16</v>
          </cell>
          <cell r="B39">
            <v>34</v>
          </cell>
          <cell r="C39" t="str">
            <v>МАТУСЯ Дарья Кирилловна</v>
          </cell>
          <cell r="D39">
            <v>40182</v>
          </cell>
          <cell r="E39" t="str">
            <v>2 СР</v>
          </cell>
          <cell r="F39" t="str">
            <v>Омская область</v>
          </cell>
          <cell r="G39">
            <v>1.1111111111111099E-2</v>
          </cell>
        </row>
        <row r="40">
          <cell r="A40">
            <v>17</v>
          </cell>
          <cell r="B40">
            <v>142</v>
          </cell>
          <cell r="C40" t="str">
            <v>РУДЕНКО Маргарита  Андреевна</v>
          </cell>
          <cell r="D40">
            <v>40394</v>
          </cell>
          <cell r="E40" t="str">
            <v>КМС</v>
          </cell>
          <cell r="F40" t="str">
            <v>Новосибирская область</v>
          </cell>
          <cell r="G40">
            <v>1.18055555555556E-2</v>
          </cell>
        </row>
        <row r="41">
          <cell r="A41">
            <v>18</v>
          </cell>
          <cell r="B41">
            <v>138</v>
          </cell>
          <cell r="C41" t="str">
            <v>ГОРШУНОВА Мария Александровна</v>
          </cell>
          <cell r="D41">
            <v>40281</v>
          </cell>
          <cell r="E41" t="str">
            <v>КМС</v>
          </cell>
          <cell r="F41" t="str">
            <v>Тюменская область</v>
          </cell>
          <cell r="G41">
            <v>1.2500000000000001E-2</v>
          </cell>
        </row>
        <row r="42">
          <cell r="A42">
            <v>19</v>
          </cell>
          <cell r="B42">
            <v>101</v>
          </cell>
          <cell r="C42" t="str">
            <v>КУЗИНА Полина Алексеевна</v>
          </cell>
          <cell r="D42">
            <v>40470</v>
          </cell>
          <cell r="E42" t="str">
            <v>2 СР</v>
          </cell>
          <cell r="F42" t="str">
            <v>Свердловская область</v>
          </cell>
          <cell r="G42">
            <v>1.31944444444445E-2</v>
          </cell>
        </row>
        <row r="43">
          <cell r="A43">
            <v>20</v>
          </cell>
          <cell r="B43">
            <v>127</v>
          </cell>
          <cell r="C43" t="str">
            <v>ФЕОФАНОВА Мария Вячеславовна</v>
          </cell>
          <cell r="D43">
            <v>40341</v>
          </cell>
          <cell r="E43" t="str">
            <v>1 СР</v>
          </cell>
          <cell r="F43" t="str">
            <v>Свердловская область</v>
          </cell>
          <cell r="G43">
            <v>1.38888888888889E-2</v>
          </cell>
        </row>
        <row r="44">
          <cell r="A44">
            <v>21</v>
          </cell>
          <cell r="B44">
            <v>139</v>
          </cell>
          <cell r="C44" t="str">
            <v>КОТЕЛЬНИКОВА Валерия Вячеславовна</v>
          </cell>
          <cell r="D44">
            <v>40271</v>
          </cell>
          <cell r="E44" t="str">
            <v>1 СР</v>
          </cell>
          <cell r="F44" t="str">
            <v>Тюменская область</v>
          </cell>
          <cell r="G44">
            <v>1.4583333333333301E-2</v>
          </cell>
        </row>
        <row r="45">
          <cell r="A45">
            <v>22</v>
          </cell>
          <cell r="B45">
            <v>111</v>
          </cell>
          <cell r="C45" t="str">
            <v>КАЧУСОВА Софья Алексеевна</v>
          </cell>
          <cell r="D45">
            <v>40227</v>
          </cell>
          <cell r="E45" t="str">
            <v>2 СР</v>
          </cell>
          <cell r="F45" t="str">
            <v>Свердловская область</v>
          </cell>
          <cell r="G45">
            <v>1.52777777777778E-2</v>
          </cell>
        </row>
        <row r="46">
          <cell r="A46">
            <v>23</v>
          </cell>
          <cell r="B46">
            <v>32</v>
          </cell>
          <cell r="C46" t="str">
            <v>ПЕРЕПЕЧИНА Евгения Михайловна</v>
          </cell>
          <cell r="D46">
            <v>40396</v>
          </cell>
          <cell r="E46" t="str">
            <v>1 СР</v>
          </cell>
          <cell r="F46" t="str">
            <v>Омская область</v>
          </cell>
          <cell r="G46">
            <v>1.59722222222222E-2</v>
          </cell>
        </row>
        <row r="47">
          <cell r="A47">
            <v>24</v>
          </cell>
          <cell r="B47">
            <v>91</v>
          </cell>
          <cell r="C47" t="str">
            <v>БЕГУНОВА Полина Владимирович</v>
          </cell>
          <cell r="D47">
            <v>40157</v>
          </cell>
          <cell r="E47" t="str">
            <v>2 СР</v>
          </cell>
          <cell r="F47" t="str">
            <v>Свердловская область</v>
          </cell>
          <cell r="G47">
            <v>1.6666666666666701E-2</v>
          </cell>
        </row>
        <row r="48">
          <cell r="A48" t="str">
            <v>ЮНОШИ 15-16 ЛЕТ-15 км</v>
          </cell>
        </row>
        <row r="49">
          <cell r="A49">
            <v>25</v>
          </cell>
          <cell r="B49">
            <v>61</v>
          </cell>
          <cell r="C49" t="str">
            <v>ХУЖЕН Даниил Антонович</v>
          </cell>
          <cell r="D49">
            <v>40830</v>
          </cell>
          <cell r="E49" t="str">
            <v>2 СР</v>
          </cell>
          <cell r="F49" t="str">
            <v>Омская область</v>
          </cell>
          <cell r="G49">
            <v>1.7361111111111199E-2</v>
          </cell>
        </row>
        <row r="50">
          <cell r="A50">
            <v>26</v>
          </cell>
          <cell r="B50">
            <v>104</v>
          </cell>
          <cell r="C50" t="str">
            <v>ПАХОМОВ Роман Сергеевич</v>
          </cell>
          <cell r="D50">
            <v>40795</v>
          </cell>
          <cell r="E50" t="str">
            <v>2 СР</v>
          </cell>
          <cell r="F50" t="str">
            <v>Свердловская область</v>
          </cell>
          <cell r="G50">
            <v>1.80555555555557E-2</v>
          </cell>
        </row>
        <row r="51">
          <cell r="A51">
            <v>27</v>
          </cell>
          <cell r="B51">
            <v>136</v>
          </cell>
          <cell r="C51" t="str">
            <v>САЛТЫКОВ Владислав Алексеевич</v>
          </cell>
          <cell r="D51">
            <v>40652</v>
          </cell>
          <cell r="E51" t="str">
            <v>2 СР</v>
          </cell>
          <cell r="F51" t="str">
            <v>Свердловская область</v>
          </cell>
          <cell r="G51">
            <v>1.8750000000000201E-2</v>
          </cell>
        </row>
        <row r="52">
          <cell r="A52">
            <v>28</v>
          </cell>
          <cell r="B52">
            <v>47</v>
          </cell>
          <cell r="C52" t="str">
            <v>ЕВДОКИМОВ Иван Дмитриевич</v>
          </cell>
          <cell r="D52">
            <v>40769</v>
          </cell>
          <cell r="E52" t="str">
            <v>1 СР</v>
          </cell>
          <cell r="F52" t="str">
            <v>Омская область</v>
          </cell>
          <cell r="G52">
            <v>1.9444444444444701E-2</v>
          </cell>
        </row>
        <row r="53">
          <cell r="A53">
            <v>29</v>
          </cell>
          <cell r="B53">
            <v>106</v>
          </cell>
          <cell r="C53" t="str">
            <v>ШИПУЛИН Дмитрий Николаевич</v>
          </cell>
          <cell r="D53">
            <v>40736</v>
          </cell>
          <cell r="E53" t="str">
            <v>2 СР</v>
          </cell>
          <cell r="F53" t="str">
            <v>Свердловская область</v>
          </cell>
          <cell r="G53">
            <v>2.0138888888889199E-2</v>
          </cell>
        </row>
        <row r="54">
          <cell r="A54">
            <v>30</v>
          </cell>
          <cell r="B54">
            <v>117</v>
          </cell>
          <cell r="C54" t="str">
            <v>КОЛТЫШЕВ Данил Александрович</v>
          </cell>
          <cell r="D54">
            <v>40731</v>
          </cell>
          <cell r="E54" t="str">
            <v>2 СР</v>
          </cell>
          <cell r="F54" t="str">
            <v>Свердловская область</v>
          </cell>
          <cell r="G54">
            <v>2.08333333333337E-2</v>
          </cell>
        </row>
        <row r="55">
          <cell r="A55">
            <v>31</v>
          </cell>
          <cell r="B55">
            <v>53</v>
          </cell>
          <cell r="C55" t="str">
            <v>ТАРАСОВ Тимофей Михайлович</v>
          </cell>
          <cell r="D55">
            <v>40777</v>
          </cell>
          <cell r="E55" t="str">
            <v>1 СР</v>
          </cell>
          <cell r="F55" t="str">
            <v>Омская область</v>
          </cell>
          <cell r="G55">
            <v>2.1527777777778201E-2</v>
          </cell>
        </row>
        <row r="56">
          <cell r="A56">
            <v>32</v>
          </cell>
          <cell r="B56">
            <v>118</v>
          </cell>
          <cell r="C56" t="str">
            <v>СУДАРЕВ Иван Сергеевич</v>
          </cell>
          <cell r="D56">
            <v>40634</v>
          </cell>
          <cell r="E56" t="str">
            <v>2 СР</v>
          </cell>
          <cell r="F56" t="str">
            <v>Свердловская область</v>
          </cell>
          <cell r="G56">
            <v>2.2222222222222698E-2</v>
          </cell>
        </row>
        <row r="57">
          <cell r="A57">
            <v>33</v>
          </cell>
          <cell r="B57">
            <v>156</v>
          </cell>
          <cell r="C57" t="str">
            <v>ПОНАМАРЕВ Кирилл Николаевич</v>
          </cell>
          <cell r="D57">
            <v>40612</v>
          </cell>
          <cell r="E57" t="str">
            <v>1 СР</v>
          </cell>
          <cell r="F57" t="str">
            <v>Новосибирская область</v>
          </cell>
          <cell r="G57">
            <v>2.2916666666667199E-2</v>
          </cell>
        </row>
        <row r="58">
          <cell r="A58">
            <v>34</v>
          </cell>
          <cell r="B58">
            <v>56</v>
          </cell>
          <cell r="C58" t="str">
            <v>СТАВСКИЙ Вадим Дмитриевич</v>
          </cell>
          <cell r="D58">
            <v>40615</v>
          </cell>
          <cell r="E58" t="str">
            <v>2 СР</v>
          </cell>
          <cell r="F58" t="str">
            <v>Омская область</v>
          </cell>
          <cell r="G58">
            <v>2.36111111111117E-2</v>
          </cell>
        </row>
        <row r="59">
          <cell r="A59">
            <v>35</v>
          </cell>
          <cell r="B59">
            <v>116</v>
          </cell>
          <cell r="C59" t="str">
            <v>БИЗЯЕВ Матвей Александрович</v>
          </cell>
          <cell r="D59">
            <v>40632</v>
          </cell>
          <cell r="E59" t="str">
            <v>2 СР</v>
          </cell>
          <cell r="F59" t="str">
            <v>Свердловская область</v>
          </cell>
          <cell r="G59">
            <v>2.4305555555556201E-2</v>
          </cell>
        </row>
        <row r="60">
          <cell r="A60">
            <v>36</v>
          </cell>
          <cell r="B60">
            <v>50</v>
          </cell>
          <cell r="C60" t="str">
            <v>БЕЛОВ Даниил Иванович</v>
          </cell>
          <cell r="D60">
            <v>40575</v>
          </cell>
          <cell r="E60" t="str">
            <v>2 СР</v>
          </cell>
          <cell r="F60" t="str">
            <v>Омская область</v>
          </cell>
          <cell r="G60">
            <v>2.5000000000000699E-2</v>
          </cell>
        </row>
        <row r="61">
          <cell r="A61">
            <v>37</v>
          </cell>
          <cell r="B61">
            <v>132</v>
          </cell>
          <cell r="C61" t="str">
            <v>АХМАДУЛЛИН Роман Радикович</v>
          </cell>
          <cell r="D61">
            <v>40551</v>
          </cell>
          <cell r="E61" t="str">
            <v>2 СР</v>
          </cell>
          <cell r="F61" t="str">
            <v>Свердловская область</v>
          </cell>
          <cell r="G61">
            <v>2.56944444444452E-2</v>
          </cell>
        </row>
        <row r="62">
          <cell r="A62">
            <v>38</v>
          </cell>
          <cell r="B62">
            <v>108</v>
          </cell>
          <cell r="C62" t="str">
            <v>АНТОНОВ Михаил Сергеевич</v>
          </cell>
          <cell r="D62">
            <v>40486</v>
          </cell>
          <cell r="E62" t="str">
            <v>2 СР</v>
          </cell>
          <cell r="F62" t="str">
            <v>Свердловская область</v>
          </cell>
          <cell r="G62">
            <v>2.6388888888889701E-2</v>
          </cell>
        </row>
        <row r="63">
          <cell r="A63">
            <v>39</v>
          </cell>
          <cell r="B63">
            <v>40</v>
          </cell>
          <cell r="C63" t="str">
            <v>ГЛЕБОВ Денис Сергеевич</v>
          </cell>
          <cell r="D63">
            <v>40485</v>
          </cell>
          <cell r="E63" t="str">
            <v>1 СР</v>
          </cell>
          <cell r="F63" t="str">
            <v>Омская область</v>
          </cell>
          <cell r="G63">
            <v>2.7083333333334202E-2</v>
          </cell>
        </row>
        <row r="64">
          <cell r="A64">
            <v>40</v>
          </cell>
          <cell r="B64">
            <v>144</v>
          </cell>
          <cell r="C64" t="str">
            <v>АНОХИН Илья Сергеевич</v>
          </cell>
          <cell r="D64">
            <v>40444</v>
          </cell>
          <cell r="E64" t="str">
            <v>1 СР</v>
          </cell>
          <cell r="F64" t="str">
            <v>Новосибирская область</v>
          </cell>
          <cell r="G64">
            <v>2.7777777777778699E-2</v>
          </cell>
        </row>
        <row r="65">
          <cell r="A65">
            <v>41</v>
          </cell>
          <cell r="B65">
            <v>135</v>
          </cell>
          <cell r="C65" t="str">
            <v>КОЛЧИН Аркадий Алексеевич</v>
          </cell>
          <cell r="D65">
            <v>40225</v>
          </cell>
          <cell r="E65" t="str">
            <v>КМС</v>
          </cell>
          <cell r="F65" t="str">
            <v>Свердловская область</v>
          </cell>
          <cell r="G65">
            <v>2.84722222222232E-2</v>
          </cell>
        </row>
        <row r="66">
          <cell r="A66">
            <v>42</v>
          </cell>
          <cell r="B66">
            <v>41</v>
          </cell>
          <cell r="C66" t="str">
            <v>БРУЕВ Матвей Алексеевич</v>
          </cell>
          <cell r="D66">
            <v>40395</v>
          </cell>
          <cell r="E66" t="str">
            <v>1 СР</v>
          </cell>
          <cell r="F66" t="str">
            <v>Омская область</v>
          </cell>
          <cell r="G66">
            <v>2.9166666666667701E-2</v>
          </cell>
        </row>
        <row r="67">
          <cell r="A67">
            <v>43</v>
          </cell>
          <cell r="B67">
            <v>124</v>
          </cell>
          <cell r="C67" t="str">
            <v>ПОПОВ Святослав Алексеевич</v>
          </cell>
          <cell r="D67">
            <v>40375</v>
          </cell>
          <cell r="E67" t="str">
            <v>1 СР</v>
          </cell>
          <cell r="F67" t="str">
            <v>Свердловская область</v>
          </cell>
          <cell r="G67">
            <v>2.9861111111112199E-2</v>
          </cell>
        </row>
        <row r="68">
          <cell r="A68">
            <v>44</v>
          </cell>
          <cell r="B68">
            <v>46</v>
          </cell>
          <cell r="C68" t="str">
            <v>СТЕПАНОВ Алексей  Евгеньевич</v>
          </cell>
          <cell r="D68">
            <v>40211</v>
          </cell>
          <cell r="E68" t="str">
            <v>1 СР</v>
          </cell>
          <cell r="F68" t="str">
            <v>Омская область</v>
          </cell>
          <cell r="G68">
            <v>3.0555555555556699E-2</v>
          </cell>
        </row>
        <row r="69">
          <cell r="A69">
            <v>45</v>
          </cell>
          <cell r="B69">
            <v>28</v>
          </cell>
          <cell r="C69" t="str">
            <v>ЩЕПАНОВСКИЙ Егор Станиславович</v>
          </cell>
          <cell r="D69">
            <v>40143</v>
          </cell>
          <cell r="E69" t="str">
            <v>2 СР</v>
          </cell>
          <cell r="F69" t="str">
            <v>Омская область</v>
          </cell>
          <cell r="G69">
            <v>3.12500000000012E-2</v>
          </cell>
        </row>
        <row r="70">
          <cell r="A70">
            <v>46</v>
          </cell>
          <cell r="B70">
            <v>129</v>
          </cell>
          <cell r="C70" t="str">
            <v>ШИРОКАЛОВ Максим Дмитриевич</v>
          </cell>
          <cell r="D70">
            <v>40319</v>
          </cell>
          <cell r="E70" t="str">
            <v>2 СР</v>
          </cell>
          <cell r="F70" t="str">
            <v>Свердловская область</v>
          </cell>
          <cell r="G70">
            <v>3.1944444444445698E-2</v>
          </cell>
        </row>
        <row r="71">
          <cell r="A71">
            <v>47</v>
          </cell>
          <cell r="B71">
            <v>33</v>
          </cell>
          <cell r="C71" t="str">
            <v>ЩЕТКОВ Георгий Викторович</v>
          </cell>
          <cell r="D71">
            <v>40295</v>
          </cell>
          <cell r="E71" t="str">
            <v>1 СР</v>
          </cell>
          <cell r="F71" t="str">
            <v>Омская область</v>
          </cell>
          <cell r="G71">
            <v>3.2638888888890202E-2</v>
          </cell>
        </row>
        <row r="72">
          <cell r="A72">
            <v>48</v>
          </cell>
          <cell r="B72">
            <v>105</v>
          </cell>
          <cell r="C72" t="str">
            <v>ФЕДОТИКОВ Никита Алексеевич</v>
          </cell>
          <cell r="D72">
            <v>40266</v>
          </cell>
          <cell r="E72" t="str">
            <v>2 СР</v>
          </cell>
          <cell r="F72" t="str">
            <v>Свердловская область</v>
          </cell>
          <cell r="G72">
            <v>3.33333333333347E-2</v>
          </cell>
        </row>
        <row r="73">
          <cell r="A73">
            <v>49</v>
          </cell>
          <cell r="B73">
            <v>122</v>
          </cell>
          <cell r="C73" t="str">
            <v>ОВОДКОВ Степан Романович</v>
          </cell>
          <cell r="D73">
            <v>40265</v>
          </cell>
          <cell r="E73" t="str">
            <v>2 СР</v>
          </cell>
          <cell r="F73" t="str">
            <v>Свердловская область</v>
          </cell>
          <cell r="G73">
            <v>3.4027777777779197E-2</v>
          </cell>
        </row>
        <row r="74">
          <cell r="A74">
            <v>50</v>
          </cell>
          <cell r="B74">
            <v>58</v>
          </cell>
          <cell r="C74" t="str">
            <v>ЯКУШИН Дмитрий Витальевич</v>
          </cell>
          <cell r="D74">
            <v>40226</v>
          </cell>
          <cell r="E74" t="str">
            <v>1 СР</v>
          </cell>
          <cell r="F74" t="str">
            <v>Омская область</v>
          </cell>
          <cell r="G74">
            <v>3.4722222222223702E-2</v>
          </cell>
        </row>
        <row r="75">
          <cell r="A75">
            <v>51</v>
          </cell>
          <cell r="B75">
            <v>133</v>
          </cell>
          <cell r="C75" t="str">
            <v>ДОРОНИН Елисей Сергеевич</v>
          </cell>
          <cell r="D75">
            <v>40183</v>
          </cell>
          <cell r="E75" t="str">
            <v>2 СР</v>
          </cell>
          <cell r="F75" t="str">
            <v>Свердловская область</v>
          </cell>
          <cell r="G75">
            <v>3.5416666666668199E-2</v>
          </cell>
        </row>
        <row r="76">
          <cell r="A76">
            <v>52</v>
          </cell>
          <cell r="B76">
            <v>37</v>
          </cell>
          <cell r="C76" t="str">
            <v>ФУКС Даниил Александрович</v>
          </cell>
          <cell r="D76">
            <v>40015</v>
          </cell>
          <cell r="E76" t="str">
            <v>1 СР</v>
          </cell>
          <cell r="F76" t="str">
            <v>Омская область</v>
          </cell>
          <cell r="G76">
            <v>3.6111111111112697E-2</v>
          </cell>
        </row>
        <row r="77">
          <cell r="A77">
            <v>53</v>
          </cell>
          <cell r="B77">
            <v>73</v>
          </cell>
          <cell r="C77" t="str">
            <v>БЕЛОУСОВ Арсений Александрович</v>
          </cell>
          <cell r="D77">
            <v>40037</v>
          </cell>
          <cell r="E77" t="str">
            <v>КМС</v>
          </cell>
          <cell r="F77" t="str">
            <v>Свердловская область</v>
          </cell>
          <cell r="G77">
            <v>3.6805555555557201E-2</v>
          </cell>
        </row>
        <row r="78">
          <cell r="A78">
            <v>54</v>
          </cell>
          <cell r="B78">
            <v>137</v>
          </cell>
          <cell r="C78" t="str">
            <v>ШАРИН Андрей Александрович</v>
          </cell>
          <cell r="D78">
            <v>40425</v>
          </cell>
          <cell r="E78" t="str">
            <v>2 СР</v>
          </cell>
          <cell r="F78" t="str">
            <v>Свердловская область</v>
          </cell>
          <cell r="G78">
            <v>3.7500000000001699E-2</v>
          </cell>
        </row>
        <row r="79">
          <cell r="A79">
            <v>55</v>
          </cell>
          <cell r="B79">
            <v>38</v>
          </cell>
          <cell r="C79" t="str">
            <v>ГОРОХ Кирилл Денисович</v>
          </cell>
          <cell r="D79">
            <v>40213</v>
          </cell>
          <cell r="E79" t="str">
            <v>1 СР</v>
          </cell>
          <cell r="F79" t="str">
            <v>Омская область</v>
          </cell>
          <cell r="G79">
            <v>3.8194444444446203E-2</v>
          </cell>
        </row>
        <row r="80">
          <cell r="A80">
            <v>56</v>
          </cell>
          <cell r="B80">
            <v>134</v>
          </cell>
          <cell r="C80" t="str">
            <v>КИЙ Александр Сергеевич</v>
          </cell>
          <cell r="D80">
            <v>40156</v>
          </cell>
          <cell r="E80" t="str">
            <v>1 СР</v>
          </cell>
          <cell r="F80" t="str">
            <v>Свердловская область</v>
          </cell>
          <cell r="G80">
            <v>3.8888888888890701E-2</v>
          </cell>
        </row>
        <row r="81">
          <cell r="A81">
            <v>57</v>
          </cell>
          <cell r="B81">
            <v>115</v>
          </cell>
          <cell r="C81" t="str">
            <v>ЛИЗЮРА Федор Олегович</v>
          </cell>
          <cell r="D81">
            <v>40168</v>
          </cell>
          <cell r="E81" t="str">
            <v>2 СР</v>
          </cell>
          <cell r="F81" t="str">
            <v>Свердловская область</v>
          </cell>
          <cell r="G81">
            <v>3.9583333333335198E-2</v>
          </cell>
        </row>
        <row r="82">
          <cell r="A82">
            <v>58</v>
          </cell>
          <cell r="B82">
            <v>98</v>
          </cell>
          <cell r="C82" t="str">
            <v>ИСКАНДАРОВ Данил Шерзодович</v>
          </cell>
          <cell r="D82">
            <v>40103</v>
          </cell>
          <cell r="E82" t="str">
            <v>1 СР</v>
          </cell>
          <cell r="F82" t="str">
            <v>Свердловская область</v>
          </cell>
          <cell r="G82">
            <v>4.0277777777779702E-2</v>
          </cell>
        </row>
        <row r="83">
          <cell r="A83">
            <v>59</v>
          </cell>
          <cell r="B83">
            <v>150</v>
          </cell>
          <cell r="C83" t="str">
            <v>НЕМЧАНИНОВ Алексей Александрович</v>
          </cell>
          <cell r="D83">
            <v>40068</v>
          </cell>
          <cell r="E83" t="str">
            <v>1 СР</v>
          </cell>
          <cell r="F83" t="str">
            <v>Новосибирская область</v>
          </cell>
          <cell r="G83">
            <v>4.09722222222242E-2</v>
          </cell>
        </row>
        <row r="84">
          <cell r="A84">
            <v>60</v>
          </cell>
          <cell r="B84">
            <v>75</v>
          </cell>
          <cell r="C84" t="str">
            <v>ДАВЫДОВ Артем Алексеевич</v>
          </cell>
          <cell r="D84">
            <v>40067</v>
          </cell>
          <cell r="E84" t="str">
            <v>КМС</v>
          </cell>
          <cell r="F84" t="str">
            <v>Свердловская область</v>
          </cell>
          <cell r="G84">
            <v>4.1666666666668697E-2</v>
          </cell>
        </row>
        <row r="85">
          <cell r="A85">
            <v>61</v>
          </cell>
          <cell r="B85">
            <v>94</v>
          </cell>
          <cell r="C85" t="str">
            <v>ЖАДГЕРОВ Денис Сергеевич</v>
          </cell>
          <cell r="D85">
            <v>40067</v>
          </cell>
          <cell r="E85" t="str">
            <v>КМС</v>
          </cell>
          <cell r="F85" t="str">
            <v>Свердловская область</v>
          </cell>
          <cell r="G85">
            <v>4.2361111111113202E-2</v>
          </cell>
        </row>
        <row r="86">
          <cell r="A86">
            <v>62</v>
          </cell>
          <cell r="B86">
            <v>72</v>
          </cell>
          <cell r="C86" t="str">
            <v>ЛЕЩЕНКОВ Александр Сергеевич</v>
          </cell>
          <cell r="D86">
            <v>40040</v>
          </cell>
          <cell r="E86" t="str">
            <v>1 СР</v>
          </cell>
          <cell r="F86" t="str">
            <v>Свердловская область</v>
          </cell>
          <cell r="G86">
            <v>4.3055555555557699E-2</v>
          </cell>
        </row>
        <row r="87">
          <cell r="A87">
            <v>63</v>
          </cell>
          <cell r="B87">
            <v>45</v>
          </cell>
          <cell r="C87" t="str">
            <v>ВОЛИК Даниил Евгеньевич</v>
          </cell>
          <cell r="D87">
            <v>40360</v>
          </cell>
          <cell r="E87" t="str">
            <v>1 СР</v>
          </cell>
          <cell r="F87" t="str">
            <v>Омская область</v>
          </cell>
          <cell r="G87">
            <v>4.3750000000002197E-2</v>
          </cell>
        </row>
        <row r="88">
          <cell r="A88">
            <v>64</v>
          </cell>
          <cell r="B88">
            <v>74</v>
          </cell>
          <cell r="C88" t="str">
            <v>БЕЛОУСОВ Артем Александрович</v>
          </cell>
          <cell r="D88">
            <v>40037</v>
          </cell>
          <cell r="E88" t="str">
            <v>КМС</v>
          </cell>
          <cell r="F88" t="str">
            <v>Свердловская область</v>
          </cell>
          <cell r="G88">
            <v>4.4444444444446701E-2</v>
          </cell>
        </row>
        <row r="89">
          <cell r="A89">
            <v>65</v>
          </cell>
          <cell r="B89">
            <v>143</v>
          </cell>
          <cell r="C89" t="str">
            <v>БЕЛОБОРОДОВ Вячеслав Ильич</v>
          </cell>
          <cell r="D89">
            <v>40016</v>
          </cell>
          <cell r="E89" t="str">
            <v>КМС</v>
          </cell>
          <cell r="F89" t="str">
            <v>Новосибирская область</v>
          </cell>
          <cell r="G89">
            <v>4.5138888888891199E-2</v>
          </cell>
        </row>
        <row r="90">
          <cell r="A90">
            <v>66</v>
          </cell>
          <cell r="B90">
            <v>39</v>
          </cell>
          <cell r="C90" t="str">
            <v>КОЛОВОРОТНЫЙ Степан Антонович</v>
          </cell>
          <cell r="D90">
            <v>40354</v>
          </cell>
          <cell r="E90" t="str">
            <v>1 СР</v>
          </cell>
          <cell r="F90" t="str">
            <v>Омская область</v>
          </cell>
          <cell r="G90">
            <v>4.5833333333335703E-2</v>
          </cell>
        </row>
        <row r="91">
          <cell r="A91">
            <v>67</v>
          </cell>
          <cell r="B91">
            <v>76</v>
          </cell>
          <cell r="C91" t="str">
            <v>ШКИРМОНТОВ Артем Андреевич</v>
          </cell>
          <cell r="D91">
            <v>39965</v>
          </cell>
          <cell r="E91" t="str">
            <v>КМС</v>
          </cell>
          <cell r="F91" t="str">
            <v>Свердловская область</v>
          </cell>
          <cell r="G91">
            <v>4.6527777777780201E-2</v>
          </cell>
        </row>
        <row r="92">
          <cell r="A92">
            <v>68</v>
          </cell>
          <cell r="B92">
            <v>35</v>
          </cell>
          <cell r="C92" t="str">
            <v>КЕТЛЕР Лев Александрович</v>
          </cell>
          <cell r="D92">
            <v>39833</v>
          </cell>
          <cell r="E92" t="str">
            <v>1 СР</v>
          </cell>
          <cell r="F92" t="str">
            <v>Омская область</v>
          </cell>
          <cell r="G92">
            <v>4.7222222222224698E-2</v>
          </cell>
        </row>
        <row r="93">
          <cell r="A93">
            <v>69</v>
          </cell>
          <cell r="B93">
            <v>126</v>
          </cell>
          <cell r="C93" t="str">
            <v>ФИЛАТОВ Дмитрий Андреевич</v>
          </cell>
          <cell r="D93">
            <v>39857</v>
          </cell>
          <cell r="E93" t="str">
            <v>2 СР</v>
          </cell>
          <cell r="F93" t="str">
            <v>Свердловская область</v>
          </cell>
          <cell r="G93">
            <v>4.7916666666669203E-2</v>
          </cell>
        </row>
        <row r="94">
          <cell r="A94">
            <v>70</v>
          </cell>
          <cell r="B94">
            <v>36</v>
          </cell>
          <cell r="C94" t="str">
            <v>ТЮСЕНКОВ Артем Александрович</v>
          </cell>
          <cell r="D94">
            <v>39890</v>
          </cell>
          <cell r="E94" t="str">
            <v>1 СР</v>
          </cell>
          <cell r="F94" t="str">
            <v>Омская область</v>
          </cell>
          <cell r="G94">
            <v>4.86111111111137E-2</v>
          </cell>
        </row>
        <row r="95">
          <cell r="A95" t="str">
            <v>ЮНИОРКИ 17-18 ЛЕТ-15 км</v>
          </cell>
        </row>
        <row r="96">
          <cell r="A96">
            <v>71</v>
          </cell>
          <cell r="B96">
            <v>31</v>
          </cell>
          <cell r="C96" t="str">
            <v>ВОРОНЧЕНКО Варвара Юрьевна</v>
          </cell>
          <cell r="D96">
            <v>39762</v>
          </cell>
          <cell r="E96" t="str">
            <v>1 СР</v>
          </cell>
          <cell r="F96" t="str">
            <v>Омская область</v>
          </cell>
          <cell r="G96">
            <v>4.9305555555558198E-2</v>
          </cell>
        </row>
        <row r="97">
          <cell r="A97">
            <v>72</v>
          </cell>
          <cell r="B97">
            <v>123</v>
          </cell>
          <cell r="C97" t="str">
            <v>ПЕТРОВА Анна Алексеевна</v>
          </cell>
          <cell r="D97">
            <v>39587</v>
          </cell>
          <cell r="E97" t="str">
            <v>КМС</v>
          </cell>
          <cell r="F97" t="str">
            <v>Свердловская область</v>
          </cell>
          <cell r="G97">
            <v>5.0000000000002702E-2</v>
          </cell>
        </row>
        <row r="98">
          <cell r="A98">
            <v>73</v>
          </cell>
          <cell r="B98">
            <v>130</v>
          </cell>
          <cell r="C98" t="str">
            <v>ЕГОРОВА Виктория Вячеславовна</v>
          </cell>
          <cell r="D98">
            <v>39529</v>
          </cell>
          <cell r="E98" t="str">
            <v>КМС</v>
          </cell>
          <cell r="F98" t="str">
            <v>Свердловская область</v>
          </cell>
          <cell r="G98">
            <v>5.0694444444444403E-2</v>
          </cell>
        </row>
        <row r="99">
          <cell r="A99">
            <v>74</v>
          </cell>
          <cell r="B99">
            <v>109</v>
          </cell>
          <cell r="C99" t="str">
            <v>ГАРАЙШИНА Виктория Максимовна</v>
          </cell>
          <cell r="D99">
            <v>39471</v>
          </cell>
          <cell r="E99" t="str">
            <v>КМС</v>
          </cell>
          <cell r="F99" t="str">
            <v>Свердловская область</v>
          </cell>
          <cell r="G99">
            <v>5.1388888888888901E-2</v>
          </cell>
        </row>
        <row r="100">
          <cell r="A100" t="str">
            <v>Юниоры 17-18-20 КМ (перерыв 16 минут)</v>
          </cell>
        </row>
        <row r="101">
          <cell r="A101">
            <v>75</v>
          </cell>
          <cell r="B101">
            <v>146</v>
          </cell>
          <cell r="C101" t="str">
            <v>ШАПКИН Егор Иванович</v>
          </cell>
          <cell r="D101">
            <v>39785</v>
          </cell>
          <cell r="E101" t="str">
            <v>1 СР</v>
          </cell>
          <cell r="F101" t="str">
            <v>Новосибирская область</v>
          </cell>
          <cell r="G101">
            <v>6.25E-2</v>
          </cell>
        </row>
        <row r="102">
          <cell r="A102">
            <v>76</v>
          </cell>
          <cell r="B102">
            <v>114</v>
          </cell>
          <cell r="C102" t="str">
            <v>ПОЗДНЯКОВ Илья Георгиевич</v>
          </cell>
          <cell r="D102">
            <v>39631</v>
          </cell>
          <cell r="E102" t="str">
            <v>2 СР</v>
          </cell>
          <cell r="F102" t="str">
            <v>Свердловская область</v>
          </cell>
          <cell r="G102">
            <v>6.3194444444444442E-2</v>
          </cell>
        </row>
        <row r="103">
          <cell r="A103">
            <v>77</v>
          </cell>
          <cell r="B103">
            <v>71</v>
          </cell>
          <cell r="C103" t="str">
            <v>ЯКОВЛЕВ Аристарх Леонидович</v>
          </cell>
          <cell r="D103">
            <v>39616</v>
          </cell>
          <cell r="E103" t="str">
            <v>КМС</v>
          </cell>
          <cell r="F103" t="str">
            <v>Свердловская область</v>
          </cell>
          <cell r="G103">
            <v>6.3888888888888898E-2</v>
          </cell>
        </row>
        <row r="104">
          <cell r="A104">
            <v>78</v>
          </cell>
          <cell r="B104">
            <v>95</v>
          </cell>
          <cell r="C104" t="str">
            <v>ЗАГУДАЕВ Матвей Сергеевич</v>
          </cell>
          <cell r="D104">
            <v>39723</v>
          </cell>
          <cell r="E104" t="str">
            <v>КМС</v>
          </cell>
          <cell r="F104" t="str">
            <v>Свердловская область</v>
          </cell>
          <cell r="G104">
            <v>6.4583333333333298E-2</v>
          </cell>
        </row>
        <row r="105">
          <cell r="A105">
            <v>79</v>
          </cell>
          <cell r="B105">
            <v>30</v>
          </cell>
          <cell r="C105" t="str">
            <v>ДЕВЯТКОВ Андрей Юрьевич</v>
          </cell>
          <cell r="D105">
            <v>39361</v>
          </cell>
          <cell r="E105" t="str">
            <v>КМС</v>
          </cell>
          <cell r="F105" t="str">
            <v>Омская область</v>
          </cell>
          <cell r="G105">
            <v>6.5277777777777796E-2</v>
          </cell>
        </row>
        <row r="106">
          <cell r="A106">
            <v>80</v>
          </cell>
          <cell r="B106">
            <v>113</v>
          </cell>
          <cell r="C106" t="str">
            <v>КОЗЫРЕВ Даниил Михайлович</v>
          </cell>
          <cell r="D106">
            <v>39534</v>
          </cell>
          <cell r="E106" t="str">
            <v>КМС</v>
          </cell>
          <cell r="F106" t="str">
            <v>Свердловская область</v>
          </cell>
          <cell r="G106">
            <v>6.5972222222222196E-2</v>
          </cell>
        </row>
        <row r="107">
          <cell r="A107">
            <v>81</v>
          </cell>
          <cell r="B107">
            <v>77</v>
          </cell>
          <cell r="C107" t="str">
            <v>АБРАМОВ Сергей Сергеевич</v>
          </cell>
          <cell r="D107">
            <v>39681</v>
          </cell>
          <cell r="E107" t="str">
            <v>КМС</v>
          </cell>
          <cell r="F107" t="str">
            <v>Свердловская область</v>
          </cell>
          <cell r="G107">
            <v>6.6666666666666693E-2</v>
          </cell>
        </row>
        <row r="108">
          <cell r="A108">
            <v>82</v>
          </cell>
          <cell r="B108">
            <v>107</v>
          </cell>
          <cell r="C108" t="str">
            <v>КУДРИНСКИХ Дмитрий Николаевич</v>
          </cell>
          <cell r="D108">
            <v>39643</v>
          </cell>
          <cell r="E108" t="str">
            <v>КМС</v>
          </cell>
          <cell r="F108" t="str">
            <v>Свердловская область</v>
          </cell>
          <cell r="G108">
            <v>6.7361111111111094E-2</v>
          </cell>
        </row>
        <row r="109">
          <cell r="A109">
            <v>83</v>
          </cell>
          <cell r="B109">
            <v>131</v>
          </cell>
          <cell r="C109" t="str">
            <v>ЧИКУНОВ Дмитрий Владиславович</v>
          </cell>
          <cell r="D109">
            <v>39298</v>
          </cell>
          <cell r="E109" t="str">
            <v>2 СР</v>
          </cell>
          <cell r="F109" t="str">
            <v>Свердловская область</v>
          </cell>
          <cell r="G109">
            <v>6.8055555555555494E-2</v>
          </cell>
        </row>
        <row r="110">
          <cell r="A110">
            <v>84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>
            <v>7.1527777777777801E-2</v>
          </cell>
        </row>
        <row r="111">
          <cell r="A111">
            <v>85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>
            <v>7.2222222222222299E-2</v>
          </cell>
        </row>
        <row r="112">
          <cell r="A112">
            <v>86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>
            <v>7.2916666666666699E-2</v>
          </cell>
        </row>
        <row r="113">
          <cell r="A113">
            <v>87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>
            <v>7.3611111111111197E-2</v>
          </cell>
        </row>
        <row r="114">
          <cell r="A114">
            <v>88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>
            <v>7.4305555555555597E-2</v>
          </cell>
        </row>
        <row r="115">
          <cell r="A115">
            <v>89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>
            <v>7.5000000000000094E-2</v>
          </cell>
        </row>
        <row r="116">
          <cell r="A116">
            <v>90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>
            <v>7.5694444444444495E-2</v>
          </cell>
        </row>
        <row r="117">
          <cell r="A117">
            <v>91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7.6388888888889006E-2</v>
          </cell>
        </row>
        <row r="118">
          <cell r="A118">
            <v>92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7.7083333333333406E-2</v>
          </cell>
        </row>
        <row r="119">
          <cell r="A119">
            <v>93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>
            <v>7.7777777777777904E-2</v>
          </cell>
        </row>
        <row r="120">
          <cell r="A120">
            <v>94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>
            <v>7.8472222222222401E-2</v>
          </cell>
        </row>
        <row r="121">
          <cell r="A121">
            <v>95</v>
          </cell>
          <cell r="C121" t="e">
            <v>#N/A</v>
          </cell>
          <cell r="D121" t="e">
            <v>#N/A</v>
          </cell>
          <cell r="E121" t="e">
            <v>#N/A</v>
          </cell>
          <cell r="F121" t="e">
            <v>#N/A</v>
          </cell>
          <cell r="G121">
            <v>7.9166666666666802E-2</v>
          </cell>
        </row>
        <row r="122">
          <cell r="A122">
            <v>96</v>
          </cell>
          <cell r="C122" t="e">
            <v>#N/A</v>
          </cell>
          <cell r="D122" t="e">
            <v>#N/A</v>
          </cell>
          <cell r="E122" t="e">
            <v>#N/A</v>
          </cell>
          <cell r="F122" t="e">
            <v>#N/A</v>
          </cell>
          <cell r="G122">
            <v>7.9861111111111202E-2</v>
          </cell>
        </row>
        <row r="123">
          <cell r="A123">
            <v>97</v>
          </cell>
          <cell r="G123">
            <v>8.05555555555557E-2</v>
          </cell>
        </row>
        <row r="124">
          <cell r="A124">
            <v>98</v>
          </cell>
          <cell r="G124">
            <v>8.12500000000001E-2</v>
          </cell>
        </row>
        <row r="125">
          <cell r="A125">
            <v>99</v>
          </cell>
          <cell r="G125">
            <v>8.1944444444444597E-2</v>
          </cell>
        </row>
        <row r="126">
          <cell r="A126">
            <v>100</v>
          </cell>
          <cell r="G126">
            <v>8.2638888888889095E-2</v>
          </cell>
        </row>
        <row r="127">
          <cell r="A127">
            <v>101</v>
          </cell>
          <cell r="G127">
            <v>8.3333333333333495E-2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индивидуальная гонка на время</v>
          </cell>
        </row>
        <row r="11">
          <cell r="A11" t="str">
            <v>ДЕВУШКИ 15-16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11ч 00м </v>
          </cell>
        </row>
        <row r="14">
          <cell r="A14" t="str">
            <v>ДАТА ПРОВЕДЕНИЯ: 17 ИЮНЯ 2025 ГОДА</v>
          </cell>
          <cell r="G14" t="str">
            <v>ОКОНЧАНИЕ ГОНКИ:  12ч 30м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138</v>
          </cell>
          <cell r="C23">
            <v>10127974912</v>
          </cell>
          <cell r="D23" t="str">
            <v>ГОРШУНОВА Мария Александровна</v>
          </cell>
          <cell r="E23">
            <v>40281</v>
          </cell>
          <cell r="F23" t="str">
            <v>КМС</v>
          </cell>
          <cell r="G23" t="str">
            <v>Тюменская область</v>
          </cell>
        </row>
        <row r="24">
          <cell r="A24">
            <v>2</v>
          </cell>
          <cell r="B24">
            <v>60</v>
          </cell>
          <cell r="C24">
            <v>10133870084</v>
          </cell>
          <cell r="D24" t="str">
            <v>СТЕПАНОВА Злата Сергеевна</v>
          </cell>
          <cell r="E24">
            <v>40430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32</v>
          </cell>
          <cell r="C25">
            <v>10133869175</v>
          </cell>
          <cell r="D25" t="str">
            <v>ПЕРЕПЕЧИНА Евгения Михайловна</v>
          </cell>
          <cell r="E25">
            <v>40396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34</v>
          </cell>
          <cell r="C26">
            <v>10142735581</v>
          </cell>
          <cell r="D26" t="str">
            <v>МАТУСЯ Дарья Кирилловна</v>
          </cell>
          <cell r="E26">
            <v>40182</v>
          </cell>
          <cell r="F26" t="str">
            <v>2 СР</v>
          </cell>
          <cell r="G26" t="str">
            <v>Омская область</v>
          </cell>
        </row>
        <row r="27">
          <cell r="A27">
            <v>5</v>
          </cell>
          <cell r="B27">
            <v>141</v>
          </cell>
          <cell r="C27">
            <v>10142597862</v>
          </cell>
          <cell r="D27" t="str">
            <v>МАРТЫНЕНКО Дарья Олеговна</v>
          </cell>
          <cell r="E27">
            <v>40490</v>
          </cell>
          <cell r="F27" t="str">
            <v>1 СР</v>
          </cell>
          <cell r="G27" t="str">
            <v>Тюменская область</v>
          </cell>
        </row>
        <row r="28">
          <cell r="A28">
            <v>6</v>
          </cell>
          <cell r="B28">
            <v>147</v>
          </cell>
          <cell r="C28">
            <v>10146046315</v>
          </cell>
          <cell r="D28" t="str">
            <v>СЕРГЕЕВА София Александровна</v>
          </cell>
          <cell r="E28">
            <v>40493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7</v>
          </cell>
          <cell r="B29">
            <v>140</v>
          </cell>
          <cell r="C29">
            <v>10143333749</v>
          </cell>
          <cell r="D29" t="str">
            <v>КУГАЕВСКАЯ Милена  Владиславовна</v>
          </cell>
          <cell r="E29">
            <v>40283</v>
          </cell>
          <cell r="F29" t="str">
            <v>1 СР</v>
          </cell>
          <cell r="G29" t="str">
            <v>Тюменская область</v>
          </cell>
        </row>
        <row r="30">
          <cell r="A30">
            <v>8</v>
          </cell>
          <cell r="B30">
            <v>142</v>
          </cell>
          <cell r="C30">
            <v>10143130554</v>
          </cell>
          <cell r="D30" t="str">
            <v>РУДЕНКО Маргарита  Андреевна</v>
          </cell>
          <cell r="E30">
            <v>40394</v>
          </cell>
          <cell r="F30" t="str">
            <v>КМС</v>
          </cell>
          <cell r="G30" t="str">
            <v>Новосибирская область</v>
          </cell>
        </row>
        <row r="31">
          <cell r="A31">
            <v>9</v>
          </cell>
          <cell r="B31">
            <v>59</v>
          </cell>
          <cell r="C31">
            <v>10139109296</v>
          </cell>
          <cell r="D31" t="str">
            <v>КЛОЧКО Алина Валерьевна</v>
          </cell>
          <cell r="E31">
            <v>40765</v>
          </cell>
          <cell r="F31" t="str">
            <v>1 СР</v>
          </cell>
          <cell r="G31" t="str">
            <v>Омская область</v>
          </cell>
        </row>
        <row r="32">
          <cell r="A32">
            <v>10</v>
          </cell>
          <cell r="B32">
            <v>93</v>
          </cell>
          <cell r="C32">
            <v>10137556084</v>
          </cell>
          <cell r="D32" t="str">
            <v>БУЛЬБА Арина Васильевна</v>
          </cell>
          <cell r="E32">
            <v>40406</v>
          </cell>
          <cell r="F32" t="str">
            <v>КМС</v>
          </cell>
          <cell r="G32" t="str">
            <v>Свердловская область</v>
          </cell>
        </row>
        <row r="33">
          <cell r="A33">
            <v>11</v>
          </cell>
          <cell r="B33">
            <v>127</v>
          </cell>
          <cell r="C33">
            <v>10137252556</v>
          </cell>
          <cell r="D33" t="str">
            <v>ФЕОФАНОВА Мария Вячеславовна</v>
          </cell>
          <cell r="E33">
            <v>40341</v>
          </cell>
          <cell r="F33" t="str">
            <v>1 СР</v>
          </cell>
          <cell r="G33" t="str">
            <v>Свердловская область</v>
          </cell>
        </row>
        <row r="34">
          <cell r="A34">
            <v>12</v>
          </cell>
          <cell r="B34">
            <v>49</v>
          </cell>
          <cell r="C34">
            <v>10149834163</v>
          </cell>
          <cell r="D34" t="str">
            <v>ЯНУШКЕВИЧ Юлианна Валентиновна</v>
          </cell>
          <cell r="E34">
            <v>40676</v>
          </cell>
          <cell r="F34" t="str">
            <v>2 СР</v>
          </cell>
          <cell r="G34" t="str">
            <v>Омская область</v>
          </cell>
        </row>
        <row r="35">
          <cell r="A35">
            <v>13</v>
          </cell>
          <cell r="B35">
            <v>101</v>
          </cell>
          <cell r="C35">
            <v>10149713420</v>
          </cell>
          <cell r="D35" t="str">
            <v>КУЗИНА Полина Алексеевна</v>
          </cell>
          <cell r="E35">
            <v>40470</v>
          </cell>
          <cell r="F35" t="str">
            <v>2 СР</v>
          </cell>
          <cell r="G35" t="str">
            <v>Свердловская область</v>
          </cell>
        </row>
        <row r="36">
          <cell r="A36">
            <v>14</v>
          </cell>
          <cell r="B36">
            <v>90</v>
          </cell>
          <cell r="C36">
            <v>10153837132</v>
          </cell>
          <cell r="D36" t="str">
            <v>БАШИРОВА Милана Ильдаровна</v>
          </cell>
          <cell r="E36">
            <v>40519</v>
          </cell>
          <cell r="F36" t="str">
            <v>1 СР</v>
          </cell>
          <cell r="G36" t="str">
            <v>Свердловская область</v>
          </cell>
        </row>
        <row r="37">
          <cell r="A37">
            <v>15</v>
          </cell>
          <cell r="B37">
            <v>51</v>
          </cell>
          <cell r="C37">
            <v>10146114619</v>
          </cell>
          <cell r="D37" t="str">
            <v>ВОРОНЧЕНКО Алла Юрьевна</v>
          </cell>
          <cell r="E37">
            <v>40620</v>
          </cell>
          <cell r="F37" t="str">
            <v>1 СР</v>
          </cell>
          <cell r="G37" t="str">
            <v>Омская область</v>
          </cell>
        </row>
        <row r="38">
          <cell r="A38">
            <v>16</v>
          </cell>
          <cell r="B38">
            <v>91</v>
          </cell>
          <cell r="C38">
            <v>10124502211</v>
          </cell>
          <cell r="D38" t="str">
            <v>БЕГУНОВА Полина Владимирович</v>
          </cell>
          <cell r="E38">
            <v>40157</v>
          </cell>
          <cell r="F38" t="str">
            <v>2 СР</v>
          </cell>
          <cell r="G38" t="str">
            <v>Свердловская область</v>
          </cell>
        </row>
        <row r="39">
          <cell r="A39">
            <v>17</v>
          </cell>
          <cell r="B39">
            <v>78</v>
          </cell>
          <cell r="C39">
            <v>10142697084</v>
          </cell>
          <cell r="D39" t="str">
            <v>АНТОНОВА Ксения Дмитиевна</v>
          </cell>
          <cell r="E39">
            <v>40476</v>
          </cell>
          <cell r="F39" t="str">
            <v>2 СР</v>
          </cell>
          <cell r="G39" t="str">
            <v>Свердловская область</v>
          </cell>
        </row>
        <row r="40">
          <cell r="A40">
            <v>18</v>
          </cell>
          <cell r="B40">
            <v>111</v>
          </cell>
          <cell r="C40">
            <v>10137198804</v>
          </cell>
          <cell r="D40" t="str">
            <v>КАЧУСОВА Софья Алексеевна</v>
          </cell>
          <cell r="E40">
            <v>40227</v>
          </cell>
          <cell r="F40" t="str">
            <v>2 СР</v>
          </cell>
          <cell r="G40" t="str">
            <v>Свердловская область</v>
          </cell>
        </row>
        <row r="41">
          <cell r="A41">
            <v>19</v>
          </cell>
          <cell r="B41">
            <v>145</v>
          </cell>
          <cell r="C41">
            <v>10146253550</v>
          </cell>
          <cell r="D41" t="str">
            <v>БРУМА Екатерина Вадимовна</v>
          </cell>
          <cell r="E41">
            <v>40889</v>
          </cell>
          <cell r="F41" t="str">
            <v>1 СР</v>
          </cell>
          <cell r="G41" t="str">
            <v>Новосибирская область</v>
          </cell>
        </row>
        <row r="42">
          <cell r="A42">
            <v>20</v>
          </cell>
          <cell r="B42">
            <v>148</v>
          </cell>
          <cell r="C42">
            <v>10156861411</v>
          </cell>
          <cell r="D42" t="str">
            <v>АНДРОНОВА Валерия Владимировна</v>
          </cell>
          <cell r="E42">
            <v>40605</v>
          </cell>
          <cell r="F42" t="str">
            <v>2 СР</v>
          </cell>
          <cell r="G42" t="str">
            <v>Новосибирская область</v>
          </cell>
        </row>
        <row r="43">
          <cell r="A43">
            <v>21</v>
          </cell>
          <cell r="B43">
            <v>103</v>
          </cell>
          <cell r="C43">
            <v>10143337284</v>
          </cell>
          <cell r="D43" t="str">
            <v>НУРИЕВА Арина Ильгизовна</v>
          </cell>
          <cell r="E43">
            <v>40444</v>
          </cell>
          <cell r="F43" t="str">
            <v>1 СР</v>
          </cell>
          <cell r="G43" t="str">
            <v>Свердловская область</v>
          </cell>
        </row>
        <row r="44">
          <cell r="A44">
            <v>22</v>
          </cell>
          <cell r="B44">
            <v>149</v>
          </cell>
          <cell r="C44">
            <v>10153618678</v>
          </cell>
          <cell r="D44" t="str">
            <v>СТУДЕНКОВА Ярослава Петровна</v>
          </cell>
          <cell r="E44">
            <v>40520</v>
          </cell>
          <cell r="F44" t="str">
            <v>2 СР</v>
          </cell>
          <cell r="G44" t="str">
            <v>Новосибирская область</v>
          </cell>
        </row>
        <row r="45">
          <cell r="A45">
            <v>23</v>
          </cell>
          <cell r="B45">
            <v>158</v>
          </cell>
          <cell r="C45">
            <v>10149843863</v>
          </cell>
          <cell r="D45" t="str">
            <v>ЕФРЕМОВА Карина Владимировна</v>
          </cell>
          <cell r="E45">
            <v>40297</v>
          </cell>
          <cell r="F45" t="str">
            <v>КМС</v>
          </cell>
          <cell r="G45" t="str">
            <v>Кемеровская область</v>
          </cell>
        </row>
        <row r="46">
          <cell r="A46">
            <v>24</v>
          </cell>
          <cell r="B46">
            <v>161</v>
          </cell>
          <cell r="C46">
            <v>10163472666</v>
          </cell>
          <cell r="D46" t="str">
            <v>РУЖНИКОВА Виктория Артемовна</v>
          </cell>
          <cell r="E46">
            <v>40286</v>
          </cell>
          <cell r="F46" t="str">
            <v>1 СР</v>
          </cell>
          <cell r="G46" t="str">
            <v>Иркутская область</v>
          </cell>
        </row>
        <row r="48">
          <cell r="A48" t="str">
            <v>ПОГОДНЫЕ УСЛОВИЯ</v>
          </cell>
          <cell r="G48" t="str">
            <v>СТАТИСТИКА ГОНКИ</v>
          </cell>
        </row>
        <row r="49">
          <cell r="A49" t="str">
            <v>Температура: +26+27</v>
          </cell>
          <cell r="G49" t="str">
            <v>Субъектов РФ:</v>
          </cell>
        </row>
        <row r="50">
          <cell r="A50" t="str">
            <v>Влажность: 72%</v>
          </cell>
          <cell r="G50" t="str">
            <v>Заявлено:</v>
          </cell>
        </row>
        <row r="51">
          <cell r="A51" t="str">
            <v>Осадки: н. дождь</v>
          </cell>
          <cell r="G51" t="str">
            <v>Стартовало:</v>
          </cell>
        </row>
        <row r="52">
          <cell r="A52" t="str">
            <v>Ветер: 3,0 км/ч (ю)</v>
          </cell>
          <cell r="G52" t="str">
            <v>Финишировало:</v>
          </cell>
        </row>
        <row r="53">
          <cell r="G53" t="str">
            <v>Лимит времени:</v>
          </cell>
        </row>
        <row r="54">
          <cell r="G54" t="str">
            <v>Н. финишировало:</v>
          </cell>
        </row>
        <row r="55">
          <cell r="G55" t="str">
            <v>Дисквалифицировано:</v>
          </cell>
        </row>
        <row r="56">
          <cell r="G56" t="str">
            <v>Н. стартовало:</v>
          </cell>
        </row>
        <row r="58">
          <cell r="A58" t="str">
            <v>ТЕХНИЧЕСКИЙ ДЕЛЕГАТ</v>
          </cell>
          <cell r="D58" t="str">
            <v>ГЛАВНЫЙ СУДЬЯ</v>
          </cell>
        </row>
        <row r="64">
          <cell r="D64" t="str">
            <v xml:space="preserve">САВИЦКИЙ К.Н. (ВК, г. НОВОСИБИРСК) 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индивидуальная гонка на время</v>
          </cell>
        </row>
        <row r="11">
          <cell r="A11" t="str">
            <v>ЮНОШИ 15-16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11ч 00м </v>
          </cell>
        </row>
        <row r="14">
          <cell r="A14" t="str">
            <v>ДАТА ПРОВЕДЕНИЯ: 17 ИЮНЯ 2025 ГОДА</v>
          </cell>
          <cell r="G14" t="str">
            <v>ОКОНЧАНИЕ ГОНКИ:  12ч 30м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135</v>
          </cell>
          <cell r="C23">
            <v>10140759108</v>
          </cell>
          <cell r="D23" t="str">
            <v>КОЛЧИН Аркадий Алексеевич</v>
          </cell>
          <cell r="E23">
            <v>40225</v>
          </cell>
          <cell r="F23" t="str">
            <v>КМС</v>
          </cell>
          <cell r="G23" t="str">
            <v>Свердловская область</v>
          </cell>
        </row>
        <row r="24">
          <cell r="A24">
            <v>2</v>
          </cell>
          <cell r="B24">
            <v>74</v>
          </cell>
          <cell r="C24">
            <v>10125322263</v>
          </cell>
          <cell r="D24" t="str">
            <v>БЕЛОУСОВ Артем Александрович</v>
          </cell>
          <cell r="E24">
            <v>40037</v>
          </cell>
          <cell r="F24" t="str">
            <v>КМС</v>
          </cell>
          <cell r="G24" t="str">
            <v>Свердловская область</v>
          </cell>
        </row>
        <row r="25">
          <cell r="A25">
            <v>3</v>
          </cell>
          <cell r="B25">
            <v>36</v>
          </cell>
          <cell r="C25">
            <v>10115821620</v>
          </cell>
          <cell r="D25" t="str">
            <v>ТЮСЕНКОВ Артем Александрович</v>
          </cell>
          <cell r="E25">
            <v>39890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39</v>
          </cell>
          <cell r="C26">
            <v>10150169522</v>
          </cell>
          <cell r="D26" t="str">
            <v>КОЛОВОРОТНЫЙ Степан Антонович</v>
          </cell>
          <cell r="E26">
            <v>40354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37</v>
          </cell>
          <cell r="C27">
            <v>10142530265</v>
          </cell>
          <cell r="D27" t="str">
            <v>ФУКС Даниил Александрович</v>
          </cell>
          <cell r="E27">
            <v>40015</v>
          </cell>
          <cell r="F27" t="str">
            <v>1 СР</v>
          </cell>
          <cell r="G27" t="str">
            <v>Омская область</v>
          </cell>
        </row>
        <row r="28">
          <cell r="A28">
            <v>6</v>
          </cell>
          <cell r="B28">
            <v>45</v>
          </cell>
          <cell r="C28">
            <v>10133949708</v>
          </cell>
          <cell r="D28" t="str">
            <v>ВОЛИК Даниил Евгеньевич</v>
          </cell>
          <cell r="E28">
            <v>40360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76</v>
          </cell>
          <cell r="C29">
            <v>10114020551</v>
          </cell>
          <cell r="D29" t="str">
            <v>ШКИРМОНТОВ Артем Андреевич</v>
          </cell>
          <cell r="E29">
            <v>39965</v>
          </cell>
          <cell r="F29" t="str">
            <v>КМС</v>
          </cell>
          <cell r="G29" t="str">
            <v>Свердловская область</v>
          </cell>
        </row>
        <row r="30">
          <cell r="A30">
            <v>8</v>
          </cell>
          <cell r="B30">
            <v>94</v>
          </cell>
          <cell r="C30">
            <v>10125790732</v>
          </cell>
          <cell r="D30" t="str">
            <v>ЖАДГЕРОВ Денис Сергеевич</v>
          </cell>
          <cell r="E30">
            <v>40067</v>
          </cell>
          <cell r="F30" t="str">
            <v>КМС</v>
          </cell>
          <cell r="G30" t="str">
            <v>Свердловская область</v>
          </cell>
        </row>
        <row r="31">
          <cell r="A31">
            <v>9</v>
          </cell>
          <cell r="B31">
            <v>132</v>
          </cell>
          <cell r="C31">
            <v>10149312181</v>
          </cell>
          <cell r="D31" t="str">
            <v>АХМАДУЛЛИН Роман Радикович</v>
          </cell>
          <cell r="E31">
            <v>40551</v>
          </cell>
          <cell r="F31" t="str">
            <v>2 СР</v>
          </cell>
          <cell r="G31" t="str">
            <v>Свердловская область</v>
          </cell>
        </row>
        <row r="32">
          <cell r="A32">
            <v>10</v>
          </cell>
          <cell r="B32">
            <v>156</v>
          </cell>
          <cell r="C32">
            <v>10146252641</v>
          </cell>
          <cell r="D32" t="str">
            <v>ПОНАМАРЕВ Кирилл Николаевич</v>
          </cell>
          <cell r="E32">
            <v>40612</v>
          </cell>
          <cell r="F32" t="str">
            <v>1 СР</v>
          </cell>
          <cell r="G32" t="str">
            <v>Новосибирская область</v>
          </cell>
        </row>
        <row r="33">
          <cell r="A33">
            <v>11</v>
          </cell>
          <cell r="B33">
            <v>133</v>
          </cell>
          <cell r="C33">
            <v>10138017341</v>
          </cell>
          <cell r="D33" t="str">
            <v>ДОРОНИН Елисей Сергеевич</v>
          </cell>
          <cell r="E33">
            <v>40183</v>
          </cell>
          <cell r="F33" t="str">
            <v>2 СР</v>
          </cell>
          <cell r="G33" t="str">
            <v>Свердловская область</v>
          </cell>
        </row>
        <row r="34">
          <cell r="A34">
            <v>12</v>
          </cell>
          <cell r="B34">
            <v>134</v>
          </cell>
          <cell r="C34">
            <v>10141701422</v>
          </cell>
          <cell r="D34" t="str">
            <v>КИЙ Александр Сергеевич</v>
          </cell>
          <cell r="E34">
            <v>40156</v>
          </cell>
          <cell r="F34" t="str">
            <v>1 СР</v>
          </cell>
          <cell r="G34" t="str">
            <v>Свердловская область</v>
          </cell>
        </row>
        <row r="35">
          <cell r="A35">
            <v>13</v>
          </cell>
          <cell r="B35">
            <v>118</v>
          </cell>
          <cell r="C35">
            <v>10149300865</v>
          </cell>
          <cell r="D35" t="str">
            <v>СУДАРЕВ Иван Сергеевич</v>
          </cell>
          <cell r="E35">
            <v>40634</v>
          </cell>
          <cell r="F35" t="str">
            <v>2 СР</v>
          </cell>
          <cell r="G35" t="str">
            <v>Свердловская область</v>
          </cell>
        </row>
        <row r="36">
          <cell r="A36">
            <v>14</v>
          </cell>
          <cell r="B36">
            <v>41</v>
          </cell>
          <cell r="C36">
            <v>10133971532</v>
          </cell>
          <cell r="D36" t="str">
            <v>БРУЕВ Матвей Алексеевич</v>
          </cell>
          <cell r="E36">
            <v>40395</v>
          </cell>
          <cell r="F36" t="str">
            <v>1 СР</v>
          </cell>
          <cell r="G36" t="str">
            <v>Омская область</v>
          </cell>
        </row>
        <row r="37">
          <cell r="A37">
            <v>15</v>
          </cell>
          <cell r="B37">
            <v>124</v>
          </cell>
          <cell r="C37">
            <v>10136982673</v>
          </cell>
          <cell r="D37" t="str">
            <v>ПОПОВ Святослав Алексеевич</v>
          </cell>
          <cell r="E37">
            <v>40375</v>
          </cell>
          <cell r="F37" t="str">
            <v>1 СР</v>
          </cell>
          <cell r="G37" t="str">
            <v>Свердловская область</v>
          </cell>
        </row>
        <row r="38">
          <cell r="A38">
            <v>16</v>
          </cell>
          <cell r="B38">
            <v>73</v>
          </cell>
          <cell r="C38">
            <v>10125423408</v>
          </cell>
          <cell r="D38" t="str">
            <v>БЕЛОУСОВ Арсений Александрович</v>
          </cell>
          <cell r="E38">
            <v>40037</v>
          </cell>
          <cell r="F38" t="str">
            <v>КМС</v>
          </cell>
          <cell r="G38" t="str">
            <v>Свердловская область</v>
          </cell>
        </row>
        <row r="39">
          <cell r="A39">
            <v>17</v>
          </cell>
          <cell r="B39">
            <v>136</v>
          </cell>
          <cell r="C39">
            <v>10147844249</v>
          </cell>
          <cell r="D39" t="str">
            <v>САЛТЫКОВ Владислав Алексеевич</v>
          </cell>
          <cell r="E39">
            <v>40652</v>
          </cell>
          <cell r="F39" t="str">
            <v>2 СР</v>
          </cell>
          <cell r="G39" t="str">
            <v>Свердловская область</v>
          </cell>
        </row>
        <row r="40">
          <cell r="A40">
            <v>18</v>
          </cell>
          <cell r="B40">
            <v>35</v>
          </cell>
          <cell r="C40">
            <v>10130778111</v>
          </cell>
          <cell r="D40" t="str">
            <v>КЕТЛЕР Лев Александрович</v>
          </cell>
          <cell r="E40">
            <v>39833</v>
          </cell>
          <cell r="F40" t="str">
            <v>1 СР</v>
          </cell>
          <cell r="G40" t="str">
            <v>Омская область</v>
          </cell>
        </row>
        <row r="41">
          <cell r="A41">
            <v>19</v>
          </cell>
          <cell r="B41">
            <v>38</v>
          </cell>
          <cell r="C41">
            <v>10133681744</v>
          </cell>
          <cell r="D41" t="str">
            <v>ГОРОХ Кирилл Денисович</v>
          </cell>
          <cell r="E41">
            <v>40213</v>
          </cell>
          <cell r="F41" t="str">
            <v>1 СР</v>
          </cell>
          <cell r="G41" t="str">
            <v>Омская область</v>
          </cell>
        </row>
        <row r="42">
          <cell r="A42">
            <v>20</v>
          </cell>
          <cell r="B42">
            <v>72</v>
          </cell>
          <cell r="C42">
            <v>10125244663</v>
          </cell>
          <cell r="D42" t="str">
            <v>ЛЕЩЕНКОВ Александр Сергеевич</v>
          </cell>
          <cell r="E42">
            <v>40040</v>
          </cell>
          <cell r="F42" t="str">
            <v>1 СР</v>
          </cell>
          <cell r="G42" t="str">
            <v>Свердловская область</v>
          </cell>
        </row>
        <row r="43">
          <cell r="A43">
            <v>21</v>
          </cell>
          <cell r="B43">
            <v>122</v>
          </cell>
          <cell r="C43">
            <v>10136983683</v>
          </cell>
          <cell r="D43" t="str">
            <v>ОВОДКОВ Степан Романович</v>
          </cell>
          <cell r="E43">
            <v>40265</v>
          </cell>
          <cell r="F43" t="str">
            <v>2 СР</v>
          </cell>
          <cell r="G43" t="str">
            <v>Свердловская область</v>
          </cell>
        </row>
        <row r="44">
          <cell r="A44">
            <v>22</v>
          </cell>
          <cell r="B44">
            <v>143</v>
          </cell>
          <cell r="C44">
            <v>10141013934</v>
          </cell>
          <cell r="D44" t="str">
            <v>БЕЛОБОРОДОВ Вячеслав Ильич</v>
          </cell>
          <cell r="E44">
            <v>40016</v>
          </cell>
          <cell r="F44" t="str">
            <v>КМС</v>
          </cell>
          <cell r="G44" t="str">
            <v>Новосибирская область</v>
          </cell>
        </row>
        <row r="45">
          <cell r="A45">
            <v>23</v>
          </cell>
          <cell r="B45">
            <v>58</v>
          </cell>
          <cell r="C45">
            <v>10142737504</v>
          </cell>
          <cell r="D45" t="str">
            <v>ЯКУШИН Дмитрий Витальевич</v>
          </cell>
          <cell r="E45">
            <v>40226</v>
          </cell>
          <cell r="F45" t="str">
            <v>1 СР</v>
          </cell>
          <cell r="G45" t="str">
            <v>Омская область</v>
          </cell>
        </row>
        <row r="46">
          <cell r="A46">
            <v>24</v>
          </cell>
          <cell r="B46">
            <v>137</v>
          </cell>
          <cell r="C46">
            <v>10138019866</v>
          </cell>
          <cell r="D46" t="str">
            <v>ШАРИН Андрей Александрович</v>
          </cell>
          <cell r="E46">
            <v>40425</v>
          </cell>
          <cell r="F46" t="str">
            <v>2 СР</v>
          </cell>
          <cell r="G46" t="str">
            <v>Свердловская область</v>
          </cell>
        </row>
        <row r="47">
          <cell r="A47">
            <v>25</v>
          </cell>
          <cell r="B47">
            <v>33</v>
          </cell>
          <cell r="C47">
            <v>10146254055</v>
          </cell>
          <cell r="D47" t="str">
            <v>ЩЕТКОВ Георгий Викторович</v>
          </cell>
          <cell r="E47">
            <v>40295</v>
          </cell>
          <cell r="F47" t="str">
            <v>1 СР</v>
          </cell>
          <cell r="G47" t="str">
            <v>Омская область</v>
          </cell>
        </row>
        <row r="48">
          <cell r="A48">
            <v>26</v>
          </cell>
          <cell r="B48">
            <v>98</v>
          </cell>
          <cell r="C48">
            <v>10124554347</v>
          </cell>
          <cell r="D48" t="str">
            <v>ИСКАНДАРОВ Данил Шерзодович</v>
          </cell>
          <cell r="E48">
            <v>40103</v>
          </cell>
          <cell r="F48" t="str">
            <v>1 СР</v>
          </cell>
          <cell r="G48" t="str">
            <v>Свердловская область</v>
          </cell>
        </row>
        <row r="49">
          <cell r="A49">
            <v>27</v>
          </cell>
          <cell r="B49">
            <v>46</v>
          </cell>
          <cell r="C49">
            <v>10133681845</v>
          </cell>
          <cell r="D49" t="str">
            <v>СТЕПАНОВ Алексей  Евгеньевич</v>
          </cell>
          <cell r="E49">
            <v>40211</v>
          </cell>
          <cell r="F49" t="str">
            <v>1 СР</v>
          </cell>
          <cell r="G49" t="str">
            <v>Омская область</v>
          </cell>
        </row>
        <row r="50">
          <cell r="A50">
            <v>28</v>
          </cell>
          <cell r="B50">
            <v>40</v>
          </cell>
          <cell r="C50">
            <v>10133791878</v>
          </cell>
          <cell r="D50" t="str">
            <v>ГЛЕБОВ Денис Сергеевич</v>
          </cell>
          <cell r="E50">
            <v>40485</v>
          </cell>
          <cell r="F50" t="str">
            <v>1 СР</v>
          </cell>
          <cell r="G50" t="str">
            <v>Омская область</v>
          </cell>
        </row>
        <row r="51">
          <cell r="A51">
            <v>29</v>
          </cell>
          <cell r="B51">
            <v>150</v>
          </cell>
          <cell r="C51">
            <v>10129901875</v>
          </cell>
          <cell r="D51" t="str">
            <v>НЕМЧАНИНОВ Алексей Александрович</v>
          </cell>
          <cell r="E51">
            <v>40068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30</v>
          </cell>
          <cell r="B52">
            <v>105</v>
          </cell>
          <cell r="C52">
            <v>10141872079</v>
          </cell>
          <cell r="D52" t="str">
            <v>ФЕДОТИКОВ Никита Алексеевич</v>
          </cell>
          <cell r="E52">
            <v>40266</v>
          </cell>
          <cell r="F52" t="str">
            <v>2 СР</v>
          </cell>
          <cell r="G52" t="str">
            <v>Свердловская область</v>
          </cell>
        </row>
        <row r="53">
          <cell r="A53">
            <v>31</v>
          </cell>
          <cell r="B53">
            <v>144</v>
          </cell>
          <cell r="C53">
            <v>10153688501</v>
          </cell>
          <cell r="D53" t="str">
            <v>АНОХИН Илья Сергеевич</v>
          </cell>
          <cell r="E53">
            <v>40444</v>
          </cell>
          <cell r="F53" t="str">
            <v>1 СР</v>
          </cell>
          <cell r="G53" t="str">
            <v>Новосибирская область</v>
          </cell>
        </row>
        <row r="54">
          <cell r="A54">
            <v>32</v>
          </cell>
          <cell r="B54">
            <v>129</v>
          </cell>
          <cell r="C54">
            <v>10137061283</v>
          </cell>
          <cell r="D54" t="str">
            <v>ШИРОКАЛОВ Максим Дмитриевич</v>
          </cell>
          <cell r="E54">
            <v>40319</v>
          </cell>
          <cell r="F54" t="str">
            <v>2 СР</v>
          </cell>
          <cell r="G54" t="str">
            <v>Свердловская область</v>
          </cell>
        </row>
        <row r="55">
          <cell r="A55">
            <v>33</v>
          </cell>
          <cell r="B55">
            <v>108</v>
          </cell>
          <cell r="C55">
            <v>10114171509</v>
          </cell>
          <cell r="D55" t="str">
            <v>АНТОНОВ Михаил Сергеевич</v>
          </cell>
          <cell r="E55">
            <v>40486</v>
          </cell>
          <cell r="F55" t="str">
            <v>2 СР</v>
          </cell>
          <cell r="G55" t="str">
            <v>Свердловская область</v>
          </cell>
        </row>
        <row r="56">
          <cell r="A56">
            <v>34</v>
          </cell>
          <cell r="B56">
            <v>117</v>
          </cell>
          <cell r="C56">
            <v>10148789189</v>
          </cell>
          <cell r="D56" t="str">
            <v>КОЛТЫШЕВ Данил Александрович</v>
          </cell>
          <cell r="E56">
            <v>40731</v>
          </cell>
          <cell r="F56" t="str">
            <v>2 СР</v>
          </cell>
          <cell r="G56" t="str">
            <v>Свердловская область</v>
          </cell>
        </row>
        <row r="57">
          <cell r="A57">
            <v>35</v>
          </cell>
          <cell r="B57">
            <v>61</v>
          </cell>
          <cell r="C57">
            <v>10138926717</v>
          </cell>
          <cell r="D57" t="str">
            <v>ХУЖЕН Даниил Антонович</v>
          </cell>
          <cell r="E57">
            <v>40830</v>
          </cell>
          <cell r="F57" t="str">
            <v>2 СР</v>
          </cell>
          <cell r="G57" t="str">
            <v>Омская область</v>
          </cell>
        </row>
        <row r="58">
          <cell r="A58">
            <v>36</v>
          </cell>
          <cell r="B58">
            <v>106</v>
          </cell>
          <cell r="C58">
            <v>10154089622</v>
          </cell>
          <cell r="D58" t="str">
            <v>ШИПУЛИН Дмитрий Николаевич</v>
          </cell>
          <cell r="E58">
            <v>40736</v>
          </cell>
          <cell r="F58" t="str">
            <v>2 СР</v>
          </cell>
          <cell r="G58" t="str">
            <v>Свердловская область</v>
          </cell>
        </row>
        <row r="59">
          <cell r="A59">
            <v>37</v>
          </cell>
          <cell r="B59">
            <v>115</v>
          </cell>
          <cell r="C59">
            <v>10161578944</v>
          </cell>
          <cell r="D59" t="str">
            <v>ЛИЗЮРА Федор Олегович</v>
          </cell>
          <cell r="E59">
            <v>40168</v>
          </cell>
          <cell r="F59" t="str">
            <v>2 СР</v>
          </cell>
          <cell r="G59" t="str">
            <v>Свердловская область</v>
          </cell>
        </row>
        <row r="60">
          <cell r="A60">
            <v>38</v>
          </cell>
          <cell r="B60">
            <v>47</v>
          </cell>
          <cell r="C60">
            <v>10133902622</v>
          </cell>
          <cell r="D60" t="str">
            <v>ЕВДОКИМОВ Иван Дмитриевич</v>
          </cell>
          <cell r="E60">
            <v>40769</v>
          </cell>
          <cell r="F60" t="str">
            <v>1 СР</v>
          </cell>
          <cell r="G60" t="str">
            <v>Омская область</v>
          </cell>
        </row>
        <row r="61">
          <cell r="A61">
            <v>39</v>
          </cell>
          <cell r="B61">
            <v>53</v>
          </cell>
          <cell r="C61">
            <v>10146013272</v>
          </cell>
          <cell r="D61" t="str">
            <v>ТАРАСОВ Тимофей Михайлович</v>
          </cell>
          <cell r="E61">
            <v>40777</v>
          </cell>
          <cell r="F61" t="str">
            <v>1 СР</v>
          </cell>
          <cell r="G61" t="str">
            <v>Омская область</v>
          </cell>
        </row>
        <row r="62">
          <cell r="A62">
            <v>40</v>
          </cell>
          <cell r="B62">
            <v>126</v>
          </cell>
          <cell r="C62">
            <v>10125779173</v>
          </cell>
          <cell r="D62" t="str">
            <v>ФИЛАТОВ Дмитрий Андреевич</v>
          </cell>
          <cell r="E62">
            <v>39857</v>
          </cell>
          <cell r="F62" t="str">
            <v>2 СР</v>
          </cell>
          <cell r="G62" t="str">
            <v>Свердловская область</v>
          </cell>
        </row>
        <row r="63">
          <cell r="A63">
            <v>41</v>
          </cell>
          <cell r="B63">
            <v>104</v>
          </cell>
          <cell r="C63">
            <v>10149670374</v>
          </cell>
          <cell r="D63" t="str">
            <v>ПАХОМОВ Роман Сергеевич</v>
          </cell>
          <cell r="E63">
            <v>40795</v>
          </cell>
          <cell r="F63" t="str">
            <v>2 СР</v>
          </cell>
          <cell r="G63" t="str">
            <v>Свердловская область</v>
          </cell>
        </row>
        <row r="64">
          <cell r="A64">
            <v>42</v>
          </cell>
          <cell r="B64">
            <v>116</v>
          </cell>
          <cell r="C64">
            <v>10149662896</v>
          </cell>
          <cell r="D64" t="str">
            <v>БИЗЯЕВ Матвей Александрович</v>
          </cell>
          <cell r="E64">
            <v>40632</v>
          </cell>
          <cell r="F64" t="str">
            <v>2 СР</v>
          </cell>
          <cell r="G64" t="str">
            <v>Свердловская область</v>
          </cell>
        </row>
        <row r="65">
          <cell r="A65">
            <v>43</v>
          </cell>
          <cell r="B65">
            <v>56</v>
          </cell>
          <cell r="C65">
            <v>10159258422</v>
          </cell>
          <cell r="D65" t="str">
            <v>СТАВСКИЙ Вадим Дмитриевич</v>
          </cell>
          <cell r="E65">
            <v>40615</v>
          </cell>
          <cell r="F65" t="str">
            <v>2 СР</v>
          </cell>
          <cell r="G65" t="str">
            <v>Омская область</v>
          </cell>
        </row>
        <row r="66">
          <cell r="A66">
            <v>44</v>
          </cell>
          <cell r="B66">
            <v>50</v>
          </cell>
          <cell r="C66">
            <v>10162770832</v>
          </cell>
          <cell r="D66" t="str">
            <v>БЕЛОВ Даниил Иванович</v>
          </cell>
          <cell r="E66">
            <v>40575</v>
          </cell>
          <cell r="F66" t="str">
            <v>2 СР</v>
          </cell>
          <cell r="G66" t="str">
            <v>Омская область</v>
          </cell>
        </row>
        <row r="67">
          <cell r="A67">
            <v>45</v>
          </cell>
          <cell r="B67">
            <v>160</v>
          </cell>
          <cell r="C67">
            <v>10149837294</v>
          </cell>
          <cell r="D67" t="str">
            <v>ПЕЧЕРИН Дмитрий Владиславович</v>
          </cell>
          <cell r="E67">
            <v>39867</v>
          </cell>
          <cell r="F67" t="str">
            <v>КМС</v>
          </cell>
          <cell r="G67" t="str">
            <v>Кемеровская область</v>
          </cell>
        </row>
        <row r="68">
          <cell r="A68">
            <v>46</v>
          </cell>
          <cell r="B68">
            <v>159</v>
          </cell>
          <cell r="C68">
            <v>10141289675</v>
          </cell>
          <cell r="D68" t="str">
            <v>УЛЬЯНОВ Дмитрий Вячеславович</v>
          </cell>
          <cell r="E68">
            <v>39820</v>
          </cell>
          <cell r="F68" t="str">
            <v>КМС</v>
          </cell>
          <cell r="G68" t="str">
            <v>Республика Хакасия</v>
          </cell>
        </row>
        <row r="69">
          <cell r="A69">
            <v>47</v>
          </cell>
          <cell r="B69">
            <v>162</v>
          </cell>
          <cell r="C69">
            <v>10143355270</v>
          </cell>
          <cell r="D69" t="str">
            <v>ЯТЧЕНКО Вадим Алексеевич</v>
          </cell>
          <cell r="E69">
            <v>40262</v>
          </cell>
          <cell r="F69" t="str">
            <v>1 СР</v>
          </cell>
          <cell r="G69" t="str">
            <v>Тюменская область</v>
          </cell>
        </row>
        <row r="71">
          <cell r="A71" t="str">
            <v>ПОГОДНЫЕ УСЛОВИЯ</v>
          </cell>
          <cell r="G71" t="str">
            <v>СТАТИСТИКА ГОНКИ</v>
          </cell>
        </row>
        <row r="72">
          <cell r="A72" t="str">
            <v>Температура: +26+27</v>
          </cell>
          <cell r="G72" t="str">
            <v>Субъектов РФ:</v>
          </cell>
        </row>
        <row r="73">
          <cell r="A73" t="str">
            <v>Влажность: 72%</v>
          </cell>
          <cell r="G73" t="str">
            <v>Заявлено:</v>
          </cell>
        </row>
        <row r="74">
          <cell r="A74" t="str">
            <v>Осадки: н. дождь</v>
          </cell>
          <cell r="G74" t="str">
            <v>Стартовало:</v>
          </cell>
        </row>
        <row r="75">
          <cell r="A75" t="str">
            <v>Ветер: 3,0 км/ч (ю)</v>
          </cell>
          <cell r="G75" t="str">
            <v>Финишировало:</v>
          </cell>
        </row>
        <row r="76">
          <cell r="G76" t="str">
            <v>Лимит времени:</v>
          </cell>
        </row>
        <row r="77">
          <cell r="G77" t="str">
            <v>Н. финишировало:</v>
          </cell>
        </row>
        <row r="78">
          <cell r="G78" t="str">
            <v>Дисквалифицировано:</v>
          </cell>
        </row>
        <row r="79">
          <cell r="G79" t="str">
            <v>Н. стартовало:</v>
          </cell>
        </row>
        <row r="81">
          <cell r="A81" t="str">
            <v>ТЕХНИЧЕСКИЙ ДЕЛЕГАТ</v>
          </cell>
          <cell r="D81" t="str">
            <v>ГЛАВНЫЙ СУДЬЯ</v>
          </cell>
        </row>
        <row r="87">
          <cell r="D87" t="str">
            <v xml:space="preserve">САВИЦКИЙ К.Н. (ВК, г. НОВОСИБИРСК) 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индивидуальная гонка на время</v>
          </cell>
        </row>
        <row r="11">
          <cell r="A11" t="str">
            <v>ЮНИОРКИ 17-18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11ч 00м </v>
          </cell>
        </row>
        <row r="14">
          <cell r="A14" t="str">
            <v>ДАТА ПРОВЕДЕНИЯ: 17 ИЮНЯ 2025 ГОДА</v>
          </cell>
          <cell r="G14" t="str">
            <v>ОКОНЧАНИЕ ГОНКИ:  12ч 30м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123</v>
          </cell>
          <cell r="C23">
            <v>10114018430</v>
          </cell>
          <cell r="D23" t="str">
            <v>ПЕТРОВА Анна Алексеевна</v>
          </cell>
          <cell r="E23">
            <v>39587</v>
          </cell>
          <cell r="F23" t="str">
            <v>КМС</v>
          </cell>
          <cell r="G23" t="str">
            <v>Свердловская область</v>
          </cell>
        </row>
        <row r="24">
          <cell r="A24">
            <v>2</v>
          </cell>
          <cell r="B24">
            <v>130</v>
          </cell>
          <cell r="C24">
            <v>10118419503</v>
          </cell>
          <cell r="D24" t="str">
            <v>ЕГОРОВА Виктория Вячеславовна</v>
          </cell>
          <cell r="E24">
            <v>39529</v>
          </cell>
          <cell r="F24" t="str">
            <v>КМС</v>
          </cell>
          <cell r="G24" t="str">
            <v>Свердловская область</v>
          </cell>
        </row>
        <row r="25">
          <cell r="A25">
            <v>3</v>
          </cell>
          <cell r="B25">
            <v>109</v>
          </cell>
          <cell r="C25">
            <v>10112255656</v>
          </cell>
          <cell r="D25" t="str">
            <v>ГАРАЙШИНА Виктория Максимовна</v>
          </cell>
          <cell r="E25">
            <v>39471</v>
          </cell>
          <cell r="F25" t="str">
            <v>КМС</v>
          </cell>
          <cell r="G25" t="str">
            <v>Свердловская область</v>
          </cell>
        </row>
        <row r="26">
          <cell r="A26">
            <v>4</v>
          </cell>
          <cell r="B26">
            <v>31</v>
          </cell>
          <cell r="C26">
            <v>10118768804</v>
          </cell>
          <cell r="D26" t="str">
            <v>ВОРОНЧЕНКО Варвара Юрьевна</v>
          </cell>
          <cell r="E26">
            <v>39762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157</v>
          </cell>
          <cell r="C27">
            <v>10124632452</v>
          </cell>
          <cell r="D27" t="str">
            <v>КОСТРОМИЧЕВА Софья Алексеевна</v>
          </cell>
          <cell r="E27">
            <v>39379</v>
          </cell>
          <cell r="F27" t="str">
            <v>1 СР</v>
          </cell>
          <cell r="G27" t="str">
            <v>Свердловская область</v>
          </cell>
        </row>
        <row r="29">
          <cell r="A29" t="str">
            <v>ПОГОДНЫЕ УСЛОВИЯ</v>
          </cell>
          <cell r="G29" t="str">
            <v>СТАТИСТИКА ГОНКИ</v>
          </cell>
        </row>
        <row r="30">
          <cell r="A30" t="str">
            <v>Температура: +26+27</v>
          </cell>
          <cell r="G30" t="str">
            <v>Субъектов РФ:</v>
          </cell>
        </row>
        <row r="31">
          <cell r="A31" t="str">
            <v>Влажность: 72%</v>
          </cell>
          <cell r="G31" t="str">
            <v>Заявлено:</v>
          </cell>
        </row>
        <row r="32">
          <cell r="A32" t="str">
            <v>Осадки: н. дождь</v>
          </cell>
          <cell r="G32" t="str">
            <v>Стартовало:</v>
          </cell>
        </row>
        <row r="33">
          <cell r="A33" t="str">
            <v>Ветер: 3,0 км/ч (ю)</v>
          </cell>
          <cell r="G33" t="str">
            <v>Финишировало:</v>
          </cell>
        </row>
        <row r="34">
          <cell r="G34" t="str">
            <v>Лимит времени:</v>
          </cell>
        </row>
        <row r="35">
          <cell r="G35" t="str">
            <v>Н. финишировало:</v>
          </cell>
        </row>
        <row r="36">
          <cell r="G36" t="str">
            <v>Дисквалифицировано:</v>
          </cell>
        </row>
        <row r="37">
          <cell r="G37" t="str">
            <v>Н. стартовало:</v>
          </cell>
        </row>
        <row r="39">
          <cell r="A39" t="str">
            <v>ТЕХНИЧЕСКИЙ ДЕЛЕГАТ</v>
          </cell>
          <cell r="D39" t="str">
            <v>ГЛАВНЫЙ СУДЬЯ</v>
          </cell>
        </row>
        <row r="45">
          <cell r="D45" t="str">
            <v xml:space="preserve">САВИЦКИЙ К.Н. (ВК, г. НОВОСИБИРСК) 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индивидуальная гонка на время</v>
          </cell>
        </row>
        <row r="11">
          <cell r="A11" t="str">
            <v>ЮНИОРЫ 17-18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11ч 00м </v>
          </cell>
        </row>
        <row r="14">
          <cell r="A14" t="str">
            <v>ДАТА ПРОВЕДЕНИЯ: 17 ИЮНЯ 2025 ГОДА</v>
          </cell>
          <cell r="G14" t="str">
            <v>ОКОНЧАНИЕ ГОНКИ:  12ч 30м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131</v>
          </cell>
          <cell r="C23">
            <v>10143021531</v>
          </cell>
          <cell r="D23" t="str">
            <v>ЧИКУНОВ Дмитрий Владиславович</v>
          </cell>
          <cell r="E23">
            <v>39298</v>
          </cell>
          <cell r="F23" t="str">
            <v>2 СР</v>
          </cell>
          <cell r="G23" t="str">
            <v>Свердловская область</v>
          </cell>
        </row>
        <row r="24">
          <cell r="A24">
            <v>2</v>
          </cell>
          <cell r="B24">
            <v>107</v>
          </cell>
          <cell r="C24">
            <v>10124492410</v>
          </cell>
          <cell r="D24" t="str">
            <v>КУДРИНСКИХ Дмитрий Николаевич</v>
          </cell>
          <cell r="E24">
            <v>39643</v>
          </cell>
          <cell r="F24" t="str">
            <v>КМС</v>
          </cell>
          <cell r="G24" t="str">
            <v>Свердловская область</v>
          </cell>
        </row>
        <row r="25">
          <cell r="A25">
            <v>3</v>
          </cell>
          <cell r="B25">
            <v>77</v>
          </cell>
          <cell r="C25">
            <v>10124554549</v>
          </cell>
          <cell r="D25" t="str">
            <v>АБРАМОВ Сергей Сергеевич</v>
          </cell>
          <cell r="E25">
            <v>39681</v>
          </cell>
          <cell r="F25" t="str">
            <v>КМС</v>
          </cell>
          <cell r="G25" t="str">
            <v>Свердловская область</v>
          </cell>
        </row>
        <row r="26">
          <cell r="A26">
            <v>4</v>
          </cell>
          <cell r="B26">
            <v>30</v>
          </cell>
          <cell r="C26">
            <v>10123419548</v>
          </cell>
          <cell r="D26" t="str">
            <v>ДЕВЯТКОВ Андрей Юрьевич</v>
          </cell>
          <cell r="E26">
            <v>39361</v>
          </cell>
          <cell r="F26" t="str">
            <v>КМС</v>
          </cell>
          <cell r="G26" t="str">
            <v>Омская область</v>
          </cell>
        </row>
        <row r="27">
          <cell r="A27">
            <v>5</v>
          </cell>
          <cell r="B27">
            <v>95</v>
          </cell>
          <cell r="C27">
            <v>10116980869</v>
          </cell>
          <cell r="D27" t="str">
            <v>ЗАГУДАЕВ Матвей Сергеевич</v>
          </cell>
          <cell r="E27">
            <v>39723</v>
          </cell>
          <cell r="F27" t="str">
            <v>КМС</v>
          </cell>
          <cell r="G27" t="str">
            <v>Свердловская область</v>
          </cell>
        </row>
        <row r="28">
          <cell r="A28">
            <v>6</v>
          </cell>
          <cell r="B28">
            <v>113</v>
          </cell>
          <cell r="C28">
            <v>10114171105</v>
          </cell>
          <cell r="D28" t="str">
            <v>КОЗЫРЕВ Даниил Михайлович</v>
          </cell>
          <cell r="E28">
            <v>39534</v>
          </cell>
          <cell r="F28" t="str">
            <v>КМС</v>
          </cell>
          <cell r="G28" t="str">
            <v>Свердловская область</v>
          </cell>
        </row>
        <row r="29">
          <cell r="A29">
            <v>7</v>
          </cell>
          <cell r="B29">
            <v>114</v>
          </cell>
          <cell r="C29">
            <v>10114154634</v>
          </cell>
          <cell r="D29" t="str">
            <v>ПОЗДНЯКОВ Илья Георгиевич</v>
          </cell>
          <cell r="E29">
            <v>39631</v>
          </cell>
          <cell r="F29" t="str">
            <v>2 СР</v>
          </cell>
          <cell r="G29" t="str">
            <v>Свердловская область</v>
          </cell>
        </row>
        <row r="30">
          <cell r="A30">
            <v>8</v>
          </cell>
          <cell r="B30">
            <v>71</v>
          </cell>
          <cell r="C30">
            <v>10115154037</v>
          </cell>
          <cell r="D30" t="str">
            <v>ЯКОВЛЕВ Аристарх Леонидович</v>
          </cell>
          <cell r="E30">
            <v>39616</v>
          </cell>
          <cell r="F30" t="str">
            <v>КМС</v>
          </cell>
          <cell r="G30" t="str">
            <v>Свердловская область</v>
          </cell>
        </row>
        <row r="31">
          <cell r="A31" t="str">
            <v>нф</v>
          </cell>
          <cell r="B31">
            <v>146</v>
          </cell>
          <cell r="C31">
            <v>10130118511</v>
          </cell>
          <cell r="D31" t="str">
            <v>ШАПКИН Егор Иванович</v>
          </cell>
          <cell r="E31">
            <v>39785</v>
          </cell>
          <cell r="F31" t="str">
            <v>1 СР</v>
          </cell>
          <cell r="G31" t="str">
            <v>Новосибирская область</v>
          </cell>
        </row>
        <row r="33">
          <cell r="A33" t="str">
            <v>ПОГОДНЫЕ УСЛОВИЯ</v>
          </cell>
          <cell r="G33" t="str">
            <v>СТАТИСТИКА ГОНКИ</v>
          </cell>
        </row>
        <row r="34">
          <cell r="A34" t="str">
            <v>Температура: +26+27</v>
          </cell>
          <cell r="G34" t="str">
            <v>Субъектов РФ:</v>
          </cell>
        </row>
        <row r="35">
          <cell r="A35" t="str">
            <v>Влажность: 72%</v>
          </cell>
          <cell r="G35" t="str">
            <v>Заявлено:</v>
          </cell>
        </row>
        <row r="36">
          <cell r="A36" t="str">
            <v>Осадки: н. дождь</v>
          </cell>
          <cell r="G36" t="str">
            <v>Стартовало:</v>
          </cell>
        </row>
        <row r="37">
          <cell r="A37" t="str">
            <v>Ветер: 3,0 км/ч (ю)</v>
          </cell>
          <cell r="G37" t="str">
            <v>Финишировало:</v>
          </cell>
        </row>
        <row r="38">
          <cell r="G38" t="str">
            <v>Лимит времени:</v>
          </cell>
        </row>
        <row r="39">
          <cell r="G39" t="str">
            <v>Н. финишировало:</v>
          </cell>
        </row>
        <row r="40">
          <cell r="G40" t="str">
            <v>Дисквалифицировано:</v>
          </cell>
        </row>
        <row r="41">
          <cell r="G41" t="str">
            <v>Н. стартовало:</v>
          </cell>
        </row>
        <row r="43">
          <cell r="A43" t="str">
            <v>ТЕХНИЧЕСКИЙ ДЕЛЕГАТ</v>
          </cell>
          <cell r="D43" t="str">
            <v>ГЛАВНЫЙ СУДЬЯ</v>
          </cell>
        </row>
        <row r="49">
          <cell r="D49" t="str">
            <v xml:space="preserve">САВИЦКИЙ К.Н. (ВК, г. НОВОСИБИРСК) 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индивидуальная гонка на время</v>
          </cell>
        </row>
        <row r="11">
          <cell r="A11" t="str">
            <v>ЮНОШИ 15-16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11ч 00м </v>
          </cell>
        </row>
        <row r="14">
          <cell r="A14" t="str">
            <v>ДАТА ПРОВЕДЕНИЯ: 17 ИЮНЯ 2025 ГОДА</v>
          </cell>
          <cell r="G14" t="str">
            <v>ОКОНЧАНИЕ ГОНКИ:  12ч 30м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135</v>
          </cell>
          <cell r="C23">
            <v>10140759108</v>
          </cell>
          <cell r="D23" t="str">
            <v>КОЛЧИН Аркадий Алексеевич</v>
          </cell>
          <cell r="E23">
            <v>40225</v>
          </cell>
          <cell r="F23" t="str">
            <v>КМС</v>
          </cell>
          <cell r="G23" t="str">
            <v>Свердловская область</v>
          </cell>
        </row>
        <row r="24">
          <cell r="A24">
            <v>2</v>
          </cell>
          <cell r="B24">
            <v>74</v>
          </cell>
          <cell r="C24">
            <v>10125322263</v>
          </cell>
          <cell r="D24" t="str">
            <v>БЕЛОУСОВ Артем Александрович</v>
          </cell>
          <cell r="E24">
            <v>40037</v>
          </cell>
          <cell r="F24" t="str">
            <v>КМС</v>
          </cell>
          <cell r="G24" t="str">
            <v>Свердловская область</v>
          </cell>
        </row>
        <row r="25">
          <cell r="A25">
            <v>3</v>
          </cell>
          <cell r="B25">
            <v>36</v>
          </cell>
          <cell r="C25">
            <v>10115821620</v>
          </cell>
          <cell r="D25" t="str">
            <v>ТЮСЕНКОВ Артем Александрович</v>
          </cell>
          <cell r="E25">
            <v>39890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39</v>
          </cell>
          <cell r="C26">
            <v>10150169522</v>
          </cell>
          <cell r="D26" t="str">
            <v>КОЛОВОРОТНЫЙ Степан Антонович</v>
          </cell>
          <cell r="E26">
            <v>40354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37</v>
          </cell>
          <cell r="C27">
            <v>10142530265</v>
          </cell>
          <cell r="D27" t="str">
            <v>ФУКС Даниил Александрович</v>
          </cell>
          <cell r="E27">
            <v>40015</v>
          </cell>
          <cell r="F27" t="str">
            <v>1 СР</v>
          </cell>
          <cell r="G27" t="str">
            <v>Омская область</v>
          </cell>
        </row>
        <row r="28">
          <cell r="A28">
            <v>6</v>
          </cell>
          <cell r="B28">
            <v>45</v>
          </cell>
          <cell r="C28">
            <v>10133949708</v>
          </cell>
          <cell r="D28" t="str">
            <v>ВОЛИК Даниил Евгеньевич</v>
          </cell>
          <cell r="E28">
            <v>40360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76</v>
          </cell>
          <cell r="C29">
            <v>10114020551</v>
          </cell>
          <cell r="D29" t="str">
            <v>ШКИРМОНТОВ Артем Андреевич</v>
          </cell>
          <cell r="E29">
            <v>39965</v>
          </cell>
          <cell r="F29" t="str">
            <v>КМС</v>
          </cell>
          <cell r="G29" t="str">
            <v>Свердловская область</v>
          </cell>
        </row>
        <row r="30">
          <cell r="A30">
            <v>8</v>
          </cell>
          <cell r="B30">
            <v>94</v>
          </cell>
          <cell r="C30">
            <v>10125790732</v>
          </cell>
          <cell r="D30" t="str">
            <v>ЖАДГЕРОВ Денис Сергеевич</v>
          </cell>
          <cell r="E30">
            <v>40067</v>
          </cell>
          <cell r="F30" t="str">
            <v>КМС</v>
          </cell>
          <cell r="G30" t="str">
            <v>Свердловская область</v>
          </cell>
        </row>
        <row r="31">
          <cell r="A31">
            <v>9</v>
          </cell>
          <cell r="B31">
            <v>132</v>
          </cell>
          <cell r="C31">
            <v>10149312181</v>
          </cell>
          <cell r="D31" t="str">
            <v>АХМАДУЛЛИН Роман Радикович</v>
          </cell>
          <cell r="E31">
            <v>40551</v>
          </cell>
          <cell r="F31" t="str">
            <v>2 СР</v>
          </cell>
          <cell r="G31" t="str">
            <v>Свердловская область</v>
          </cell>
        </row>
        <row r="32">
          <cell r="A32">
            <v>10</v>
          </cell>
          <cell r="B32">
            <v>156</v>
          </cell>
          <cell r="C32">
            <v>10146252641</v>
          </cell>
          <cell r="D32" t="str">
            <v>ПОНАМАРЕВ Кирилл Николаевич</v>
          </cell>
          <cell r="E32">
            <v>40612</v>
          </cell>
          <cell r="F32" t="str">
            <v>1 СР</v>
          </cell>
          <cell r="G32" t="str">
            <v>Новосибирская область</v>
          </cell>
        </row>
        <row r="33">
          <cell r="A33">
            <v>11</v>
          </cell>
          <cell r="B33">
            <v>133</v>
          </cell>
          <cell r="C33">
            <v>10138017341</v>
          </cell>
          <cell r="D33" t="str">
            <v>ДОРОНИН Елисей Сергеевич</v>
          </cell>
          <cell r="E33">
            <v>40183</v>
          </cell>
          <cell r="F33" t="str">
            <v>2 СР</v>
          </cell>
          <cell r="G33" t="str">
            <v>Свердловская область</v>
          </cell>
        </row>
        <row r="34">
          <cell r="A34">
            <v>12</v>
          </cell>
          <cell r="B34">
            <v>134</v>
          </cell>
          <cell r="C34">
            <v>10141701422</v>
          </cell>
          <cell r="D34" t="str">
            <v>КИЙ Александр Сергеевич</v>
          </cell>
          <cell r="E34">
            <v>40156</v>
          </cell>
          <cell r="F34" t="str">
            <v>1 СР</v>
          </cell>
          <cell r="G34" t="str">
            <v>Свердловская область</v>
          </cell>
        </row>
        <row r="35">
          <cell r="A35">
            <v>13</v>
          </cell>
          <cell r="B35">
            <v>118</v>
          </cell>
          <cell r="C35">
            <v>10149300865</v>
          </cell>
          <cell r="D35" t="str">
            <v>СУДАРЕВ Иван Сергеевич</v>
          </cell>
          <cell r="E35">
            <v>40634</v>
          </cell>
          <cell r="F35" t="str">
            <v>2 СР</v>
          </cell>
          <cell r="G35" t="str">
            <v>Свердловская область</v>
          </cell>
        </row>
        <row r="36">
          <cell r="A36">
            <v>14</v>
          </cell>
          <cell r="B36">
            <v>41</v>
          </cell>
          <cell r="C36">
            <v>10133971532</v>
          </cell>
          <cell r="D36" t="str">
            <v>БРУЕВ Матвей Алексеевич</v>
          </cell>
          <cell r="E36">
            <v>40395</v>
          </cell>
          <cell r="F36" t="str">
            <v>1 СР</v>
          </cell>
          <cell r="G36" t="str">
            <v>Омская область</v>
          </cell>
        </row>
        <row r="37">
          <cell r="A37">
            <v>15</v>
          </cell>
          <cell r="B37">
            <v>124</v>
          </cell>
          <cell r="C37">
            <v>10136982673</v>
          </cell>
          <cell r="D37" t="str">
            <v>ПОПОВ Святослав Алексеевич</v>
          </cell>
          <cell r="E37">
            <v>40375</v>
          </cell>
          <cell r="F37" t="str">
            <v>1 СР</v>
          </cell>
          <cell r="G37" t="str">
            <v>Свердловская область</v>
          </cell>
        </row>
        <row r="38">
          <cell r="A38">
            <v>16</v>
          </cell>
          <cell r="B38">
            <v>73</v>
          </cell>
          <cell r="C38">
            <v>10125423408</v>
          </cell>
          <cell r="D38" t="str">
            <v>БЕЛОУСОВ Арсений Александрович</v>
          </cell>
          <cell r="E38">
            <v>40037</v>
          </cell>
          <cell r="F38" t="str">
            <v>КМС</v>
          </cell>
          <cell r="G38" t="str">
            <v>Свердловская область</v>
          </cell>
        </row>
        <row r="39">
          <cell r="A39">
            <v>17</v>
          </cell>
          <cell r="B39">
            <v>136</v>
          </cell>
          <cell r="C39">
            <v>10147844249</v>
          </cell>
          <cell r="D39" t="str">
            <v>САЛТЫКОВ Владислав Алексеевич</v>
          </cell>
          <cell r="E39">
            <v>40652</v>
          </cell>
          <cell r="F39" t="str">
            <v>2 СР</v>
          </cell>
          <cell r="G39" t="str">
            <v>Свердловская область</v>
          </cell>
        </row>
        <row r="40">
          <cell r="A40">
            <v>18</v>
          </cell>
          <cell r="B40">
            <v>35</v>
          </cell>
          <cell r="C40">
            <v>10130778111</v>
          </cell>
          <cell r="D40" t="str">
            <v>КЕТЛЕР Лев Александрович</v>
          </cell>
          <cell r="E40">
            <v>39833</v>
          </cell>
          <cell r="F40" t="str">
            <v>1 СР</v>
          </cell>
          <cell r="G40" t="str">
            <v>Омская область</v>
          </cell>
        </row>
        <row r="41">
          <cell r="A41">
            <v>19</v>
          </cell>
          <cell r="B41">
            <v>38</v>
          </cell>
          <cell r="C41">
            <v>10133681744</v>
          </cell>
          <cell r="D41" t="str">
            <v>ГОРОХ Кирилл Денисович</v>
          </cell>
          <cell r="E41">
            <v>40213</v>
          </cell>
          <cell r="F41" t="str">
            <v>1 СР</v>
          </cell>
          <cell r="G41" t="str">
            <v>Омская область</v>
          </cell>
        </row>
        <row r="42">
          <cell r="A42">
            <v>20</v>
          </cell>
          <cell r="B42">
            <v>72</v>
          </cell>
          <cell r="C42">
            <v>10125244663</v>
          </cell>
          <cell r="D42" t="str">
            <v>ЛЕЩЕНКОВ Александр Сергеевич</v>
          </cell>
          <cell r="E42">
            <v>40040</v>
          </cell>
          <cell r="F42" t="str">
            <v>1 СР</v>
          </cell>
          <cell r="G42" t="str">
            <v>Свердловская область</v>
          </cell>
        </row>
        <row r="43">
          <cell r="A43">
            <v>21</v>
          </cell>
          <cell r="B43">
            <v>122</v>
          </cell>
          <cell r="C43">
            <v>10136983683</v>
          </cell>
          <cell r="D43" t="str">
            <v>ОВОДКОВ Степан Романович</v>
          </cell>
          <cell r="E43">
            <v>40265</v>
          </cell>
          <cell r="F43" t="str">
            <v>2 СР</v>
          </cell>
          <cell r="G43" t="str">
            <v>Свердловская область</v>
          </cell>
        </row>
        <row r="44">
          <cell r="A44">
            <v>22</v>
          </cell>
          <cell r="B44">
            <v>143</v>
          </cell>
          <cell r="C44">
            <v>10141013934</v>
          </cell>
          <cell r="D44" t="str">
            <v>БЕЛОБОРОДОВ Вячеслав Ильич</v>
          </cell>
          <cell r="E44">
            <v>40016</v>
          </cell>
          <cell r="F44" t="str">
            <v>КМС</v>
          </cell>
          <cell r="G44" t="str">
            <v>Новосибирская область</v>
          </cell>
        </row>
        <row r="45">
          <cell r="A45">
            <v>23</v>
          </cell>
          <cell r="B45">
            <v>58</v>
          </cell>
          <cell r="C45">
            <v>10142737504</v>
          </cell>
          <cell r="D45" t="str">
            <v>ЯКУШИН Дмитрий Витальевич</v>
          </cell>
          <cell r="E45">
            <v>40226</v>
          </cell>
          <cell r="F45" t="str">
            <v>1 СР</v>
          </cell>
          <cell r="G45" t="str">
            <v>Омская область</v>
          </cell>
        </row>
        <row r="46">
          <cell r="A46">
            <v>24</v>
          </cell>
          <cell r="B46">
            <v>150</v>
          </cell>
          <cell r="C46">
            <v>10129901875</v>
          </cell>
          <cell r="D46" t="str">
            <v>НЕМЧАНИНОВ Алексей Александрович</v>
          </cell>
          <cell r="E46">
            <v>40068</v>
          </cell>
          <cell r="F46" t="str">
            <v>1 СР</v>
          </cell>
          <cell r="G46" t="str">
            <v>Новосибирская область</v>
          </cell>
        </row>
        <row r="47">
          <cell r="A47">
            <v>25</v>
          </cell>
          <cell r="B47">
            <v>137</v>
          </cell>
          <cell r="C47">
            <v>10138019866</v>
          </cell>
          <cell r="D47" t="str">
            <v>ШАРИН Андрей Александрович</v>
          </cell>
          <cell r="E47">
            <v>40425</v>
          </cell>
          <cell r="F47" t="str">
            <v>2 СР</v>
          </cell>
          <cell r="G47" t="str">
            <v>Свердловская область</v>
          </cell>
        </row>
        <row r="48">
          <cell r="A48">
            <v>26</v>
          </cell>
          <cell r="B48">
            <v>33</v>
          </cell>
          <cell r="C48">
            <v>10146254055</v>
          </cell>
          <cell r="D48" t="str">
            <v>ЩЕТКОВ Георгий Викторович</v>
          </cell>
          <cell r="E48">
            <v>40295</v>
          </cell>
          <cell r="F48" t="str">
            <v>1 СР</v>
          </cell>
          <cell r="G48" t="str">
            <v>Омская область</v>
          </cell>
        </row>
        <row r="49">
          <cell r="A49">
            <v>27</v>
          </cell>
          <cell r="B49">
            <v>98</v>
          </cell>
          <cell r="C49">
            <v>10124554347</v>
          </cell>
          <cell r="D49" t="str">
            <v>ИСКАНДАРОВ Данил Шерзодович</v>
          </cell>
          <cell r="E49">
            <v>40103</v>
          </cell>
          <cell r="F49" t="str">
            <v>1 СР</v>
          </cell>
          <cell r="G49" t="str">
            <v>Свердловская область</v>
          </cell>
        </row>
        <row r="50">
          <cell r="A50">
            <v>28</v>
          </cell>
          <cell r="B50">
            <v>46</v>
          </cell>
          <cell r="C50">
            <v>10133681845</v>
          </cell>
          <cell r="D50" t="str">
            <v>СТЕПАНОВ Алексей  Евгеньевич</v>
          </cell>
          <cell r="E50">
            <v>40211</v>
          </cell>
          <cell r="F50" t="str">
            <v>1 СР</v>
          </cell>
          <cell r="G50" t="str">
            <v>Омская область</v>
          </cell>
        </row>
        <row r="51">
          <cell r="A51">
            <v>29</v>
          </cell>
          <cell r="B51">
            <v>40</v>
          </cell>
          <cell r="C51">
            <v>10133791878</v>
          </cell>
          <cell r="D51" t="str">
            <v>ГЛЕБОВ Денис Сергеевич</v>
          </cell>
          <cell r="E51">
            <v>40485</v>
          </cell>
          <cell r="F51" t="str">
            <v>1 СР</v>
          </cell>
          <cell r="G51" t="str">
            <v>Омская область</v>
          </cell>
        </row>
        <row r="52">
          <cell r="A52">
            <v>30</v>
          </cell>
          <cell r="B52">
            <v>105</v>
          </cell>
          <cell r="C52">
            <v>10141872079</v>
          </cell>
          <cell r="D52" t="str">
            <v>ФЕДОТИКОВ Никита Алексеевич</v>
          </cell>
          <cell r="E52">
            <v>40266</v>
          </cell>
          <cell r="F52" t="str">
            <v>2 СР</v>
          </cell>
          <cell r="G52" t="str">
            <v>Свердловская область</v>
          </cell>
        </row>
        <row r="53">
          <cell r="A53">
            <v>31</v>
          </cell>
          <cell r="B53">
            <v>144</v>
          </cell>
          <cell r="C53">
            <v>10153688501</v>
          </cell>
          <cell r="D53" t="str">
            <v>АНОХИН Илья Сергеевич</v>
          </cell>
          <cell r="E53">
            <v>40444</v>
          </cell>
          <cell r="F53" t="str">
            <v>1 СР</v>
          </cell>
          <cell r="G53" t="str">
            <v>Новосибирская область</v>
          </cell>
        </row>
        <row r="54">
          <cell r="A54">
            <v>32</v>
          </cell>
          <cell r="B54">
            <v>129</v>
          </cell>
          <cell r="C54">
            <v>10137061283</v>
          </cell>
          <cell r="D54" t="str">
            <v>ШИРОКАЛОВ Максим Дмитриевич</v>
          </cell>
          <cell r="E54">
            <v>40319</v>
          </cell>
          <cell r="F54" t="str">
            <v>2 СР</v>
          </cell>
          <cell r="G54" t="str">
            <v>Свердловская область</v>
          </cell>
        </row>
        <row r="55">
          <cell r="A55">
            <v>33</v>
          </cell>
          <cell r="B55">
            <v>108</v>
          </cell>
          <cell r="C55">
            <v>10114171509</v>
          </cell>
          <cell r="D55" t="str">
            <v>АНТОНОВ Михаил Сергеевич</v>
          </cell>
          <cell r="E55">
            <v>40486</v>
          </cell>
          <cell r="F55" t="str">
            <v>2 СР</v>
          </cell>
          <cell r="G55" t="str">
            <v>Свердловская область</v>
          </cell>
        </row>
        <row r="56">
          <cell r="A56">
            <v>34</v>
          </cell>
          <cell r="B56">
            <v>117</v>
          </cell>
          <cell r="C56">
            <v>10148789189</v>
          </cell>
          <cell r="D56" t="str">
            <v>КОЛТЫШЕВ Данил Александрович</v>
          </cell>
          <cell r="E56">
            <v>40731</v>
          </cell>
          <cell r="F56" t="str">
            <v>2 СР</v>
          </cell>
          <cell r="G56" t="str">
            <v>Свердловская область</v>
          </cell>
        </row>
        <row r="57">
          <cell r="A57">
            <v>35</v>
          </cell>
          <cell r="B57">
            <v>61</v>
          </cell>
          <cell r="C57">
            <v>10138926717</v>
          </cell>
          <cell r="D57" t="str">
            <v>ХУЖЕН Даниил Антонович</v>
          </cell>
          <cell r="E57">
            <v>40830</v>
          </cell>
          <cell r="F57" t="str">
            <v>2 СР</v>
          </cell>
          <cell r="G57" t="str">
            <v>Омская область</v>
          </cell>
        </row>
        <row r="58">
          <cell r="A58">
            <v>36</v>
          </cell>
          <cell r="B58">
            <v>106</v>
          </cell>
          <cell r="C58">
            <v>10154089622</v>
          </cell>
          <cell r="D58" t="str">
            <v>ШИПУЛИН Дмитрий Николаевич</v>
          </cell>
          <cell r="E58">
            <v>40736</v>
          </cell>
          <cell r="F58" t="str">
            <v>2 СР</v>
          </cell>
          <cell r="G58" t="str">
            <v>Свердловская область</v>
          </cell>
        </row>
        <row r="59">
          <cell r="A59">
            <v>37</v>
          </cell>
          <cell r="B59">
            <v>115</v>
          </cell>
          <cell r="C59">
            <v>10161578944</v>
          </cell>
          <cell r="D59" t="str">
            <v>ЛИЗЮРА Федор Олегович</v>
          </cell>
          <cell r="E59">
            <v>40168</v>
          </cell>
          <cell r="F59" t="str">
            <v>2 СР</v>
          </cell>
          <cell r="G59" t="str">
            <v>Свердловская область</v>
          </cell>
        </row>
        <row r="60">
          <cell r="A60">
            <v>38</v>
          </cell>
          <cell r="B60">
            <v>47</v>
          </cell>
          <cell r="C60">
            <v>10133902622</v>
          </cell>
          <cell r="D60" t="str">
            <v>ЕВДОКИМОВ Иван Дмитриевич</v>
          </cell>
          <cell r="E60">
            <v>40769</v>
          </cell>
          <cell r="F60" t="str">
            <v>1 СР</v>
          </cell>
          <cell r="G60" t="str">
            <v>Омская область</v>
          </cell>
        </row>
        <row r="61">
          <cell r="A61">
            <v>39</v>
          </cell>
          <cell r="B61">
            <v>53</v>
          </cell>
          <cell r="C61">
            <v>10146013272</v>
          </cell>
          <cell r="D61" t="str">
            <v>ТАРАСОВ Тимофей Михайлович</v>
          </cell>
          <cell r="E61">
            <v>40777</v>
          </cell>
          <cell r="F61" t="str">
            <v>1 СР</v>
          </cell>
          <cell r="G61" t="str">
            <v>Омская область</v>
          </cell>
        </row>
        <row r="62">
          <cell r="A62">
            <v>40</v>
          </cell>
          <cell r="B62">
            <v>126</v>
          </cell>
          <cell r="C62">
            <v>10125779173</v>
          </cell>
          <cell r="D62" t="str">
            <v>ФИЛАТОВ Дмитрий Андреевич</v>
          </cell>
          <cell r="E62">
            <v>39857</v>
          </cell>
          <cell r="F62" t="str">
            <v>2 СР</v>
          </cell>
          <cell r="G62" t="str">
            <v>Свердловская область</v>
          </cell>
        </row>
        <row r="63">
          <cell r="A63">
            <v>41</v>
          </cell>
          <cell r="B63">
            <v>104</v>
          </cell>
          <cell r="C63">
            <v>10149670374</v>
          </cell>
          <cell r="D63" t="str">
            <v>ПАХОМОВ Роман Сергеевич</v>
          </cell>
          <cell r="E63">
            <v>40795</v>
          </cell>
          <cell r="F63" t="str">
            <v>2 СР</v>
          </cell>
          <cell r="G63" t="str">
            <v>Свердловская область</v>
          </cell>
        </row>
        <row r="64">
          <cell r="A64">
            <v>42</v>
          </cell>
          <cell r="B64">
            <v>116</v>
          </cell>
          <cell r="C64">
            <v>10149662896</v>
          </cell>
          <cell r="D64" t="str">
            <v>БИЗЯЕВ Матвей Александрович</v>
          </cell>
          <cell r="E64">
            <v>40632</v>
          </cell>
          <cell r="F64" t="str">
            <v>2 СР</v>
          </cell>
          <cell r="G64" t="str">
            <v>Свердловская область</v>
          </cell>
        </row>
        <row r="65">
          <cell r="A65">
            <v>43</v>
          </cell>
          <cell r="B65">
            <v>56</v>
          </cell>
          <cell r="C65">
            <v>10159258422</v>
          </cell>
          <cell r="D65" t="str">
            <v>СТАВСКИЙ Вадим Дмитриевич</v>
          </cell>
          <cell r="E65">
            <v>40615</v>
          </cell>
          <cell r="F65" t="str">
            <v>2 СР</v>
          </cell>
          <cell r="G65" t="str">
            <v>Омская область</v>
          </cell>
        </row>
        <row r="66">
          <cell r="A66">
            <v>44</v>
          </cell>
          <cell r="B66">
            <v>50</v>
          </cell>
          <cell r="C66">
            <v>10162770832</v>
          </cell>
          <cell r="D66" t="str">
            <v>БЕЛОВ Даниил Иванович</v>
          </cell>
          <cell r="E66">
            <v>40575</v>
          </cell>
          <cell r="F66" t="str">
            <v>2 СР</v>
          </cell>
          <cell r="G66" t="str">
            <v>Омская область</v>
          </cell>
        </row>
        <row r="67">
          <cell r="A67">
            <v>45</v>
          </cell>
          <cell r="B67">
            <v>160</v>
          </cell>
          <cell r="C67">
            <v>10149837294</v>
          </cell>
          <cell r="D67" t="str">
            <v>ПЕЧЕРИН Дмитрий Владиславович</v>
          </cell>
          <cell r="E67">
            <v>39867</v>
          </cell>
          <cell r="F67" t="str">
            <v>КМС</v>
          </cell>
          <cell r="G67" t="str">
            <v>Кемеровская область</v>
          </cell>
        </row>
        <row r="68">
          <cell r="A68">
            <v>46</v>
          </cell>
          <cell r="B68">
            <v>159</v>
          </cell>
          <cell r="C68">
            <v>10141289675</v>
          </cell>
          <cell r="D68" t="str">
            <v>УЛЬЯНОВ Дмитрий Вячеславович</v>
          </cell>
          <cell r="E68">
            <v>39820</v>
          </cell>
          <cell r="F68" t="str">
            <v>КМС</v>
          </cell>
          <cell r="G68" t="str">
            <v>Республика Хакасия</v>
          </cell>
        </row>
        <row r="69">
          <cell r="A69">
            <v>47</v>
          </cell>
          <cell r="B69">
            <v>162</v>
          </cell>
          <cell r="C69">
            <v>10143355270</v>
          </cell>
          <cell r="D69" t="str">
            <v>ЯТЧЕНКО Вадим Алексеевич</v>
          </cell>
          <cell r="E69">
            <v>40262</v>
          </cell>
          <cell r="F69" t="str">
            <v>1 СР</v>
          </cell>
          <cell r="G69" t="str">
            <v>Тюменская область</v>
          </cell>
        </row>
        <row r="71">
          <cell r="A71" t="str">
            <v>ПОГОДНЫЕ УСЛОВИЯ</v>
          </cell>
          <cell r="G71" t="str">
            <v>СТАТИСТИКА ГОНКИ</v>
          </cell>
        </row>
        <row r="72">
          <cell r="A72" t="str">
            <v>Температура: +26+27</v>
          </cell>
          <cell r="G72" t="str">
            <v>Субъектов РФ:</v>
          </cell>
        </row>
        <row r="73">
          <cell r="A73" t="str">
            <v>Влажность: 72%</v>
          </cell>
          <cell r="G73" t="str">
            <v>Заявлено:</v>
          </cell>
        </row>
        <row r="74">
          <cell r="A74" t="str">
            <v>Осадки: н. дождь</v>
          </cell>
          <cell r="G74" t="str">
            <v>Стартовало:</v>
          </cell>
        </row>
        <row r="75">
          <cell r="A75" t="str">
            <v>Ветер: 3,0 км/ч (ю)</v>
          </cell>
          <cell r="G75" t="str">
            <v>Финишировало:</v>
          </cell>
        </row>
        <row r="76">
          <cell r="G76" t="str">
            <v>Лимит времени:</v>
          </cell>
        </row>
        <row r="77">
          <cell r="G77" t="str">
            <v>Н. финишировало:</v>
          </cell>
        </row>
        <row r="78">
          <cell r="G78" t="str">
            <v>Дисквалифицировано:</v>
          </cell>
        </row>
        <row r="79">
          <cell r="G79" t="str">
            <v>Н. стартовало:</v>
          </cell>
        </row>
        <row r="81">
          <cell r="A81" t="str">
            <v>ТЕХНИЧЕСКИЙ ДЕЛЕГАТ</v>
          </cell>
          <cell r="D81" t="str">
            <v>ГЛАВНЫЙ СУДЬЯ</v>
          </cell>
        </row>
        <row r="87">
          <cell r="D87" t="str">
            <v xml:space="preserve">САВИЦКИЙ К.Н. (ВК, г. НОВОСИБИРСК) </v>
          </cell>
        </row>
      </sheetData>
      <sheetData sheetId="14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ДЕВУШКИ 15-16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12ч 00м </v>
          </cell>
        </row>
        <row r="14">
          <cell r="A14" t="str">
            <v>ДАТА ПРОВЕДЕНИЯ: 18 ИЮНЯ 2025 ГОДА</v>
          </cell>
          <cell r="G14" t="str">
            <v>ОКОНЧАНИЕ ГОНКИ:  13ч 25м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91</v>
          </cell>
          <cell r="C23">
            <v>10124502211</v>
          </cell>
          <cell r="D23" t="str">
            <v>БЕГУНОВА Полина Владимирович</v>
          </cell>
          <cell r="E23">
            <v>40157</v>
          </cell>
          <cell r="F23" t="str">
            <v>2 СР</v>
          </cell>
          <cell r="G23" t="str">
            <v>Свердловская область</v>
          </cell>
        </row>
        <row r="24">
          <cell r="A24">
            <v>2</v>
          </cell>
          <cell r="B24">
            <v>147</v>
          </cell>
          <cell r="C24">
            <v>10146046315</v>
          </cell>
          <cell r="D24" t="str">
            <v>СЕРГЕЕВА София Александровна</v>
          </cell>
          <cell r="E24">
            <v>40493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3</v>
          </cell>
          <cell r="B25">
            <v>111</v>
          </cell>
          <cell r="C25">
            <v>10137198804</v>
          </cell>
          <cell r="D25" t="str">
            <v>КАЧУСОВА Софья Алексеевна</v>
          </cell>
          <cell r="E25">
            <v>40227</v>
          </cell>
          <cell r="F25" t="str">
            <v>2 СР</v>
          </cell>
          <cell r="G25" t="str">
            <v>Свердловская область</v>
          </cell>
        </row>
        <row r="26">
          <cell r="A26">
            <v>4</v>
          </cell>
          <cell r="B26">
            <v>142</v>
          </cell>
          <cell r="C26">
            <v>10143130554</v>
          </cell>
          <cell r="D26" t="str">
            <v>РУДЕНКО Маргарита  Андреевна</v>
          </cell>
          <cell r="E26">
            <v>40394</v>
          </cell>
          <cell r="F26" t="str">
            <v>КМС</v>
          </cell>
          <cell r="G26" t="str">
            <v>Новосибирская область</v>
          </cell>
        </row>
        <row r="27">
          <cell r="A27">
            <v>5</v>
          </cell>
          <cell r="B27">
            <v>140</v>
          </cell>
          <cell r="C27">
            <v>10143333749</v>
          </cell>
          <cell r="D27" t="str">
            <v>КУГАЕВСКАЯ Милена  Владиславовна</v>
          </cell>
          <cell r="E27">
            <v>40283</v>
          </cell>
          <cell r="F27" t="str">
            <v>1 СР</v>
          </cell>
          <cell r="G27" t="str">
            <v>Тюменская область</v>
          </cell>
        </row>
        <row r="28">
          <cell r="A28">
            <v>6</v>
          </cell>
          <cell r="B28">
            <v>127</v>
          </cell>
          <cell r="C28">
            <v>10137252556</v>
          </cell>
          <cell r="D28" t="str">
            <v>ФЕОФАНОВА Мария Вячеславовна</v>
          </cell>
          <cell r="E28">
            <v>40341</v>
          </cell>
          <cell r="F28" t="str">
            <v>1 СР</v>
          </cell>
          <cell r="G28" t="str">
            <v>Свердловская область</v>
          </cell>
        </row>
        <row r="29">
          <cell r="A29">
            <v>7</v>
          </cell>
          <cell r="B29">
            <v>141</v>
          </cell>
          <cell r="C29">
            <v>10142597862</v>
          </cell>
          <cell r="D29" t="str">
            <v>МАРТЫНЕНКО Дарья Олеговна</v>
          </cell>
          <cell r="E29">
            <v>40490</v>
          </cell>
          <cell r="F29" t="str">
            <v>1 СР</v>
          </cell>
          <cell r="G29" t="str">
            <v>Тюменская область</v>
          </cell>
        </row>
        <row r="30">
          <cell r="A30">
            <v>8</v>
          </cell>
          <cell r="B30">
            <v>32</v>
          </cell>
          <cell r="C30">
            <v>10133869175</v>
          </cell>
          <cell r="D30" t="str">
            <v>ПЕРЕПЕЧИНА Евгения Михайловна</v>
          </cell>
          <cell r="E30">
            <v>40396</v>
          </cell>
          <cell r="F30" t="str">
            <v>1 СР</v>
          </cell>
          <cell r="G30" t="str">
            <v>Омская область</v>
          </cell>
        </row>
        <row r="31">
          <cell r="A31">
            <v>9</v>
          </cell>
          <cell r="B31">
            <v>59</v>
          </cell>
          <cell r="C31">
            <v>10139109296</v>
          </cell>
          <cell r="D31" t="str">
            <v>КЛОЧКО Алина Валерьевна</v>
          </cell>
          <cell r="E31">
            <v>40765</v>
          </cell>
          <cell r="F31" t="str">
            <v>1 СР</v>
          </cell>
          <cell r="G31" t="str">
            <v>Омская область</v>
          </cell>
        </row>
        <row r="32">
          <cell r="A32">
            <v>10</v>
          </cell>
          <cell r="B32">
            <v>49</v>
          </cell>
          <cell r="C32">
            <v>10149834163</v>
          </cell>
          <cell r="D32" t="str">
            <v>ЯНУШКЕВИЧ Юлианна Валентиновна</v>
          </cell>
          <cell r="E32">
            <v>40676</v>
          </cell>
          <cell r="F32" t="str">
            <v>2 СР</v>
          </cell>
          <cell r="G32" t="str">
            <v>Омская область</v>
          </cell>
        </row>
        <row r="33">
          <cell r="A33">
            <v>11</v>
          </cell>
          <cell r="B33">
            <v>78</v>
          </cell>
          <cell r="C33">
            <v>10142697084</v>
          </cell>
          <cell r="D33" t="str">
            <v>АНТОНОВА Ксения Дмитиевна</v>
          </cell>
          <cell r="E33">
            <v>40476</v>
          </cell>
          <cell r="F33" t="str">
            <v>2 СР</v>
          </cell>
          <cell r="G33" t="str">
            <v>Свердловская область</v>
          </cell>
        </row>
        <row r="34">
          <cell r="A34">
            <v>12</v>
          </cell>
          <cell r="B34">
            <v>101</v>
          </cell>
          <cell r="C34">
            <v>10149713420</v>
          </cell>
          <cell r="D34" t="str">
            <v>КУЗИНА Полина Алексеевна</v>
          </cell>
          <cell r="E34">
            <v>40470</v>
          </cell>
          <cell r="F34" t="str">
            <v>2 СР</v>
          </cell>
          <cell r="G34" t="str">
            <v>Свердловская область</v>
          </cell>
        </row>
        <row r="35">
          <cell r="A35">
            <v>13</v>
          </cell>
          <cell r="B35">
            <v>51</v>
          </cell>
          <cell r="C35">
            <v>10146114619</v>
          </cell>
          <cell r="D35" t="str">
            <v>ВОРОНЧЕНКО Алла Юрьевна</v>
          </cell>
          <cell r="E35">
            <v>40620</v>
          </cell>
          <cell r="F35" t="str">
            <v>1 СР</v>
          </cell>
          <cell r="G35" t="str">
            <v>Омская область</v>
          </cell>
        </row>
        <row r="36">
          <cell r="A36">
            <v>14</v>
          </cell>
          <cell r="B36">
            <v>60</v>
          </cell>
          <cell r="C36">
            <v>10133870084</v>
          </cell>
          <cell r="D36" t="str">
            <v>СТЕПАНОВА Злата Сергеевна</v>
          </cell>
          <cell r="E36">
            <v>40430</v>
          </cell>
          <cell r="F36" t="str">
            <v>1 СР</v>
          </cell>
          <cell r="G36" t="str">
            <v>Омская область</v>
          </cell>
        </row>
        <row r="37">
          <cell r="A37">
            <v>15</v>
          </cell>
          <cell r="B37">
            <v>138</v>
          </cell>
          <cell r="C37">
            <v>10127974912</v>
          </cell>
          <cell r="D37" t="str">
            <v>ГОРШУНОВА Мария Александровна</v>
          </cell>
          <cell r="E37">
            <v>40281</v>
          </cell>
          <cell r="F37" t="str">
            <v>КМС</v>
          </cell>
          <cell r="G37" t="str">
            <v>Тюменская область</v>
          </cell>
        </row>
        <row r="38">
          <cell r="A38">
            <v>16</v>
          </cell>
          <cell r="B38">
            <v>34</v>
          </cell>
          <cell r="C38">
            <v>10142735581</v>
          </cell>
          <cell r="D38" t="str">
            <v>МАТУСЯ Дарья Кирилловна</v>
          </cell>
          <cell r="E38">
            <v>40182</v>
          </cell>
          <cell r="F38" t="str">
            <v>2 СР</v>
          </cell>
          <cell r="G38" t="str">
            <v>Омская область</v>
          </cell>
        </row>
        <row r="39">
          <cell r="A39">
            <v>17</v>
          </cell>
          <cell r="B39">
            <v>90</v>
          </cell>
          <cell r="C39">
            <v>10153837132</v>
          </cell>
          <cell r="D39" t="str">
            <v>БАШИРОВА Милана Ильдаровна</v>
          </cell>
          <cell r="E39">
            <v>40519</v>
          </cell>
          <cell r="F39" t="str">
            <v>1 СР</v>
          </cell>
          <cell r="G39" t="str">
            <v>Свердловская область</v>
          </cell>
        </row>
        <row r="40">
          <cell r="A40">
            <v>18</v>
          </cell>
          <cell r="B40">
            <v>103</v>
          </cell>
          <cell r="C40">
            <v>10143337284</v>
          </cell>
          <cell r="D40" t="str">
            <v>НУРИЕВА Арина Ильгизовна</v>
          </cell>
          <cell r="E40">
            <v>40444</v>
          </cell>
          <cell r="F40" t="str">
            <v>1 СР</v>
          </cell>
          <cell r="G40" t="str">
            <v>Свердловская область</v>
          </cell>
        </row>
        <row r="41">
          <cell r="A41">
            <v>19</v>
          </cell>
          <cell r="B41">
            <v>93</v>
          </cell>
          <cell r="C41">
            <v>10137556084</v>
          </cell>
          <cell r="D41" t="str">
            <v>БУЛЬБА Арина Васильевна</v>
          </cell>
          <cell r="E41">
            <v>40406</v>
          </cell>
          <cell r="F41" t="str">
            <v>КМС</v>
          </cell>
          <cell r="G41" t="str">
            <v>Свердловская область</v>
          </cell>
        </row>
        <row r="42">
          <cell r="A42">
            <v>20</v>
          </cell>
          <cell r="B42">
            <v>145</v>
          </cell>
          <cell r="C42">
            <v>10146253550</v>
          </cell>
          <cell r="D42" t="str">
            <v>БРУМА Екатерина Вадимовна</v>
          </cell>
          <cell r="E42">
            <v>40889</v>
          </cell>
          <cell r="F42" t="str">
            <v>1 СР</v>
          </cell>
          <cell r="G42" t="str">
            <v>Новосибирская область</v>
          </cell>
        </row>
        <row r="43">
          <cell r="A43">
            <v>21</v>
          </cell>
          <cell r="B43">
            <v>148</v>
          </cell>
          <cell r="C43">
            <v>10156861411</v>
          </cell>
          <cell r="D43" t="str">
            <v>АНДРОНОВА Валерия Владимировна</v>
          </cell>
          <cell r="E43">
            <v>40605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22</v>
          </cell>
          <cell r="B44">
            <v>149</v>
          </cell>
          <cell r="C44">
            <v>10153618678</v>
          </cell>
          <cell r="D44" t="str">
            <v>СТУДЕНКОВА Ярослава Петровна</v>
          </cell>
          <cell r="E44">
            <v>40520</v>
          </cell>
          <cell r="F44" t="str">
            <v>2 СР</v>
          </cell>
          <cell r="G44" t="str">
            <v>Новосибирская область</v>
          </cell>
        </row>
        <row r="45">
          <cell r="A45">
            <v>23</v>
          </cell>
          <cell r="B45">
            <v>158</v>
          </cell>
          <cell r="C45">
            <v>10149843863</v>
          </cell>
          <cell r="D45" t="str">
            <v>ЕФРЕМОВА Карина Владимировна</v>
          </cell>
          <cell r="E45">
            <v>40297</v>
          </cell>
          <cell r="F45" t="str">
            <v>КМС</v>
          </cell>
          <cell r="G45" t="str">
            <v>Кемеровская область</v>
          </cell>
        </row>
        <row r="46">
          <cell r="A46">
            <v>24</v>
          </cell>
          <cell r="B46">
            <v>161</v>
          </cell>
          <cell r="C46">
            <v>10163472666</v>
          </cell>
          <cell r="D46" t="str">
            <v>РУЖНИКОВА Виктория Артемовна</v>
          </cell>
          <cell r="E46">
            <v>40286</v>
          </cell>
          <cell r="F46" t="str">
            <v>1 СР</v>
          </cell>
          <cell r="G46" t="str">
            <v>Иркутская область</v>
          </cell>
        </row>
        <row r="48">
          <cell r="A48" t="str">
            <v>ПОГОДНЫЕ УСЛОВИЯ</v>
          </cell>
          <cell r="G48" t="str">
            <v>СТАТИСТИКА ГОНКИ</v>
          </cell>
        </row>
        <row r="49">
          <cell r="A49" t="str">
            <v>Температура: +26+27</v>
          </cell>
          <cell r="G49" t="str">
            <v>Субъектов РФ:</v>
          </cell>
        </row>
        <row r="50">
          <cell r="A50" t="str">
            <v>Влажность: 72%</v>
          </cell>
          <cell r="G50" t="str">
            <v>Заявлено:</v>
          </cell>
        </row>
        <row r="51">
          <cell r="A51" t="str">
            <v xml:space="preserve">Осадки: </v>
          </cell>
          <cell r="G51" t="str">
            <v>Стартовало:</v>
          </cell>
        </row>
        <row r="52">
          <cell r="A52" t="str">
            <v>Ветер: 3,0 км/ч (ю)</v>
          </cell>
          <cell r="G52" t="str">
            <v>Финишировало:</v>
          </cell>
        </row>
        <row r="53">
          <cell r="G53" t="str">
            <v>Лимит времени:</v>
          </cell>
        </row>
        <row r="54">
          <cell r="G54" t="str">
            <v>Н. финишировало:</v>
          </cell>
        </row>
        <row r="55">
          <cell r="G55" t="str">
            <v>Дисквалифицировано:</v>
          </cell>
        </row>
        <row r="56">
          <cell r="G56" t="str">
            <v>Н. стартовало:</v>
          </cell>
        </row>
        <row r="58">
          <cell r="A58" t="str">
            <v>ТЕХНИЧЕСКИЙ ДЕЛЕГАТ</v>
          </cell>
          <cell r="D58" t="str">
            <v>ГЛАВНЫЙ СУДЬЯ</v>
          </cell>
        </row>
        <row r="64">
          <cell r="D64" t="str">
            <v xml:space="preserve">САВИЦКИЙ К.Н. (ВК, г. НОВОСИБИРСК) </v>
          </cell>
        </row>
      </sheetData>
      <sheetData sheetId="15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ЮНОШИ 15-16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13ч 30м </v>
          </cell>
        </row>
        <row r="14">
          <cell r="A14" t="str">
            <v>ДАТА ПРОВЕДЕНИЯ: 18 ИЮНЯ 2025 ГОДА</v>
          </cell>
          <cell r="G14" t="str">
            <v>ОКОНЧАНИЕ ГОНКИ:  15ч 17м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76</v>
          </cell>
          <cell r="C23">
            <v>10114020551</v>
          </cell>
          <cell r="D23" t="str">
            <v>ШКИРМОНТОВ Артем Андреевич</v>
          </cell>
          <cell r="E23">
            <v>39965</v>
          </cell>
          <cell r="F23" t="str">
            <v>КМС</v>
          </cell>
          <cell r="G23" t="str">
            <v>Свердловская область</v>
          </cell>
        </row>
        <row r="24">
          <cell r="A24">
            <v>2</v>
          </cell>
          <cell r="B24">
            <v>94</v>
          </cell>
          <cell r="C24">
            <v>10125790732</v>
          </cell>
          <cell r="D24" t="str">
            <v>ЖАДГЕРОВ Денис Сергеевич</v>
          </cell>
          <cell r="E24">
            <v>40067</v>
          </cell>
          <cell r="F24" t="str">
            <v>КМС</v>
          </cell>
          <cell r="G24" t="str">
            <v>Свердловская область</v>
          </cell>
        </row>
        <row r="25">
          <cell r="A25">
            <v>3</v>
          </cell>
          <cell r="B25">
            <v>133</v>
          </cell>
          <cell r="C25">
            <v>10138017341</v>
          </cell>
          <cell r="D25" t="str">
            <v>ДОРОНИН Елисей Сергеевич</v>
          </cell>
          <cell r="E25">
            <v>40183</v>
          </cell>
          <cell r="F25" t="str">
            <v>2 СР</v>
          </cell>
          <cell r="G25" t="str">
            <v>Свердловская область</v>
          </cell>
        </row>
        <row r="26">
          <cell r="A26">
            <v>4</v>
          </cell>
          <cell r="B26">
            <v>137</v>
          </cell>
          <cell r="C26">
            <v>10138019866</v>
          </cell>
          <cell r="D26" t="str">
            <v>ШАРИН Андрей Александрович</v>
          </cell>
          <cell r="E26">
            <v>40425</v>
          </cell>
          <cell r="F26" t="str">
            <v>2 СР</v>
          </cell>
          <cell r="G26" t="str">
            <v>Свердловская область</v>
          </cell>
        </row>
        <row r="27">
          <cell r="A27">
            <v>5</v>
          </cell>
          <cell r="B27">
            <v>132</v>
          </cell>
          <cell r="C27">
            <v>10149312181</v>
          </cell>
          <cell r="D27" t="str">
            <v>АХМАДУЛЛИН Роман Радикович</v>
          </cell>
          <cell r="E27">
            <v>40551</v>
          </cell>
          <cell r="F27" t="str">
            <v>2 СР</v>
          </cell>
          <cell r="G27" t="str">
            <v>Свердловская область</v>
          </cell>
        </row>
        <row r="28">
          <cell r="A28">
            <v>6</v>
          </cell>
          <cell r="B28">
            <v>136</v>
          </cell>
          <cell r="C28">
            <v>10147844249</v>
          </cell>
          <cell r="D28" t="str">
            <v>САЛТЫКОВ Владислав Алексеевич</v>
          </cell>
          <cell r="E28">
            <v>40652</v>
          </cell>
          <cell r="F28" t="str">
            <v>2 СР</v>
          </cell>
          <cell r="G28" t="str">
            <v>Свердловская область</v>
          </cell>
        </row>
        <row r="29">
          <cell r="A29">
            <v>7</v>
          </cell>
          <cell r="B29">
            <v>35</v>
          </cell>
          <cell r="C29">
            <v>10130778111</v>
          </cell>
          <cell r="D29" t="str">
            <v>КЕТЛЕР Лев Александрович</v>
          </cell>
          <cell r="E29">
            <v>39833</v>
          </cell>
          <cell r="F29" t="str">
            <v>1 СР</v>
          </cell>
          <cell r="G29" t="str">
            <v>Омская область</v>
          </cell>
        </row>
        <row r="30">
          <cell r="A30">
            <v>8</v>
          </cell>
          <cell r="B30">
            <v>129</v>
          </cell>
          <cell r="C30">
            <v>10137061283</v>
          </cell>
          <cell r="D30" t="str">
            <v>ШИРОКАЛОВ Максим Дмитриевич</v>
          </cell>
          <cell r="E30">
            <v>40319</v>
          </cell>
          <cell r="F30" t="str">
            <v>2 СР</v>
          </cell>
          <cell r="G30" t="str">
            <v>Свердловская область</v>
          </cell>
        </row>
        <row r="31">
          <cell r="A31">
            <v>9</v>
          </cell>
          <cell r="B31">
            <v>122</v>
          </cell>
          <cell r="C31">
            <v>10136983683</v>
          </cell>
          <cell r="D31" t="str">
            <v>ОВОДКОВ Степан Романович</v>
          </cell>
          <cell r="E31">
            <v>40265</v>
          </cell>
          <cell r="F31" t="str">
            <v>2 СР</v>
          </cell>
          <cell r="G31" t="str">
            <v>Свердловская область</v>
          </cell>
        </row>
        <row r="32">
          <cell r="A32">
            <v>10</v>
          </cell>
          <cell r="B32">
            <v>37</v>
          </cell>
          <cell r="C32">
            <v>10142530265</v>
          </cell>
          <cell r="D32" t="str">
            <v>ФУКС Даниил Александрович</v>
          </cell>
          <cell r="E32">
            <v>40015</v>
          </cell>
          <cell r="F32" t="str">
            <v>1 СР</v>
          </cell>
          <cell r="G32" t="str">
            <v>Омская область</v>
          </cell>
        </row>
        <row r="33">
          <cell r="A33">
            <v>11</v>
          </cell>
          <cell r="B33">
            <v>38</v>
          </cell>
          <cell r="C33">
            <v>10133681744</v>
          </cell>
          <cell r="D33" t="str">
            <v>ГОРОХ Кирилл Денисович</v>
          </cell>
          <cell r="E33">
            <v>40213</v>
          </cell>
          <cell r="F33" t="str">
            <v>1 СР</v>
          </cell>
          <cell r="G33" t="str">
            <v>Омская область</v>
          </cell>
        </row>
        <row r="34">
          <cell r="A34">
            <v>12</v>
          </cell>
          <cell r="B34">
            <v>135</v>
          </cell>
          <cell r="C34">
            <v>10140759108</v>
          </cell>
          <cell r="D34" t="str">
            <v>КОЛЧИН Аркадий Алексеевич</v>
          </cell>
          <cell r="E34">
            <v>40225</v>
          </cell>
          <cell r="F34" t="str">
            <v>КМС</v>
          </cell>
          <cell r="G34" t="str">
            <v>Свердловская область</v>
          </cell>
        </row>
        <row r="35">
          <cell r="A35">
            <v>13</v>
          </cell>
          <cell r="B35">
            <v>118</v>
          </cell>
          <cell r="C35">
            <v>10149300865</v>
          </cell>
          <cell r="D35" t="str">
            <v>СУДАРЕВ Иван Сергеевич</v>
          </cell>
          <cell r="E35">
            <v>40634</v>
          </cell>
          <cell r="F35" t="str">
            <v>2 СР</v>
          </cell>
          <cell r="G35" t="str">
            <v>Свердловская область</v>
          </cell>
        </row>
        <row r="36">
          <cell r="A36">
            <v>14</v>
          </cell>
          <cell r="B36">
            <v>104</v>
          </cell>
          <cell r="C36">
            <v>10149670374</v>
          </cell>
          <cell r="D36" t="str">
            <v>ПАХОМОВ Роман Сергеевич</v>
          </cell>
          <cell r="E36">
            <v>40795</v>
          </cell>
          <cell r="F36" t="str">
            <v>2 СР</v>
          </cell>
          <cell r="G36" t="str">
            <v>Свердловская область</v>
          </cell>
        </row>
        <row r="37">
          <cell r="A37">
            <v>15</v>
          </cell>
          <cell r="B37">
            <v>126</v>
          </cell>
          <cell r="C37">
            <v>10125779173</v>
          </cell>
          <cell r="D37" t="str">
            <v>ФИЛАТОВ Дмитрий Андреевич</v>
          </cell>
          <cell r="E37">
            <v>39857</v>
          </cell>
          <cell r="F37" t="str">
            <v>2 СР</v>
          </cell>
          <cell r="G37" t="str">
            <v>Свердловская область</v>
          </cell>
        </row>
        <row r="38">
          <cell r="A38">
            <v>16</v>
          </cell>
          <cell r="B38">
            <v>98</v>
          </cell>
          <cell r="C38">
            <v>10124554347</v>
          </cell>
          <cell r="D38" t="str">
            <v>ИСКАНДАРОВ Данил Шерзодович</v>
          </cell>
          <cell r="E38">
            <v>40103</v>
          </cell>
          <cell r="F38" t="str">
            <v>1 СР</v>
          </cell>
          <cell r="G38" t="str">
            <v>Свердловская область</v>
          </cell>
        </row>
        <row r="39">
          <cell r="A39">
            <v>17</v>
          </cell>
          <cell r="B39">
            <v>41</v>
          </cell>
          <cell r="C39">
            <v>10133971532</v>
          </cell>
          <cell r="D39" t="str">
            <v>БРУЕВ Матвей Алексеевич</v>
          </cell>
          <cell r="E39">
            <v>40395</v>
          </cell>
          <cell r="F39" t="str">
            <v>1 СР</v>
          </cell>
          <cell r="G39" t="str">
            <v>Омская область</v>
          </cell>
        </row>
        <row r="40">
          <cell r="A40">
            <v>18</v>
          </cell>
          <cell r="B40">
            <v>39</v>
          </cell>
          <cell r="C40">
            <v>10150169522</v>
          </cell>
          <cell r="D40" t="str">
            <v>КОЛОВОРОТНЫЙ Степан Антонович</v>
          </cell>
          <cell r="E40">
            <v>40354</v>
          </cell>
          <cell r="F40" t="str">
            <v>1 СР</v>
          </cell>
          <cell r="G40" t="str">
            <v>Омская область</v>
          </cell>
        </row>
        <row r="41">
          <cell r="A41">
            <v>19</v>
          </cell>
          <cell r="B41">
            <v>36</v>
          </cell>
          <cell r="C41">
            <v>10115821620</v>
          </cell>
          <cell r="D41" t="str">
            <v>ТЮСЕНКОВ Артем Александрович</v>
          </cell>
          <cell r="E41">
            <v>39890</v>
          </cell>
          <cell r="F41" t="str">
            <v>1 СР</v>
          </cell>
          <cell r="G41" t="str">
            <v>Омская область</v>
          </cell>
        </row>
        <row r="42">
          <cell r="A42">
            <v>20</v>
          </cell>
          <cell r="B42">
            <v>150</v>
          </cell>
          <cell r="C42">
            <v>10129901875</v>
          </cell>
          <cell r="D42" t="str">
            <v>НЕМЧАНИНОВ Алексей Александрович</v>
          </cell>
          <cell r="E42">
            <v>40068</v>
          </cell>
          <cell r="F42" t="str">
            <v>1 СР</v>
          </cell>
          <cell r="G42" t="str">
            <v>Новосибирская область</v>
          </cell>
        </row>
        <row r="43">
          <cell r="A43">
            <v>21</v>
          </cell>
          <cell r="B43">
            <v>105</v>
          </cell>
          <cell r="C43">
            <v>10141872079</v>
          </cell>
          <cell r="D43" t="str">
            <v>ФЕДОТИКОВ Никита Алексеевич</v>
          </cell>
          <cell r="E43">
            <v>40266</v>
          </cell>
          <cell r="F43" t="str">
            <v>2 СР</v>
          </cell>
          <cell r="G43" t="str">
            <v>Свердловская область</v>
          </cell>
        </row>
        <row r="44">
          <cell r="A44">
            <v>22</v>
          </cell>
          <cell r="B44">
            <v>47</v>
          </cell>
          <cell r="C44">
            <v>10133902622</v>
          </cell>
          <cell r="D44" t="str">
            <v>ЕВДОКИМОВ Иван Дмитриевич</v>
          </cell>
          <cell r="E44">
            <v>40769</v>
          </cell>
          <cell r="F44" t="str">
            <v>1 СР</v>
          </cell>
          <cell r="G44" t="str">
            <v>Омская область</v>
          </cell>
        </row>
        <row r="45">
          <cell r="A45">
            <v>23</v>
          </cell>
          <cell r="B45">
            <v>75</v>
          </cell>
          <cell r="C45">
            <v>10114328123</v>
          </cell>
          <cell r="D45" t="str">
            <v>ДАВЫДОВ Артем Алексеевич</v>
          </cell>
          <cell r="E45">
            <v>40067</v>
          </cell>
          <cell r="F45" t="str">
            <v>КМС</v>
          </cell>
          <cell r="G45" t="str">
            <v>Свердловская область</v>
          </cell>
        </row>
        <row r="46">
          <cell r="A46">
            <v>24</v>
          </cell>
          <cell r="B46">
            <v>46</v>
          </cell>
          <cell r="C46">
            <v>10133681845</v>
          </cell>
          <cell r="D46" t="str">
            <v>СТЕПАНОВ Алексей  Евгеньевич</v>
          </cell>
          <cell r="E46">
            <v>40211</v>
          </cell>
          <cell r="F46" t="str">
            <v>1 СР</v>
          </cell>
          <cell r="G46" t="str">
            <v>Омская область</v>
          </cell>
        </row>
        <row r="47">
          <cell r="A47">
            <v>25</v>
          </cell>
          <cell r="B47">
            <v>73</v>
          </cell>
          <cell r="C47">
            <v>10125423408</v>
          </cell>
          <cell r="D47" t="str">
            <v>БЕЛОУСОВ Арсений Александрович</v>
          </cell>
          <cell r="E47">
            <v>40037</v>
          </cell>
          <cell r="F47" t="str">
            <v>КМС</v>
          </cell>
          <cell r="G47" t="str">
            <v>Свердловская область</v>
          </cell>
        </row>
        <row r="48">
          <cell r="A48">
            <v>26</v>
          </cell>
          <cell r="B48">
            <v>45</v>
          </cell>
          <cell r="C48">
            <v>10133949708</v>
          </cell>
          <cell r="D48" t="str">
            <v>ВОЛИК Даниил Евгеньевич</v>
          </cell>
          <cell r="E48">
            <v>40360</v>
          </cell>
          <cell r="F48" t="str">
            <v>1 СР</v>
          </cell>
          <cell r="G48" t="str">
            <v>Омская область</v>
          </cell>
        </row>
        <row r="49">
          <cell r="A49">
            <v>27</v>
          </cell>
          <cell r="B49">
            <v>53</v>
          </cell>
          <cell r="C49">
            <v>10146013272</v>
          </cell>
          <cell r="D49" t="str">
            <v>ТАРАСОВ Тимофей Михайлович</v>
          </cell>
          <cell r="E49">
            <v>40777</v>
          </cell>
          <cell r="F49" t="str">
            <v>1 СР</v>
          </cell>
          <cell r="G49" t="str">
            <v>Омская область</v>
          </cell>
        </row>
        <row r="50">
          <cell r="A50">
            <v>28</v>
          </cell>
          <cell r="B50">
            <v>156</v>
          </cell>
          <cell r="C50">
            <v>10146252641</v>
          </cell>
          <cell r="D50" t="str">
            <v>ПОНАМАРЕВ Кирилл Николаевич</v>
          </cell>
          <cell r="E50">
            <v>40612</v>
          </cell>
          <cell r="F50" t="str">
            <v>1 СР</v>
          </cell>
          <cell r="G50" t="str">
            <v>Новосибирская область</v>
          </cell>
        </row>
        <row r="51">
          <cell r="A51">
            <v>29</v>
          </cell>
          <cell r="B51">
            <v>58</v>
          </cell>
          <cell r="C51">
            <v>10142737504</v>
          </cell>
          <cell r="D51" t="str">
            <v>ЯКУШИН Дмитрий Витальевич</v>
          </cell>
          <cell r="E51">
            <v>40226</v>
          </cell>
          <cell r="F51" t="str">
            <v>1 СР</v>
          </cell>
          <cell r="G51" t="str">
            <v>Омская область</v>
          </cell>
        </row>
        <row r="52">
          <cell r="A52">
            <v>30</v>
          </cell>
          <cell r="B52">
            <v>61</v>
          </cell>
          <cell r="C52">
            <v>10138926717</v>
          </cell>
          <cell r="D52" t="str">
            <v>ХУЖЕН Даниил Антонович</v>
          </cell>
          <cell r="E52">
            <v>40830</v>
          </cell>
          <cell r="F52" t="str">
            <v>2 СР</v>
          </cell>
          <cell r="G52" t="str">
            <v>Омская область</v>
          </cell>
        </row>
        <row r="53">
          <cell r="A53">
            <v>31</v>
          </cell>
          <cell r="B53">
            <v>144</v>
          </cell>
          <cell r="C53">
            <v>10153688501</v>
          </cell>
          <cell r="D53" t="str">
            <v>АНОХИН Илья Сергеевич</v>
          </cell>
          <cell r="E53">
            <v>40444</v>
          </cell>
          <cell r="F53" t="str">
            <v>1 СР</v>
          </cell>
          <cell r="G53" t="str">
            <v>Новосибирская область</v>
          </cell>
        </row>
        <row r="54">
          <cell r="A54">
            <v>32</v>
          </cell>
          <cell r="B54">
            <v>134</v>
          </cell>
          <cell r="C54">
            <v>10141701422</v>
          </cell>
          <cell r="D54" t="str">
            <v>КИЙ Александр Сергеевич</v>
          </cell>
          <cell r="E54">
            <v>40156</v>
          </cell>
          <cell r="F54" t="str">
            <v>1 СР</v>
          </cell>
          <cell r="G54" t="str">
            <v>Свердловская область</v>
          </cell>
        </row>
        <row r="55">
          <cell r="A55">
            <v>33</v>
          </cell>
          <cell r="B55">
            <v>40</v>
          </cell>
          <cell r="C55">
            <v>10133791878</v>
          </cell>
          <cell r="D55" t="str">
            <v>ГЛЕБОВ Денис Сергеевич</v>
          </cell>
          <cell r="E55">
            <v>40485</v>
          </cell>
          <cell r="F55" t="str">
            <v>1 СР</v>
          </cell>
          <cell r="G55" t="str">
            <v>Омская область</v>
          </cell>
        </row>
        <row r="56">
          <cell r="A56">
            <v>34</v>
          </cell>
          <cell r="B56">
            <v>106</v>
          </cell>
          <cell r="C56">
            <v>10154089622</v>
          </cell>
          <cell r="D56" t="str">
            <v>ШИПУЛИН Дмитрий Николаевич</v>
          </cell>
          <cell r="E56">
            <v>40736</v>
          </cell>
          <cell r="F56" t="str">
            <v>2 СР</v>
          </cell>
          <cell r="G56" t="str">
            <v>Свердловская область</v>
          </cell>
        </row>
        <row r="57">
          <cell r="A57">
            <v>35</v>
          </cell>
          <cell r="B57">
            <v>33</v>
          </cell>
          <cell r="C57">
            <v>10146254055</v>
          </cell>
          <cell r="D57" t="str">
            <v>ЩЕТКОВ Георгий Викторович</v>
          </cell>
          <cell r="E57">
            <v>40295</v>
          </cell>
          <cell r="F57" t="str">
            <v>1 СР</v>
          </cell>
          <cell r="G57" t="str">
            <v>Омская область</v>
          </cell>
        </row>
        <row r="58">
          <cell r="A58">
            <v>36</v>
          </cell>
          <cell r="B58">
            <v>143</v>
          </cell>
          <cell r="C58">
            <v>10141013934</v>
          </cell>
          <cell r="D58" t="str">
            <v>БЕЛОБОРОДОВ Вячеслав Ильич</v>
          </cell>
          <cell r="E58">
            <v>40016</v>
          </cell>
          <cell r="F58" t="str">
            <v>КМС</v>
          </cell>
          <cell r="G58" t="str">
            <v>Новосибирская область</v>
          </cell>
        </row>
        <row r="59">
          <cell r="A59">
            <v>37</v>
          </cell>
          <cell r="B59">
            <v>117</v>
          </cell>
          <cell r="C59">
            <v>10148789189</v>
          </cell>
          <cell r="D59" t="str">
            <v>КОЛТЫШЕВ Данил Александрович</v>
          </cell>
          <cell r="E59">
            <v>40731</v>
          </cell>
          <cell r="F59" t="str">
            <v>2 СР</v>
          </cell>
          <cell r="G59" t="str">
            <v>Свердловская область</v>
          </cell>
        </row>
        <row r="60">
          <cell r="A60">
            <v>38</v>
          </cell>
          <cell r="B60">
            <v>115</v>
          </cell>
          <cell r="C60">
            <v>10161578944</v>
          </cell>
          <cell r="D60" t="str">
            <v>ЛИЗЮРА Федор Олегович</v>
          </cell>
          <cell r="E60">
            <v>40168</v>
          </cell>
          <cell r="F60" t="str">
            <v>2 СР</v>
          </cell>
          <cell r="G60" t="str">
            <v>Свердловская область</v>
          </cell>
        </row>
        <row r="61">
          <cell r="A61">
            <v>39</v>
          </cell>
          <cell r="B61">
            <v>72</v>
          </cell>
          <cell r="C61">
            <v>10125244663</v>
          </cell>
          <cell r="D61" t="str">
            <v>ЛЕЩЕНКОВ Александр Сергеевич</v>
          </cell>
          <cell r="E61">
            <v>40040</v>
          </cell>
          <cell r="F61" t="str">
            <v>1 СР</v>
          </cell>
          <cell r="G61" t="str">
            <v>Свердловская область</v>
          </cell>
        </row>
        <row r="62">
          <cell r="A62">
            <v>40</v>
          </cell>
          <cell r="B62">
            <v>116</v>
          </cell>
          <cell r="C62">
            <v>10149662896</v>
          </cell>
          <cell r="D62" t="str">
            <v>БИЗЯЕВ Матвей Александрович</v>
          </cell>
          <cell r="E62">
            <v>40632</v>
          </cell>
          <cell r="F62" t="str">
            <v>2 СР</v>
          </cell>
          <cell r="G62" t="str">
            <v>Свердловская область</v>
          </cell>
        </row>
        <row r="63">
          <cell r="A63">
            <v>41</v>
          </cell>
          <cell r="B63">
            <v>74</v>
          </cell>
          <cell r="C63">
            <v>10125322263</v>
          </cell>
          <cell r="D63" t="str">
            <v>БЕЛОУСОВ Артем Александрович</v>
          </cell>
          <cell r="E63">
            <v>40037</v>
          </cell>
          <cell r="F63" t="str">
            <v>КМС</v>
          </cell>
          <cell r="G63" t="str">
            <v>Свердловская область</v>
          </cell>
        </row>
        <row r="64">
          <cell r="A64">
            <v>42</v>
          </cell>
          <cell r="B64">
            <v>124</v>
          </cell>
          <cell r="C64">
            <v>10136982673</v>
          </cell>
          <cell r="D64" t="str">
            <v>ПОПОВ Святослав Алексеевич</v>
          </cell>
          <cell r="E64">
            <v>40375</v>
          </cell>
          <cell r="F64" t="str">
            <v>1 СР</v>
          </cell>
          <cell r="G64" t="str">
            <v>Свердловская область</v>
          </cell>
        </row>
        <row r="65">
          <cell r="A65">
            <v>43</v>
          </cell>
          <cell r="B65">
            <v>56</v>
          </cell>
          <cell r="C65">
            <v>10159258422</v>
          </cell>
          <cell r="D65" t="str">
            <v>СТАВСКИЙ Вадим Дмитриевич</v>
          </cell>
          <cell r="E65">
            <v>40615</v>
          </cell>
          <cell r="F65" t="str">
            <v>2 СР</v>
          </cell>
          <cell r="G65" t="str">
            <v>Омская область</v>
          </cell>
        </row>
        <row r="66">
          <cell r="A66">
            <v>44</v>
          </cell>
          <cell r="B66">
            <v>108</v>
          </cell>
          <cell r="C66">
            <v>10114171509</v>
          </cell>
          <cell r="D66" t="str">
            <v>АНТОНОВ Михаил Сергеевич</v>
          </cell>
          <cell r="E66">
            <v>40486</v>
          </cell>
          <cell r="F66" t="str">
            <v>2 СР</v>
          </cell>
          <cell r="G66" t="str">
            <v>Свердловская область</v>
          </cell>
        </row>
        <row r="67">
          <cell r="A67">
            <v>45</v>
          </cell>
          <cell r="B67">
            <v>50</v>
          </cell>
          <cell r="C67">
            <v>10162770832</v>
          </cell>
          <cell r="D67" t="str">
            <v>БЕЛОВ Даниил Иванович</v>
          </cell>
          <cell r="E67">
            <v>40575</v>
          </cell>
          <cell r="F67" t="str">
            <v>2 СР</v>
          </cell>
          <cell r="G67" t="str">
            <v>Омская область</v>
          </cell>
        </row>
        <row r="68">
          <cell r="A68">
            <v>46</v>
          </cell>
          <cell r="B68">
            <v>162</v>
          </cell>
          <cell r="C68">
            <v>10143355270</v>
          </cell>
          <cell r="D68" t="str">
            <v>ЯТЧЕНКО Вадим Алексеевич</v>
          </cell>
          <cell r="E68">
            <v>40262</v>
          </cell>
          <cell r="F68" t="str">
            <v>1 СР</v>
          </cell>
          <cell r="G68" t="str">
            <v>Тюменская область</v>
          </cell>
        </row>
        <row r="69">
          <cell r="A69">
            <v>47</v>
          </cell>
          <cell r="B69">
            <v>160</v>
          </cell>
          <cell r="C69">
            <v>10149837294</v>
          </cell>
          <cell r="D69" t="str">
            <v>ПЕЧЕРИН Дмитрий Владиславович</v>
          </cell>
          <cell r="E69">
            <v>39867</v>
          </cell>
          <cell r="F69" t="str">
            <v>КМС</v>
          </cell>
          <cell r="G69" t="str">
            <v>Кемеровская область</v>
          </cell>
        </row>
        <row r="70">
          <cell r="A70">
            <v>48</v>
          </cell>
          <cell r="B70">
            <v>159</v>
          </cell>
          <cell r="C70">
            <v>10141289675</v>
          </cell>
          <cell r="D70" t="str">
            <v>УЛЬЯНОВ Дмитрий Вячеславович</v>
          </cell>
          <cell r="E70">
            <v>39820</v>
          </cell>
          <cell r="F70" t="str">
            <v>КМС</v>
          </cell>
          <cell r="G70" t="str">
            <v>Республика Хакасия</v>
          </cell>
        </row>
        <row r="72">
          <cell r="A72" t="str">
            <v>ПОГОДНЫЕ УСЛОВИЯ</v>
          </cell>
          <cell r="G72" t="str">
            <v>СТАТИСТИКА ГОНКИ</v>
          </cell>
        </row>
        <row r="73">
          <cell r="A73" t="str">
            <v>Температура: +26+27</v>
          </cell>
          <cell r="G73" t="str">
            <v>Субъектов РФ:</v>
          </cell>
        </row>
        <row r="74">
          <cell r="A74" t="str">
            <v>Влажность: 72%</v>
          </cell>
          <cell r="G74" t="str">
            <v>Заявлено:</v>
          </cell>
        </row>
        <row r="75">
          <cell r="A75" t="str">
            <v xml:space="preserve">Осадки: </v>
          </cell>
          <cell r="G75" t="str">
            <v>Стартовало:</v>
          </cell>
        </row>
        <row r="76">
          <cell r="A76" t="str">
            <v>Ветер: 3,0 км/ч (ю)</v>
          </cell>
          <cell r="G76" t="str">
            <v>Финишировало:</v>
          </cell>
        </row>
        <row r="77">
          <cell r="G77" t="str">
            <v>Лимит времени:</v>
          </cell>
        </row>
        <row r="78">
          <cell r="G78" t="str">
            <v>Н. финишировало:</v>
          </cell>
        </row>
        <row r="79">
          <cell r="G79" t="str">
            <v>Дисквалифицировано:</v>
          </cell>
        </row>
        <row r="80">
          <cell r="G80" t="str">
            <v>Н. стартовало:</v>
          </cell>
        </row>
        <row r="82">
          <cell r="A82" t="str">
            <v>ТЕХНИЧЕСКИЙ ДЕЛЕГАТ</v>
          </cell>
          <cell r="D82" t="str">
            <v>ГЛАВНЫЙ СУДЬЯ</v>
          </cell>
        </row>
        <row r="88">
          <cell r="D88" t="str">
            <v xml:space="preserve">САВИЦКИЙ К.Н. (ВК, г. НОВОСИБИРСК) </v>
          </cell>
        </row>
      </sheetData>
      <sheetData sheetId="16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ЮНИОРКИ 17-18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11ч 00м </v>
          </cell>
        </row>
        <row r="14">
          <cell r="A14" t="str">
            <v>ДАТА ПРОВЕДЕНИЯ: 18 ИЮНЯ 2025 ГОДА</v>
          </cell>
          <cell r="G14" t="str">
            <v>ОКОНЧАНИЕ ГОНКИ:  13ч 11м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123</v>
          </cell>
          <cell r="C23">
            <v>10114018430</v>
          </cell>
          <cell r="D23" t="str">
            <v>ПЕТРОВА Анна Алексеевна</v>
          </cell>
          <cell r="E23">
            <v>39587</v>
          </cell>
          <cell r="F23" t="str">
            <v>КМС</v>
          </cell>
          <cell r="G23" t="str">
            <v>Свердловская область</v>
          </cell>
        </row>
        <row r="24">
          <cell r="A24">
            <v>2</v>
          </cell>
          <cell r="B24">
            <v>109</v>
          </cell>
          <cell r="C24">
            <v>10112255656</v>
          </cell>
          <cell r="D24" t="str">
            <v>ГАРАЙШИНА Виктория Максимовна</v>
          </cell>
          <cell r="E24">
            <v>39471</v>
          </cell>
          <cell r="F24" t="str">
            <v>КМС</v>
          </cell>
          <cell r="G24" t="str">
            <v>Свердловская область</v>
          </cell>
        </row>
        <row r="25">
          <cell r="A25">
            <v>3</v>
          </cell>
          <cell r="B25">
            <v>31</v>
          </cell>
          <cell r="C25">
            <v>10118768804</v>
          </cell>
          <cell r="D25" t="str">
            <v>ВОРОНЧЕНКО Варвара Юрьевна</v>
          </cell>
          <cell r="E25">
            <v>39762</v>
          </cell>
          <cell r="F25" t="str">
            <v>1 СР</v>
          </cell>
          <cell r="G25" t="str">
            <v>Омская область</v>
          </cell>
        </row>
        <row r="26">
          <cell r="A26" t="str">
            <v>НФ</v>
          </cell>
          <cell r="B26">
            <v>157</v>
          </cell>
          <cell r="C26">
            <v>10124632452</v>
          </cell>
          <cell r="D26" t="str">
            <v>КОСТРОМИЧЕВА Софья Алексеевна</v>
          </cell>
          <cell r="E26">
            <v>39379</v>
          </cell>
          <cell r="F26" t="str">
            <v>1 СР</v>
          </cell>
          <cell r="G26" t="str">
            <v>Свердловская область</v>
          </cell>
        </row>
        <row r="28">
          <cell r="A28" t="str">
            <v>ПОГОДНЫЕ УСЛОВИЯ</v>
          </cell>
          <cell r="G28" t="str">
            <v>СТАТИСТИКА ГОНКИ</v>
          </cell>
        </row>
        <row r="29">
          <cell r="A29" t="str">
            <v>Температура: +26+27</v>
          </cell>
          <cell r="G29" t="str">
            <v>Субъектов РФ:</v>
          </cell>
        </row>
        <row r="30">
          <cell r="A30" t="str">
            <v>Влажность: 72%</v>
          </cell>
          <cell r="G30" t="str">
            <v>Заявлено:</v>
          </cell>
        </row>
        <row r="31">
          <cell r="A31" t="str">
            <v xml:space="preserve">Осадки: </v>
          </cell>
          <cell r="G31" t="str">
            <v>Стартовало:</v>
          </cell>
        </row>
        <row r="32">
          <cell r="A32" t="str">
            <v>Ветер: 3,0 км/ч (ю)</v>
          </cell>
          <cell r="G32" t="str">
            <v>Финишировало:</v>
          </cell>
        </row>
        <row r="33">
          <cell r="G33" t="str">
            <v>Лимит времени:</v>
          </cell>
        </row>
        <row r="34">
          <cell r="G34" t="str">
            <v>Н. финишировало:</v>
          </cell>
        </row>
        <row r="35">
          <cell r="G35" t="str">
            <v>Дисквалифицировано:</v>
          </cell>
        </row>
        <row r="36">
          <cell r="G36" t="str">
            <v>Н. стартовало:</v>
          </cell>
        </row>
        <row r="38">
          <cell r="A38" t="str">
            <v>ТЕХНИЧЕСКИЙ ДЕЛЕГАТ</v>
          </cell>
          <cell r="D38" t="str">
            <v>ГЛАВНЫЙ СУДЬЯ</v>
          </cell>
        </row>
        <row r="44">
          <cell r="D44" t="str">
            <v xml:space="preserve">САВИЦКИЙ К.Н. (ВК, г. НОВОСИБИРСК) </v>
          </cell>
        </row>
      </sheetData>
      <sheetData sheetId="17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ЮНИОРЫ 17-18 ЛЕТ</v>
          </cell>
        </row>
        <row r="13">
          <cell r="A13" t="str">
            <v>МЕСТО ПРОВЕДЕНИЯ: г. ОМСК ,-1-й км автодороги п.Крутая горка.</v>
          </cell>
          <cell r="G13" t="str">
            <v xml:space="preserve">НАЧАЛО ГОНКИ: 11ч 00м </v>
          </cell>
        </row>
        <row r="14">
          <cell r="A14" t="str">
            <v>ДАТА ПРОВЕДЕНИЯ: 18 ИЮНЯ 2025 ГОДА</v>
          </cell>
          <cell r="G14" t="str">
            <v>ОКОНЧАНИЕ ГОНКИ:  13ч 11м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САВИЦКИЙ К.Н. (ВК, г. НОВОСИБИРСК)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ДОЦЕНКО С.А. (ВК, г. ОМСК)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107</v>
          </cell>
          <cell r="C23">
            <v>10124492410</v>
          </cell>
          <cell r="D23" t="str">
            <v>КУДРИНСКИХ Дмитрий Николаевич</v>
          </cell>
          <cell r="E23">
            <v>39643</v>
          </cell>
          <cell r="F23" t="str">
            <v>КМС</v>
          </cell>
          <cell r="G23" t="str">
            <v>Свердловская область</v>
          </cell>
        </row>
        <row r="24">
          <cell r="A24">
            <v>2</v>
          </cell>
          <cell r="B24">
            <v>77</v>
          </cell>
          <cell r="C24">
            <v>10124554549</v>
          </cell>
          <cell r="D24" t="str">
            <v>АБРАМОВ Сергей Сергеевич</v>
          </cell>
          <cell r="E24">
            <v>39681</v>
          </cell>
          <cell r="F24" t="str">
            <v>КМС</v>
          </cell>
          <cell r="G24" t="str">
            <v>Свердловская область</v>
          </cell>
        </row>
        <row r="25">
          <cell r="A25">
            <v>3</v>
          </cell>
          <cell r="B25">
            <v>95</v>
          </cell>
          <cell r="C25">
            <v>10116980869</v>
          </cell>
          <cell r="D25" t="str">
            <v>ЗАГУДАЕВ Матвей Сергеевич</v>
          </cell>
          <cell r="E25">
            <v>39723</v>
          </cell>
          <cell r="F25" t="str">
            <v>КМС</v>
          </cell>
          <cell r="G25" t="str">
            <v>Свердловская область</v>
          </cell>
        </row>
        <row r="26">
          <cell r="A26">
            <v>4</v>
          </cell>
          <cell r="B26">
            <v>113</v>
          </cell>
          <cell r="C26">
            <v>10114171105</v>
          </cell>
          <cell r="D26" t="str">
            <v>КОЗЫРЕВ Даниил Михайлович</v>
          </cell>
          <cell r="E26">
            <v>39534</v>
          </cell>
          <cell r="F26" t="str">
            <v>КМС</v>
          </cell>
          <cell r="G26" t="str">
            <v>Свердловская область</v>
          </cell>
        </row>
        <row r="27">
          <cell r="A27">
            <v>5</v>
          </cell>
          <cell r="B27">
            <v>30</v>
          </cell>
          <cell r="C27">
            <v>10123419548</v>
          </cell>
          <cell r="D27" t="str">
            <v>ДЕВЯТКОВ Андрей Юрьевич</v>
          </cell>
          <cell r="E27">
            <v>39361</v>
          </cell>
          <cell r="F27" t="str">
            <v>КМС</v>
          </cell>
          <cell r="G27" t="str">
            <v>Омская область</v>
          </cell>
        </row>
        <row r="28">
          <cell r="A28">
            <v>6</v>
          </cell>
          <cell r="B28">
            <v>114</v>
          </cell>
          <cell r="C28">
            <v>10114154634</v>
          </cell>
          <cell r="D28" t="str">
            <v>ПОЗДНЯКОВ Илья Георгиевич</v>
          </cell>
          <cell r="E28">
            <v>39631</v>
          </cell>
          <cell r="F28" t="str">
            <v>2 СР</v>
          </cell>
          <cell r="G28" t="str">
            <v>Свердловская область</v>
          </cell>
        </row>
        <row r="29">
          <cell r="A29">
            <v>7</v>
          </cell>
          <cell r="B29">
            <v>146</v>
          </cell>
          <cell r="C29">
            <v>10130118511</v>
          </cell>
          <cell r="D29" t="str">
            <v>ШАПКИН Егор Иванович</v>
          </cell>
          <cell r="E29">
            <v>39785</v>
          </cell>
          <cell r="F29" t="str">
            <v>1 СР</v>
          </cell>
          <cell r="G29" t="str">
            <v>Новосибирская область</v>
          </cell>
        </row>
        <row r="30">
          <cell r="A30" t="str">
            <v>нф</v>
          </cell>
          <cell r="B30">
            <v>71</v>
          </cell>
          <cell r="C30">
            <v>10115154037</v>
          </cell>
          <cell r="D30" t="str">
            <v>ЯКОВЛЕВ Аристарх Леонидович</v>
          </cell>
          <cell r="E30">
            <v>39616</v>
          </cell>
          <cell r="F30" t="str">
            <v>КМС</v>
          </cell>
          <cell r="G30" t="str">
            <v>Свердловская область</v>
          </cell>
        </row>
        <row r="32">
          <cell r="A32" t="str">
            <v>ПОГОДНЫЕ УСЛОВИЯ</v>
          </cell>
          <cell r="G32" t="str">
            <v>СТАТИСТИКА ГОНКИ</v>
          </cell>
        </row>
        <row r="33">
          <cell r="A33" t="str">
            <v>Температура: +26+27</v>
          </cell>
          <cell r="G33" t="str">
            <v>Субъектов РФ:</v>
          </cell>
        </row>
        <row r="34">
          <cell r="A34" t="str">
            <v>Влажность: 72%</v>
          </cell>
          <cell r="G34" t="str">
            <v>Заявлено:</v>
          </cell>
        </row>
        <row r="35">
          <cell r="A35" t="str">
            <v xml:space="preserve">Осадки: </v>
          </cell>
          <cell r="G35" t="str">
            <v>Стартовало:</v>
          </cell>
        </row>
        <row r="36">
          <cell r="A36" t="str">
            <v>Ветер: 3,0 км/ч (ю)</v>
          </cell>
          <cell r="G36" t="str">
            <v>Финишировало:</v>
          </cell>
        </row>
        <row r="37">
          <cell r="G37" t="str">
            <v>Лимит времени:</v>
          </cell>
        </row>
        <row r="38">
          <cell r="G38" t="str">
            <v>Н. финишировало:</v>
          </cell>
        </row>
        <row r="39">
          <cell r="G39" t="str">
            <v>Дисквалифицировано:</v>
          </cell>
        </row>
        <row r="40">
          <cell r="G40" t="str">
            <v>Н. стартовало:</v>
          </cell>
        </row>
        <row r="42">
          <cell r="A42" t="str">
            <v>ТЕХНИЧЕСКИЙ ДЕЛЕГАТ</v>
          </cell>
          <cell r="D42" t="str">
            <v>ГЛАВНЫЙ СУДЬЯ</v>
          </cell>
        </row>
        <row r="48">
          <cell r="D48" t="str">
            <v xml:space="preserve">САВИЦКИЙ К.Н. (ВК, г. НОВОСИБИРСК) </v>
          </cell>
        </row>
      </sheetData>
      <sheetData sheetId="18"/>
      <sheetData sheetId="1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3-й этап-групповая гонка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 xml:space="preserve">МЕСТО ПРОВЕДЕНИЯ: г. ОМСК </v>
          </cell>
        </row>
        <row r="15">
          <cell r="A15" t="str">
            <v>ДАТА ПРОВЕДЕНИЯ: 13 МАЯ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B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2</v>
          </cell>
          <cell r="B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B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B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3</v>
          </cell>
          <cell r="B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B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B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B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4</v>
          </cell>
          <cell r="B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B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B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B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B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B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5</v>
          </cell>
          <cell r="B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B48">
            <v>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B49">
            <v>28</v>
          </cell>
          <cell r="C49">
            <v>10143525123</v>
          </cell>
          <cell r="D49">
            <v>40143</v>
          </cell>
          <cell r="E49" t="str">
            <v>ЩЕПАНОВСКИЙ Егор Станиславович</v>
          </cell>
          <cell r="F49" t="str">
            <v>2 СР</v>
          </cell>
          <cell r="G49" t="str">
            <v>Омская область</v>
          </cell>
        </row>
        <row r="50">
          <cell r="B50">
            <v>29</v>
          </cell>
          <cell r="C50">
            <v>10143525123</v>
          </cell>
          <cell r="D50">
            <v>40143</v>
          </cell>
          <cell r="E50" t="str">
            <v>ЩЕПАНОВСКИЙ Егор Станиславович</v>
          </cell>
          <cell r="F50" t="str">
            <v>2 СР</v>
          </cell>
          <cell r="G50" t="str">
            <v>Омская область</v>
          </cell>
        </row>
        <row r="51">
          <cell r="B51">
            <v>30</v>
          </cell>
          <cell r="C51">
            <v>10123419548</v>
          </cell>
          <cell r="D51">
            <v>39361</v>
          </cell>
          <cell r="E51" t="str">
            <v>ДЕВЯТКОВ Андрей Юрьевич</v>
          </cell>
          <cell r="F51" t="str">
            <v>КМС</v>
          </cell>
          <cell r="G51" t="str">
            <v>Омская область</v>
          </cell>
        </row>
        <row r="52">
          <cell r="B52">
            <v>31</v>
          </cell>
          <cell r="C52">
            <v>10118768804</v>
          </cell>
          <cell r="D52">
            <v>39762</v>
          </cell>
          <cell r="E52" t="str">
            <v>ВОРОНЧЕНКО Варвара Юрьевна</v>
          </cell>
          <cell r="F52" t="str">
            <v>1 СР</v>
          </cell>
          <cell r="G52" t="str">
            <v>Омская область</v>
          </cell>
        </row>
        <row r="53">
          <cell r="A53">
            <v>6</v>
          </cell>
          <cell r="B53">
            <v>32</v>
          </cell>
          <cell r="C53">
            <v>10133869175</v>
          </cell>
          <cell r="D53">
            <v>40396</v>
          </cell>
          <cell r="E53" t="str">
            <v>ПЕРЕПЕЧИНА Евгения Михайловна</v>
          </cell>
          <cell r="F53" t="str">
            <v>1 СР</v>
          </cell>
          <cell r="G53" t="str">
            <v>Омская область</v>
          </cell>
        </row>
        <row r="54">
          <cell r="B54">
            <v>33</v>
          </cell>
          <cell r="C54">
            <v>10146254055</v>
          </cell>
          <cell r="D54">
            <v>40295</v>
          </cell>
          <cell r="E54" t="str">
            <v>ЩЕТКОВ Георгий Викторович</v>
          </cell>
          <cell r="F54" t="str">
            <v>1 СР</v>
          </cell>
          <cell r="G54" t="str">
            <v>Омская область</v>
          </cell>
        </row>
        <row r="55">
          <cell r="B55">
            <v>34</v>
          </cell>
          <cell r="C55">
            <v>10142735581</v>
          </cell>
          <cell r="D55">
            <v>40182</v>
          </cell>
          <cell r="E55" t="str">
            <v>МАТУСЯ Дарья Кирилловна</v>
          </cell>
          <cell r="F55" t="str">
            <v>2 СР</v>
          </cell>
          <cell r="G55" t="str">
            <v>Омская область</v>
          </cell>
        </row>
        <row r="56">
          <cell r="B56">
            <v>35</v>
          </cell>
          <cell r="C56">
            <v>10130778111</v>
          </cell>
          <cell r="D56">
            <v>39833</v>
          </cell>
          <cell r="E56" t="str">
            <v>КЕТЛЕР Лев Александрович</v>
          </cell>
          <cell r="F56" t="str">
            <v>1 СР</v>
          </cell>
          <cell r="G56" t="str">
            <v>Омская область</v>
          </cell>
        </row>
        <row r="57">
          <cell r="B57">
            <v>36</v>
          </cell>
          <cell r="C57">
            <v>10115821620</v>
          </cell>
          <cell r="D57">
            <v>39890</v>
          </cell>
          <cell r="E57" t="str">
            <v>ТЮСЕНКОВ Артем Александрович</v>
          </cell>
          <cell r="F57" t="str">
            <v>1 СР</v>
          </cell>
          <cell r="G57" t="str">
            <v>Омская область</v>
          </cell>
        </row>
        <row r="58">
          <cell r="B58">
            <v>37</v>
          </cell>
          <cell r="C58">
            <v>10142530265</v>
          </cell>
          <cell r="D58">
            <v>40015</v>
          </cell>
          <cell r="E58" t="str">
            <v>ФУКС Даниил Александрович</v>
          </cell>
          <cell r="F58" t="str">
            <v>1 СР</v>
          </cell>
          <cell r="G58" t="str">
            <v>Омская область</v>
          </cell>
        </row>
        <row r="59">
          <cell r="A59">
            <v>7</v>
          </cell>
          <cell r="B59">
            <v>38</v>
          </cell>
          <cell r="C59">
            <v>10133681744</v>
          </cell>
          <cell r="D59">
            <v>40213</v>
          </cell>
          <cell r="E59" t="str">
            <v>ГОРОХ Кирилл Денисович</v>
          </cell>
          <cell r="F59" t="str">
            <v>1 СР</v>
          </cell>
          <cell r="G59" t="str">
            <v>Омская область</v>
          </cell>
        </row>
        <row r="60">
          <cell r="B60">
            <v>39</v>
          </cell>
          <cell r="C60">
            <v>10150169522</v>
          </cell>
          <cell r="D60">
            <v>40354</v>
          </cell>
          <cell r="E60" t="str">
            <v>КОЛОВОРОТНЫЙ Степан Антонович</v>
          </cell>
          <cell r="F60" t="str">
            <v>1 СР</v>
          </cell>
          <cell r="G60" t="str">
            <v>Омская область</v>
          </cell>
        </row>
        <row r="61">
          <cell r="B61">
            <v>40</v>
          </cell>
          <cell r="C61">
            <v>10133791878</v>
          </cell>
          <cell r="D61">
            <v>40485</v>
          </cell>
          <cell r="E61" t="str">
            <v>ГЛЕБОВ Денис Сергеевич</v>
          </cell>
          <cell r="F61" t="str">
            <v>1 СР</v>
          </cell>
          <cell r="G61" t="str">
            <v>Омская область</v>
          </cell>
        </row>
        <row r="62">
          <cell r="B62">
            <v>41</v>
          </cell>
          <cell r="C62">
            <v>10133971532</v>
          </cell>
          <cell r="D62">
            <v>40395</v>
          </cell>
          <cell r="E62" t="str">
            <v>БРУЕВ Матвей Алексеевич</v>
          </cell>
          <cell r="F62" t="str">
            <v>1 СР</v>
          </cell>
          <cell r="G62" t="str">
            <v>Омская область</v>
          </cell>
        </row>
        <row r="63">
          <cell r="A63">
            <v>8</v>
          </cell>
          <cell r="B63">
            <v>42</v>
          </cell>
          <cell r="C63">
            <v>10133971532</v>
          </cell>
          <cell r="D63">
            <v>40395</v>
          </cell>
          <cell r="E63" t="str">
            <v>БРУЕВ Матвей Алексеевич</v>
          </cell>
          <cell r="F63" t="str">
            <v>1 СР</v>
          </cell>
          <cell r="G63" t="str">
            <v>Омская область</v>
          </cell>
        </row>
        <row r="64">
          <cell r="B64">
            <v>43</v>
          </cell>
          <cell r="C64">
            <v>10133971532</v>
          </cell>
          <cell r="D64">
            <v>40395</v>
          </cell>
          <cell r="E64" t="str">
            <v>БРУЕВ Матвей Алексеевич</v>
          </cell>
          <cell r="F64" t="str">
            <v>1 СР</v>
          </cell>
          <cell r="G64" t="str">
            <v>Омская область</v>
          </cell>
        </row>
        <row r="65">
          <cell r="B65">
            <v>44</v>
          </cell>
          <cell r="C65">
            <v>10133971532</v>
          </cell>
          <cell r="D65">
            <v>40395</v>
          </cell>
          <cell r="E65" t="str">
            <v>БРУЕВ Матвей Алексеевич</v>
          </cell>
          <cell r="F65" t="str">
            <v>1 СР</v>
          </cell>
          <cell r="G65" t="str">
            <v>Омская область</v>
          </cell>
        </row>
        <row r="66">
          <cell r="B66">
            <v>45</v>
          </cell>
          <cell r="C66">
            <v>10133949708</v>
          </cell>
          <cell r="D66">
            <v>40360</v>
          </cell>
          <cell r="E66" t="str">
            <v>ВОЛИК Даниил Евгеньевич</v>
          </cell>
          <cell r="F66" t="str">
            <v>1 СР</v>
          </cell>
          <cell r="G66" t="str">
            <v>Омская область</v>
          </cell>
        </row>
        <row r="67">
          <cell r="B67">
            <v>46</v>
          </cell>
          <cell r="C67">
            <v>10133681845</v>
          </cell>
          <cell r="D67">
            <v>40211</v>
          </cell>
          <cell r="E67" t="str">
            <v>СТЕПАНОВ Алексей  Евгеньевич</v>
          </cell>
          <cell r="F67" t="str">
            <v>1 СР</v>
          </cell>
          <cell r="G67" t="str">
            <v>Омская область</v>
          </cell>
        </row>
        <row r="68">
          <cell r="B68">
            <v>47</v>
          </cell>
          <cell r="C68">
            <v>10133902622</v>
          </cell>
          <cell r="D68">
            <v>40769</v>
          </cell>
          <cell r="E68" t="str">
            <v>ЕВДОКИМОВ Иван Дмитриевич</v>
          </cell>
          <cell r="F68" t="str">
            <v>1 СР</v>
          </cell>
          <cell r="G68" t="str">
            <v>Омская область</v>
          </cell>
        </row>
        <row r="69">
          <cell r="A69">
            <v>9</v>
          </cell>
          <cell r="B69">
            <v>48</v>
          </cell>
          <cell r="C69">
            <v>10133902622</v>
          </cell>
          <cell r="D69">
            <v>40769</v>
          </cell>
          <cell r="E69" t="str">
            <v>ЕВДОКИМОВ Иван Дмитриевич</v>
          </cell>
          <cell r="F69" t="str">
            <v>1 СР</v>
          </cell>
          <cell r="G69" t="str">
            <v>Омская область</v>
          </cell>
        </row>
        <row r="70">
          <cell r="B70">
            <v>49</v>
          </cell>
          <cell r="C70">
            <v>10149834163</v>
          </cell>
          <cell r="D70">
            <v>40676</v>
          </cell>
          <cell r="E70" t="str">
            <v>ЯНУШКЕВИЧ Юлианна Валентиновна</v>
          </cell>
          <cell r="F70" t="str">
            <v>2 СР</v>
          </cell>
          <cell r="G70" t="str">
            <v>Омская область</v>
          </cell>
        </row>
        <row r="71">
          <cell r="B71">
            <v>50</v>
          </cell>
          <cell r="C71">
            <v>10162770832</v>
          </cell>
          <cell r="D71">
            <v>40575</v>
          </cell>
          <cell r="E71" t="str">
            <v>БЕЛОВ Даниил Иванович</v>
          </cell>
          <cell r="F71" t="str">
            <v>2 СР</v>
          </cell>
          <cell r="G71" t="str">
            <v>Омская область</v>
          </cell>
        </row>
        <row r="72">
          <cell r="B72">
            <v>51</v>
          </cell>
          <cell r="C72">
            <v>10146114619</v>
          </cell>
          <cell r="D72">
            <v>40620</v>
          </cell>
          <cell r="E72" t="str">
            <v>ВОРОНЧЕНКО Алла Юрьевна</v>
          </cell>
          <cell r="F72" t="str">
            <v>1 СР</v>
          </cell>
          <cell r="G72" t="str">
            <v>Омская область</v>
          </cell>
        </row>
        <row r="73">
          <cell r="B73">
            <v>52</v>
          </cell>
          <cell r="C73">
            <v>10146114619</v>
          </cell>
          <cell r="D73">
            <v>40620</v>
          </cell>
          <cell r="E73" t="str">
            <v>ВОРОНЧЕНКО Алла Юрьевна</v>
          </cell>
          <cell r="F73" t="str">
            <v>1 СР</v>
          </cell>
          <cell r="G73" t="str">
            <v>Омская область</v>
          </cell>
        </row>
        <row r="74">
          <cell r="B74">
            <v>53</v>
          </cell>
          <cell r="C74">
            <v>10146013272</v>
          </cell>
          <cell r="D74">
            <v>40777</v>
          </cell>
          <cell r="E74" t="str">
            <v>ТАРАСОВ Тимофей Михайлович</v>
          </cell>
          <cell r="F74" t="str">
            <v>1 СР</v>
          </cell>
          <cell r="G74" t="str">
            <v>Омская область</v>
          </cell>
        </row>
        <row r="75">
          <cell r="A75">
            <v>10</v>
          </cell>
          <cell r="B75">
            <v>54</v>
          </cell>
          <cell r="C75">
            <v>10146013272</v>
          </cell>
          <cell r="D75">
            <v>40777</v>
          </cell>
          <cell r="E75" t="str">
            <v>ТАРАСОВ Тимофей Михайлович</v>
          </cell>
          <cell r="F75" t="str">
            <v>1 СР</v>
          </cell>
          <cell r="G75" t="str">
            <v>Омская область</v>
          </cell>
        </row>
        <row r="76">
          <cell r="B76">
            <v>55</v>
          </cell>
          <cell r="C76">
            <v>10146013272</v>
          </cell>
          <cell r="D76">
            <v>40777</v>
          </cell>
          <cell r="E76" t="str">
            <v>ТАРАСОВ Тимофей Михайлович</v>
          </cell>
          <cell r="F76" t="str">
            <v>1 СР</v>
          </cell>
          <cell r="G76" t="str">
            <v>Омская область</v>
          </cell>
        </row>
        <row r="77">
          <cell r="B77">
            <v>56</v>
          </cell>
          <cell r="C77">
            <v>10159258422</v>
          </cell>
          <cell r="D77">
            <v>40615</v>
          </cell>
          <cell r="E77" t="str">
            <v>СТАВСКИЙ Вадим Дмитриевич</v>
          </cell>
          <cell r="F77" t="str">
            <v>2 СР</v>
          </cell>
          <cell r="G77" t="str">
            <v>Омская область</v>
          </cell>
        </row>
        <row r="78">
          <cell r="B78">
            <v>57</v>
          </cell>
          <cell r="C78">
            <v>10159258422</v>
          </cell>
          <cell r="D78">
            <v>40615</v>
          </cell>
          <cell r="E78" t="str">
            <v>СТАВСКИЙ Вадим Дмитриевич</v>
          </cell>
          <cell r="F78" t="str">
            <v>2 СР</v>
          </cell>
          <cell r="G78" t="str">
            <v>Омская область</v>
          </cell>
        </row>
        <row r="79">
          <cell r="B79">
            <v>58</v>
          </cell>
          <cell r="C79">
            <v>10142737504</v>
          </cell>
          <cell r="D79">
            <v>40226</v>
          </cell>
          <cell r="E79" t="str">
            <v>ЯКУШИН Дмитрий Витальевич</v>
          </cell>
          <cell r="F79" t="str">
            <v>1 СР</v>
          </cell>
          <cell r="G79" t="str">
            <v>Омская область</v>
          </cell>
        </row>
        <row r="80">
          <cell r="A80">
            <v>11</v>
          </cell>
          <cell r="B80">
            <v>59</v>
          </cell>
          <cell r="C80">
            <v>10139109296</v>
          </cell>
          <cell r="D80">
            <v>40765</v>
          </cell>
          <cell r="E80" t="str">
            <v>КЛОЧКО Алина Валерьевна</v>
          </cell>
          <cell r="F80" t="str">
            <v>1 СР</v>
          </cell>
          <cell r="G80" t="str">
            <v>Омская область</v>
          </cell>
        </row>
        <row r="81">
          <cell r="B81">
            <v>60</v>
          </cell>
          <cell r="C81">
            <v>10133870084</v>
          </cell>
          <cell r="D81">
            <v>40430</v>
          </cell>
          <cell r="E81" t="str">
            <v>СТЕПАНОВА Злата Сергеевна</v>
          </cell>
          <cell r="F81" t="str">
            <v>1 СР</v>
          </cell>
          <cell r="G81" t="str">
            <v>Омская область</v>
          </cell>
        </row>
        <row r="82">
          <cell r="B82">
            <v>61</v>
          </cell>
          <cell r="C82">
            <v>10138926717</v>
          </cell>
          <cell r="D82">
            <v>40830</v>
          </cell>
          <cell r="E82" t="str">
            <v>ХУЖЕН Даниил Антонович</v>
          </cell>
          <cell r="F82" t="str">
            <v>2 СР</v>
          </cell>
          <cell r="G82" t="str">
            <v>Омская область</v>
          </cell>
        </row>
        <row r="83">
          <cell r="B83">
            <v>62</v>
          </cell>
          <cell r="C83">
            <v>10138926717</v>
          </cell>
          <cell r="D83">
            <v>40830</v>
          </cell>
          <cell r="E83" t="str">
            <v>ХУЖЕН Даниил Антонович</v>
          </cell>
          <cell r="F83" t="str">
            <v>2 СР</v>
          </cell>
          <cell r="G83" t="str">
            <v>Омская область</v>
          </cell>
        </row>
        <row r="84">
          <cell r="B84">
            <v>63</v>
          </cell>
          <cell r="C84">
            <v>10138926717</v>
          </cell>
          <cell r="D84">
            <v>40830</v>
          </cell>
          <cell r="E84" t="str">
            <v>ХУЖЕН Даниил Антонович</v>
          </cell>
          <cell r="F84" t="str">
            <v>2 СР</v>
          </cell>
          <cell r="G84" t="str">
            <v>Омская область</v>
          </cell>
        </row>
        <row r="88">
          <cell r="A88" t="str">
            <v>ПОГОДНЫЕ УСЛОВИЯ</v>
          </cell>
        </row>
        <row r="89">
          <cell r="A89" t="str">
            <v xml:space="preserve">  Погода в начале | Погода в конце | Т в начале | Т в конце | Влажность</v>
          </cell>
        </row>
        <row r="90">
          <cell r="A90" t="str">
            <v xml:space="preserve">                     Ясно      |          Ясно           |     +11.0      |     +16.0    |    54             </v>
          </cell>
        </row>
        <row r="94">
          <cell r="A94" t="str">
            <v>ТЕХНИЧЕСКИЙ ДЕЛЕГАТ</v>
          </cell>
          <cell r="E94" t="str">
            <v>ГЛАВНЫЙ СУДЬЯ</v>
          </cell>
        </row>
        <row r="98">
          <cell r="E98" t="str">
            <v xml:space="preserve">ДОЦЕНКО С.А. (ВК, г. ОМСК) </v>
          </cell>
        </row>
      </sheetData>
      <sheetData sheetId="2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(ФИНАЛ) </v>
          </cell>
        </row>
        <row r="11">
          <cell r="A11" t="str">
            <v>трек - гонка по очкам</v>
          </cell>
        </row>
        <row r="12">
          <cell r="A12" t="str">
            <v>юноши 13-14 лет</v>
          </cell>
        </row>
        <row r="14">
          <cell r="A14" t="str">
            <v>МЕСТО ПРОВЕДЕНИЯ: г. ОМСК - "Олимпийский велотрек"</v>
          </cell>
        </row>
        <row r="15">
          <cell r="A15" t="str">
            <v>ДАТА ПРОВЕДЕНИЯ: 14 МАРТА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</row>
        <row r="19">
          <cell r="A19" t="str">
            <v>ГЛАВНЫЙ СЕКРЕТАРЬ:</v>
          </cell>
        </row>
        <row r="20">
          <cell r="A20" t="str">
            <v>СУДЬЯ НА ФИНИШЕ: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103</v>
          </cell>
          <cell r="C24">
            <v>10143337284</v>
          </cell>
          <cell r="D24">
            <v>40444</v>
          </cell>
          <cell r="E24" t="str">
            <v>НУРИЕВА Арина Ильгизовна</v>
          </cell>
          <cell r="F24" t="str">
            <v>1 СР</v>
          </cell>
          <cell r="G24" t="str">
            <v>Свердловская область</v>
          </cell>
        </row>
        <row r="25">
          <cell r="A25">
            <v>2</v>
          </cell>
          <cell r="B25">
            <v>90</v>
          </cell>
          <cell r="C25">
            <v>10153837132</v>
          </cell>
          <cell r="D25">
            <v>40519</v>
          </cell>
          <cell r="E25" t="str">
            <v>БАШИРОВА Милана Ильдаровна</v>
          </cell>
          <cell r="F25" t="str">
            <v>1 СР</v>
          </cell>
          <cell r="G25" t="str">
            <v>Свердловская область</v>
          </cell>
        </row>
        <row r="26">
          <cell r="A26">
            <v>3</v>
          </cell>
          <cell r="B26">
            <v>128</v>
          </cell>
          <cell r="C26">
            <v>10137252556</v>
          </cell>
          <cell r="D26">
            <v>40341</v>
          </cell>
          <cell r="E26" t="str">
            <v>ФЕОФАНОВА Мария Вячеславовна</v>
          </cell>
          <cell r="F26" t="str">
            <v>1 СР</v>
          </cell>
          <cell r="G26" t="str">
            <v>Свердловская область</v>
          </cell>
        </row>
        <row r="27">
          <cell r="A27">
            <v>4</v>
          </cell>
          <cell r="B27">
            <v>116</v>
          </cell>
          <cell r="C27">
            <v>10149662896</v>
          </cell>
          <cell r="D27">
            <v>40632</v>
          </cell>
          <cell r="E27" t="str">
            <v>БИЗЯЕВ Матвей Александрович</v>
          </cell>
          <cell r="F27" t="str">
            <v>2 СР</v>
          </cell>
          <cell r="G27" t="str">
            <v>Свердловская область</v>
          </cell>
        </row>
        <row r="28">
          <cell r="A28">
            <v>5</v>
          </cell>
          <cell r="B28">
            <v>114</v>
          </cell>
          <cell r="C28">
            <v>10114154634</v>
          </cell>
          <cell r="D28">
            <v>39631</v>
          </cell>
          <cell r="E28" t="str">
            <v>ПОЗДНЯКОВ Илья Георгиевич</v>
          </cell>
          <cell r="F28" t="str">
            <v>2 СР</v>
          </cell>
          <cell r="G28" t="str">
            <v>Свердловская область</v>
          </cell>
        </row>
        <row r="29">
          <cell r="A29">
            <v>6</v>
          </cell>
          <cell r="B29">
            <v>88</v>
          </cell>
          <cell r="C29">
            <v>10142697084</v>
          </cell>
          <cell r="D29">
            <v>40476</v>
          </cell>
          <cell r="E29" t="str">
            <v>АНТОНОВА Ксения Дмитиевна</v>
          </cell>
          <cell r="F29" t="str">
            <v>2 СР</v>
          </cell>
          <cell r="G29" t="str">
            <v>Свердловская область</v>
          </cell>
        </row>
        <row r="30">
          <cell r="A30">
            <v>7</v>
          </cell>
          <cell r="B30">
            <v>92</v>
          </cell>
          <cell r="C30">
            <v>10124502211</v>
          </cell>
          <cell r="D30">
            <v>40157</v>
          </cell>
          <cell r="E30" t="str">
            <v>БЕГУНОВА Полина Владимирович</v>
          </cell>
          <cell r="F30" t="str">
            <v>2 СР</v>
          </cell>
          <cell r="G30" t="str">
            <v>Свердловская область</v>
          </cell>
        </row>
        <row r="31">
          <cell r="A31">
            <v>8</v>
          </cell>
          <cell r="B31">
            <v>70</v>
          </cell>
          <cell r="C31">
            <v>10138926717</v>
          </cell>
          <cell r="D31">
            <v>40830</v>
          </cell>
          <cell r="E31" t="str">
            <v>ХУЖЕН Даниил Антонович</v>
          </cell>
          <cell r="F31" t="str">
            <v>2 СР</v>
          </cell>
          <cell r="G31" t="str">
            <v>Омская область</v>
          </cell>
        </row>
        <row r="32">
          <cell r="A32">
            <v>9</v>
          </cell>
          <cell r="B32">
            <v>104</v>
          </cell>
          <cell r="C32">
            <v>10149670374</v>
          </cell>
          <cell r="D32">
            <v>40795</v>
          </cell>
          <cell r="E32" t="str">
            <v>ПАХОМОВ Роман Сергеевич</v>
          </cell>
          <cell r="F32" t="str">
            <v>2 СР</v>
          </cell>
          <cell r="G32" t="str">
            <v>Свердловская область</v>
          </cell>
        </row>
        <row r="33">
          <cell r="A33">
            <v>10</v>
          </cell>
          <cell r="B33">
            <v>83</v>
          </cell>
          <cell r="C33">
            <v>10142697084</v>
          </cell>
          <cell r="D33">
            <v>40476</v>
          </cell>
          <cell r="E33" t="str">
            <v>АНТОНОВА Ксения Дмитиевна</v>
          </cell>
          <cell r="F33" t="str">
            <v>2 СР</v>
          </cell>
          <cell r="G33" t="str">
            <v>Свердловская область</v>
          </cell>
        </row>
        <row r="34">
          <cell r="A34">
            <v>11</v>
          </cell>
          <cell r="B34">
            <v>84</v>
          </cell>
          <cell r="C34">
            <v>10142697084</v>
          </cell>
          <cell r="D34">
            <v>40476</v>
          </cell>
          <cell r="E34" t="str">
            <v>АНТОНОВА Ксения Дмитиевна</v>
          </cell>
          <cell r="F34" t="str">
            <v>2 СР</v>
          </cell>
          <cell r="G34" t="str">
            <v>Свердловская область</v>
          </cell>
        </row>
        <row r="35">
          <cell r="A35">
            <v>12</v>
          </cell>
          <cell r="B35">
            <v>135</v>
          </cell>
          <cell r="C35">
            <v>10140759108</v>
          </cell>
          <cell r="D35">
            <v>40225</v>
          </cell>
          <cell r="E35" t="str">
            <v>КОЛЧИН Аркадий Алексеевич</v>
          </cell>
          <cell r="F35" t="str">
            <v>КМС</v>
          </cell>
          <cell r="G35" t="str">
            <v>Свердловская область</v>
          </cell>
        </row>
        <row r="36">
          <cell r="A36">
            <v>13</v>
          </cell>
          <cell r="B36">
            <v>131</v>
          </cell>
          <cell r="C36">
            <v>10143021531</v>
          </cell>
          <cell r="D36">
            <v>39298</v>
          </cell>
          <cell r="E36" t="str">
            <v>ЧИКУНОВ Дмитрий Владиславович</v>
          </cell>
          <cell r="F36" t="str">
            <v>2 СР</v>
          </cell>
          <cell r="G36" t="str">
            <v>Свердловская область</v>
          </cell>
        </row>
        <row r="37">
          <cell r="A37">
            <v>14</v>
          </cell>
          <cell r="B37">
            <v>105</v>
          </cell>
          <cell r="C37">
            <v>10141872079</v>
          </cell>
          <cell r="D37">
            <v>40266</v>
          </cell>
          <cell r="E37" t="str">
            <v>ФЕДОТИКОВ Никита Алексеевич</v>
          </cell>
          <cell r="F37" t="str">
            <v>2 СР</v>
          </cell>
          <cell r="G37" t="str">
            <v>Свердловская область</v>
          </cell>
        </row>
        <row r="38">
          <cell r="A38">
            <v>15</v>
          </cell>
          <cell r="B38">
            <v>129</v>
          </cell>
          <cell r="C38">
            <v>10137061283</v>
          </cell>
          <cell r="D38">
            <v>40319</v>
          </cell>
          <cell r="E38" t="str">
            <v>ШИРОКАЛОВ Максим Дмитриевич</v>
          </cell>
          <cell r="F38" t="str">
            <v>2 СР</v>
          </cell>
          <cell r="G38" t="str">
            <v>Свердловская область</v>
          </cell>
        </row>
        <row r="39">
          <cell r="A39">
            <v>16</v>
          </cell>
          <cell r="B39">
            <v>89</v>
          </cell>
          <cell r="C39">
            <v>10142697084</v>
          </cell>
          <cell r="D39">
            <v>40476</v>
          </cell>
          <cell r="E39" t="str">
            <v>АНТОНОВА Ксения Дмитиевна</v>
          </cell>
          <cell r="F39" t="str">
            <v>2 СР</v>
          </cell>
          <cell r="G39" t="str">
            <v>Свердловская область</v>
          </cell>
        </row>
        <row r="40">
          <cell r="A40">
            <v>17</v>
          </cell>
          <cell r="B40">
            <v>87</v>
          </cell>
          <cell r="C40">
            <v>10142697084</v>
          </cell>
          <cell r="D40">
            <v>40476</v>
          </cell>
          <cell r="E40" t="str">
            <v>АНТОНОВА Ксения Дмитиевна</v>
          </cell>
          <cell r="F40" t="str">
            <v>2 СР</v>
          </cell>
          <cell r="G40" t="str">
            <v>Свердловская область</v>
          </cell>
        </row>
        <row r="41">
          <cell r="A41" t="str">
            <v>НФ</v>
          </cell>
          <cell r="B41">
            <v>86</v>
          </cell>
          <cell r="C41">
            <v>10142697084</v>
          </cell>
          <cell r="D41">
            <v>40476</v>
          </cell>
          <cell r="E41" t="str">
            <v>АНТОНОВА Ксения Дмитиевна</v>
          </cell>
          <cell r="F41" t="str">
            <v>2 СР</v>
          </cell>
          <cell r="G41" t="str">
            <v>Свердловская область</v>
          </cell>
        </row>
        <row r="42">
          <cell r="A42" t="str">
            <v>НФ</v>
          </cell>
          <cell r="B42">
            <v>130</v>
          </cell>
          <cell r="C42">
            <v>10118419503</v>
          </cell>
          <cell r="D42">
            <v>39529</v>
          </cell>
          <cell r="E42" t="str">
            <v>ЕГОРОВА Виктория Вячеславовна</v>
          </cell>
          <cell r="F42" t="str">
            <v>КМС</v>
          </cell>
          <cell r="G42" t="str">
            <v>Свердловская область</v>
          </cell>
        </row>
        <row r="43">
          <cell r="A43" t="str">
            <v>НФ</v>
          </cell>
          <cell r="B43">
            <v>118</v>
          </cell>
          <cell r="C43">
            <v>10149300865</v>
          </cell>
          <cell r="D43">
            <v>40634</v>
          </cell>
          <cell r="E43" t="str">
            <v>СУДАРЕВ Иван Сергеевич</v>
          </cell>
          <cell r="F43" t="str">
            <v>2 СР</v>
          </cell>
          <cell r="G43" t="str">
            <v>Свердловская область</v>
          </cell>
        </row>
        <row r="45">
          <cell r="A45" t="str">
            <v>ТЕХНИЧЕСКИЙ ДЕЛЕГАТ</v>
          </cell>
          <cell r="G45" t="str">
            <v>ГЛАВНЫЙ СУДЬЯ</v>
          </cell>
        </row>
        <row r="49">
          <cell r="G49" t="str">
            <v xml:space="preserve">СТАРЧЕНКОВ С.А. (ВК, г. ОМСК) </v>
          </cell>
        </row>
      </sheetData>
      <sheetData sheetId="2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(ФИНАЛ) </v>
          </cell>
        </row>
        <row r="11">
          <cell r="A11" t="str">
            <v>трек - гонка по очкам</v>
          </cell>
        </row>
        <row r="12">
          <cell r="A12" t="str">
            <v>девушки 13-14 лет</v>
          </cell>
        </row>
        <row r="14">
          <cell r="A14" t="str">
            <v>МЕСТО ПРОВЕДЕНИЯ: г. ОМСК - "Олимпийский велотрек"</v>
          </cell>
        </row>
        <row r="15">
          <cell r="A15" t="str">
            <v>ДАТА ПРОВЕДЕНИЯ: 14 МАРТА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</row>
        <row r="19">
          <cell r="A19" t="str">
            <v>ГЛАВНЫЙ СЕКРЕТАРЬ:</v>
          </cell>
        </row>
        <row r="20">
          <cell r="A20" t="str">
            <v>СУДЬЯ НА ФИНИШЕ: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76</v>
          </cell>
          <cell r="C24">
            <v>10114020551</v>
          </cell>
          <cell r="D24">
            <v>39965</v>
          </cell>
          <cell r="E24" t="str">
            <v>ШКИРМОНТОВ Артем Андреевич</v>
          </cell>
          <cell r="F24" t="str">
            <v>КМС</v>
          </cell>
          <cell r="G24" t="str">
            <v>Свердловская область</v>
          </cell>
        </row>
        <row r="25">
          <cell r="A25">
            <v>2</v>
          </cell>
          <cell r="B25">
            <v>78</v>
          </cell>
          <cell r="C25">
            <v>10142697084</v>
          </cell>
          <cell r="D25">
            <v>40476</v>
          </cell>
          <cell r="E25" t="str">
            <v>АНТОНОВА Ксения Дмитиевна</v>
          </cell>
          <cell r="F25" t="str">
            <v>2 СР</v>
          </cell>
          <cell r="G25" t="str">
            <v>Свердловская область</v>
          </cell>
        </row>
        <row r="26">
          <cell r="A26">
            <v>3</v>
          </cell>
          <cell r="B26">
            <v>132</v>
          </cell>
          <cell r="C26">
            <v>10149312181</v>
          </cell>
          <cell r="D26">
            <v>40551</v>
          </cell>
          <cell r="E26" t="str">
            <v>АХМАДУЛЛИН Роман Радикович</v>
          </cell>
          <cell r="F26" t="str">
            <v>2 СР</v>
          </cell>
          <cell r="G26" t="str">
            <v>Свердловская область</v>
          </cell>
        </row>
        <row r="27">
          <cell r="A27">
            <v>4</v>
          </cell>
          <cell r="B27">
            <v>133</v>
          </cell>
          <cell r="C27">
            <v>10138017341</v>
          </cell>
          <cell r="D27">
            <v>40183</v>
          </cell>
          <cell r="E27" t="str">
            <v>ДОРОНИН Елисей Сергеевич</v>
          </cell>
          <cell r="F27" t="str">
            <v>2 СР</v>
          </cell>
          <cell r="G27" t="str">
            <v>Свердловская область</v>
          </cell>
        </row>
        <row r="28">
          <cell r="A28">
            <v>5</v>
          </cell>
          <cell r="B28">
            <v>121</v>
          </cell>
          <cell r="C28">
            <v>10149300865</v>
          </cell>
          <cell r="D28">
            <v>40634</v>
          </cell>
          <cell r="E28" t="str">
            <v>СУДАРЕВ Иван Сергеевич</v>
          </cell>
          <cell r="F28" t="str">
            <v>2 СР</v>
          </cell>
          <cell r="G28" t="str">
            <v>Свердловская область</v>
          </cell>
        </row>
        <row r="29">
          <cell r="A29">
            <v>6</v>
          </cell>
          <cell r="B29">
            <v>115</v>
          </cell>
          <cell r="C29">
            <v>10161578944</v>
          </cell>
          <cell r="D29">
            <v>40168</v>
          </cell>
          <cell r="E29" t="str">
            <v>ЛИЗЮРА Федор Олегович</v>
          </cell>
          <cell r="F29" t="str">
            <v>2 СР</v>
          </cell>
          <cell r="G29" t="str">
            <v>Свердловская область</v>
          </cell>
        </row>
        <row r="30">
          <cell r="A30">
            <v>7</v>
          </cell>
          <cell r="B30">
            <v>81</v>
          </cell>
          <cell r="C30">
            <v>10142697084</v>
          </cell>
          <cell r="D30">
            <v>40476</v>
          </cell>
          <cell r="E30" t="str">
            <v>АНТОНОВА Ксения Дмитиевна</v>
          </cell>
          <cell r="F30" t="str">
            <v>2 СР</v>
          </cell>
          <cell r="G30" t="str">
            <v>Свердловская область</v>
          </cell>
        </row>
        <row r="32">
          <cell r="A32" t="str">
            <v>ТЕХНИЧЕСКИЙ ДЕЛЕГАТ</v>
          </cell>
          <cell r="G32" t="str">
            <v>ГЛАВНЫЙ СУДЬЯ</v>
          </cell>
        </row>
        <row r="36">
          <cell r="G36" t="str">
            <v xml:space="preserve">СТАРЧЕНКОВ С.А. (ВК, г. ОМСК) </v>
          </cell>
        </row>
      </sheetData>
      <sheetData sheetId="22">
        <row r="1">
          <cell r="A1" t="str">
            <v>г.Омск</v>
          </cell>
        </row>
        <row r="3">
          <cell r="A3" t="str">
            <v>РЕГИСТРАЦИЯ</v>
          </cell>
        </row>
        <row r="4">
          <cell r="B4" t="str">
            <v>№ уч-ка</v>
          </cell>
          <cell r="C4" t="str">
            <v>Ф.И.</v>
          </cell>
          <cell r="F4" t="str">
            <v>№ уч-ка</v>
          </cell>
          <cell r="G4" t="str">
            <v>Ф.И.</v>
          </cell>
        </row>
        <row r="5">
          <cell r="B5" t="str">
            <v>Свердловская обл.</v>
          </cell>
          <cell r="F5" t="str">
            <v>Тюменская обл.-2</v>
          </cell>
        </row>
        <row r="6">
          <cell r="A6">
            <v>1</v>
          </cell>
          <cell r="B6">
            <v>36</v>
          </cell>
          <cell r="C6" t="str">
            <v>САДЫКОВ Ильяс</v>
          </cell>
          <cell r="E6">
            <v>6</v>
          </cell>
          <cell r="F6">
            <v>46</v>
          </cell>
          <cell r="G6" t="str">
            <v>ТИХОНОВ Александр</v>
          </cell>
        </row>
        <row r="7">
          <cell r="B7">
            <v>37</v>
          </cell>
          <cell r="C7" t="str">
            <v>МЕЩЕРЯКОВ Илья</v>
          </cell>
          <cell r="F7">
            <v>47</v>
          </cell>
          <cell r="G7" t="str">
            <v>АНТОНОВ Владислав</v>
          </cell>
        </row>
        <row r="8">
          <cell r="B8">
            <v>38</v>
          </cell>
          <cell r="C8" t="str">
            <v>САННИКОВ Евгений</v>
          </cell>
          <cell r="F8">
            <v>48</v>
          </cell>
          <cell r="G8" t="str">
            <v>МИХАЙЛОВ Даниил</v>
          </cell>
        </row>
        <row r="9">
          <cell r="B9">
            <v>39</v>
          </cell>
          <cell r="C9" t="str">
            <v>АНДРОСЕНКО Егор</v>
          </cell>
          <cell r="F9">
            <v>49</v>
          </cell>
          <cell r="G9" t="str">
            <v>ЗОММЕР Максим</v>
          </cell>
        </row>
        <row r="10">
          <cell r="B10">
            <v>40</v>
          </cell>
          <cell r="C10" t="str">
            <v>НАГОРНОВ Богдан</v>
          </cell>
          <cell r="F10">
            <v>50</v>
          </cell>
          <cell r="G10" t="str">
            <v>МАТВЕЕВ Никита</v>
          </cell>
        </row>
        <row r="11">
          <cell r="B11" t="str">
            <v>Омская обл. - 1</v>
          </cell>
          <cell r="F11" t="str">
            <v>Омская обл.- 2</v>
          </cell>
        </row>
        <row r="12">
          <cell r="A12">
            <v>2</v>
          </cell>
          <cell r="B12">
            <v>1</v>
          </cell>
          <cell r="C12" t="str">
            <v>ХРИСТОЛЮБОВ Павел</v>
          </cell>
          <cell r="E12">
            <v>7</v>
          </cell>
          <cell r="F12">
            <v>7</v>
          </cell>
          <cell r="G12" t="str">
            <v>КУЗНЕЦОВ Александр</v>
          </cell>
        </row>
        <row r="13">
          <cell r="B13">
            <v>2</v>
          </cell>
          <cell r="C13" t="str">
            <v>КУЛАГИН Глеб</v>
          </cell>
          <cell r="F13">
            <v>8</v>
          </cell>
          <cell r="G13" t="str">
            <v>ДОЦЕНКО Никита</v>
          </cell>
        </row>
        <row r="14">
          <cell r="B14">
            <v>3</v>
          </cell>
          <cell r="C14" t="str">
            <v>ШКРЯБИН Арсен</v>
          </cell>
          <cell r="F14">
            <v>9</v>
          </cell>
          <cell r="G14" t="str">
            <v>МУХАМАДЕЕВ Рашид</v>
          </cell>
        </row>
        <row r="15">
          <cell r="B15">
            <v>4</v>
          </cell>
          <cell r="C15" t="str">
            <v>ПРИДАТЧЕНКО Егор</v>
          </cell>
          <cell r="F15">
            <v>10</v>
          </cell>
          <cell r="G15" t="str">
            <v>БУТРИК Егор</v>
          </cell>
        </row>
        <row r="16">
          <cell r="B16">
            <v>5</v>
          </cell>
          <cell r="C16" t="str">
            <v>КАЗАК Максим</v>
          </cell>
          <cell r="F16">
            <v>11</v>
          </cell>
          <cell r="G16" t="str">
            <v>БАДИНОВ Сергей</v>
          </cell>
        </row>
        <row r="17">
          <cell r="B17">
            <v>6</v>
          </cell>
          <cell r="C17" t="str">
            <v>БЕЛОУСОВ Иван</v>
          </cell>
          <cell r="F17">
            <v>12</v>
          </cell>
          <cell r="G17" t="str">
            <v>ПРИДАТЧЕНКО Роман</v>
          </cell>
        </row>
        <row r="18">
          <cell r="B18" t="str">
            <v>Тюменская обл.-1</v>
          </cell>
          <cell r="F18" t="str">
            <v>Омская обл.- 5</v>
          </cell>
        </row>
        <row r="19">
          <cell r="A19">
            <v>3</v>
          </cell>
          <cell r="B19">
            <v>41</v>
          </cell>
          <cell r="C19" t="str">
            <v>СЕЛЕЗНЕВ Илья</v>
          </cell>
          <cell r="E19">
            <v>8</v>
          </cell>
          <cell r="F19">
            <v>22</v>
          </cell>
          <cell r="G19" t="str">
            <v>СУХОБОКОВ Дмитрий</v>
          </cell>
        </row>
        <row r="20">
          <cell r="B20">
            <v>42</v>
          </cell>
          <cell r="C20" t="str">
            <v>СУГАК Дмитрий</v>
          </cell>
          <cell r="F20">
            <v>23</v>
          </cell>
          <cell r="G20" t="str">
            <v>САВЕНКОВ Максим</v>
          </cell>
        </row>
        <row r="21">
          <cell r="B21">
            <v>43</v>
          </cell>
          <cell r="C21" t="str">
            <v>ПОЛОЗКОВ Никита</v>
          </cell>
          <cell r="F21">
            <v>24</v>
          </cell>
          <cell r="G21" t="str">
            <v>ДЕВЯТКОВ Андрей</v>
          </cell>
        </row>
        <row r="22">
          <cell r="B22">
            <v>44</v>
          </cell>
          <cell r="C22" t="str">
            <v>СОЛОБОЕВ Денис</v>
          </cell>
          <cell r="F22">
            <v>25</v>
          </cell>
          <cell r="G22" t="str">
            <v>САДЫКОВ Игнат</v>
          </cell>
        </row>
        <row r="23">
          <cell r="B23">
            <v>45</v>
          </cell>
          <cell r="C23" t="str">
            <v>ТОБОЛКИН Артем</v>
          </cell>
          <cell r="F23">
            <v>26</v>
          </cell>
          <cell r="G23" t="str">
            <v>ПРОСКУРНЯ Евгений</v>
          </cell>
        </row>
        <row r="24">
          <cell r="F24">
            <v>27</v>
          </cell>
          <cell r="G24" t="str">
            <v>ПРОСКУРНЯ Максим</v>
          </cell>
        </row>
        <row r="25">
          <cell r="B25" t="str">
            <v>Новосибирская обл.-1</v>
          </cell>
          <cell r="F25" t="str">
            <v>Новосибирская обл.-2</v>
          </cell>
        </row>
        <row r="26">
          <cell r="A26">
            <v>4</v>
          </cell>
          <cell r="B26">
            <v>51</v>
          </cell>
          <cell r="C26" t="str">
            <v>КНЯЗЕВ Егор</v>
          </cell>
          <cell r="E26">
            <v>9</v>
          </cell>
          <cell r="F26">
            <v>28</v>
          </cell>
          <cell r="G26" t="str">
            <v>МАСЛЮК Вениамин</v>
          </cell>
        </row>
        <row r="27">
          <cell r="B27">
            <v>52</v>
          </cell>
          <cell r="C27" t="str">
            <v>ГОЛОВИН Егор</v>
          </cell>
          <cell r="F27">
            <v>29</v>
          </cell>
          <cell r="G27" t="str">
            <v>ГЕРМАН Владимир</v>
          </cell>
        </row>
        <row r="28">
          <cell r="B28">
            <v>53</v>
          </cell>
          <cell r="C28" t="str">
            <v>ГРЕЧКИН Дмитрий</v>
          </cell>
          <cell r="F28">
            <v>30</v>
          </cell>
          <cell r="G28" t="str">
            <v>КОНОНОВ Илья</v>
          </cell>
        </row>
        <row r="29">
          <cell r="B29">
            <v>54</v>
          </cell>
          <cell r="C29" t="str">
            <v>ЗЫКОВ Николай</v>
          </cell>
          <cell r="F29">
            <v>31</v>
          </cell>
          <cell r="G29" t="str">
            <v>СЕМЬЯНОВ Александр</v>
          </cell>
        </row>
        <row r="30">
          <cell r="B30">
            <v>55</v>
          </cell>
          <cell r="C30" t="str">
            <v>ПУХОРЕВ Алексей</v>
          </cell>
          <cell r="F30">
            <v>32</v>
          </cell>
          <cell r="G30" t="str">
            <v>ЛУЦЮК Владислав</v>
          </cell>
        </row>
        <row r="31">
          <cell r="B31">
            <v>56</v>
          </cell>
          <cell r="C31" t="str">
            <v>КНЯЗЕВ Кирилл</v>
          </cell>
          <cell r="F31">
            <v>34</v>
          </cell>
          <cell r="G31" t="str">
            <v>ШУШПАНОВ Данила</v>
          </cell>
        </row>
        <row r="32">
          <cell r="F32">
            <v>35</v>
          </cell>
          <cell r="G32" t="str">
            <v>МАСАЛЫГИН Максим</v>
          </cell>
        </row>
        <row r="33">
          <cell r="B33" t="str">
            <v>Кемеровская обл.</v>
          </cell>
          <cell r="F33" t="str">
            <v>Омская обл.- 3</v>
          </cell>
        </row>
        <row r="34">
          <cell r="A34">
            <v>5</v>
          </cell>
          <cell r="B34">
            <v>57</v>
          </cell>
          <cell r="C34" t="str">
            <v>АНДРИЕНКО Тимофей</v>
          </cell>
          <cell r="E34">
            <v>10</v>
          </cell>
          <cell r="F34">
            <v>13</v>
          </cell>
          <cell r="G34" t="str">
            <v>КАЛЮГА Иван</v>
          </cell>
        </row>
        <row r="35">
          <cell r="B35">
            <v>58</v>
          </cell>
          <cell r="C35" t="str">
            <v>КОВАЛЕНКО Дмитрий</v>
          </cell>
          <cell r="F35">
            <v>14</v>
          </cell>
          <cell r="G35" t="str">
            <v>ТЫМЧЕНКО Владислав</v>
          </cell>
        </row>
        <row r="36">
          <cell r="B36">
            <v>59</v>
          </cell>
          <cell r="C36" t="str">
            <v>КАРУЛЯ Роман</v>
          </cell>
          <cell r="F36">
            <v>15</v>
          </cell>
          <cell r="G36" t="str">
            <v>ГАСПАРЯН Артур</v>
          </cell>
        </row>
        <row r="37">
          <cell r="B37">
            <v>60</v>
          </cell>
          <cell r="C37" t="str">
            <v>КОНОНЕНКО Максим</v>
          </cell>
          <cell r="F37">
            <v>16</v>
          </cell>
          <cell r="G37" t="str">
            <v>СААКОВ Иван</v>
          </cell>
        </row>
        <row r="38">
          <cell r="B38">
            <v>61</v>
          </cell>
          <cell r="C38" t="str">
            <v>МАКАРОВ Георгий</v>
          </cell>
        </row>
        <row r="39">
          <cell r="B39">
            <v>62</v>
          </cell>
          <cell r="C39" t="str">
            <v>КАРЧЕВСКИЙ Илья</v>
          </cell>
        </row>
        <row r="40">
          <cell r="F40" t="str">
            <v>Омская обл.- 4</v>
          </cell>
        </row>
        <row r="41">
          <cell r="F41">
            <v>17</v>
          </cell>
          <cell r="G41" t="str">
            <v>МАРТЫНОВ Евгений</v>
          </cell>
        </row>
        <row r="42">
          <cell r="E42">
            <v>11</v>
          </cell>
          <cell r="F42">
            <v>18</v>
          </cell>
          <cell r="G42" t="str">
            <v>ИГНАТЬЕВ Тимофей</v>
          </cell>
        </row>
        <row r="43">
          <cell r="F43">
            <v>19</v>
          </cell>
          <cell r="G43" t="str">
            <v>ДОКШИН Андрей</v>
          </cell>
        </row>
        <row r="44">
          <cell r="F44">
            <v>20</v>
          </cell>
          <cell r="G44" t="str">
            <v>КЕЗЬ Федор</v>
          </cell>
        </row>
        <row r="45">
          <cell r="F45">
            <v>21</v>
          </cell>
          <cell r="G45" t="str">
            <v>ГОДЗИН Александр</v>
          </cell>
        </row>
        <row r="46">
          <cell r="F46">
            <v>33</v>
          </cell>
          <cell r="G46" t="str">
            <v>ШАПКИН Егор</v>
          </cell>
        </row>
        <row r="47">
          <cell r="B47" t="str">
            <v>Омская обл.- 2</v>
          </cell>
        </row>
        <row r="48">
          <cell r="B48">
            <v>7</v>
          </cell>
          <cell r="C48" t="str">
            <v>КУЗНЕЦОВ Александр</v>
          </cell>
        </row>
        <row r="49">
          <cell r="B49">
            <v>8</v>
          </cell>
          <cell r="C49" t="str">
            <v>ДОЦЕНКО Никита</v>
          </cell>
        </row>
        <row r="50">
          <cell r="B50">
            <v>9</v>
          </cell>
          <cell r="C50" t="str">
            <v>МУХАМАДЕЕВ Рашид</v>
          </cell>
        </row>
        <row r="51">
          <cell r="B51">
            <v>10</v>
          </cell>
          <cell r="C51" t="str">
            <v>БУТРИК Егор</v>
          </cell>
        </row>
        <row r="52">
          <cell r="B52">
            <v>11</v>
          </cell>
          <cell r="C52" t="str">
            <v>БАДИНОВ Сергей</v>
          </cell>
        </row>
        <row r="53">
          <cell r="B53">
            <v>12</v>
          </cell>
          <cell r="C53" t="str">
            <v>ПРИДАТЧЕНКО Роман</v>
          </cell>
        </row>
        <row r="54">
          <cell r="B54" t="str">
            <v>Омская обл.- 5</v>
          </cell>
        </row>
        <row r="55">
          <cell r="B55">
            <v>22</v>
          </cell>
          <cell r="C55" t="str">
            <v>СУХОБОКОВ Дмитрий</v>
          </cell>
        </row>
        <row r="56">
          <cell r="B56">
            <v>23</v>
          </cell>
          <cell r="C56" t="str">
            <v>САВЕНКОВ Максим</v>
          </cell>
        </row>
        <row r="57">
          <cell r="B57">
            <v>24</v>
          </cell>
          <cell r="C57" t="str">
            <v>ДЕВЯТКОВ Андрей</v>
          </cell>
        </row>
        <row r="58">
          <cell r="B58">
            <v>25</v>
          </cell>
          <cell r="C58" t="str">
            <v>САДЫКОВ Игнат</v>
          </cell>
        </row>
        <row r="59">
          <cell r="B59">
            <v>26</v>
          </cell>
          <cell r="C59" t="str">
            <v>ПРОСКУРНЯ Евгений</v>
          </cell>
        </row>
        <row r="60">
          <cell r="B60">
            <v>27</v>
          </cell>
          <cell r="C60" t="str">
            <v>ПРОСКУРНЯ Максим</v>
          </cell>
        </row>
        <row r="61">
          <cell r="B61" t="str">
            <v>Новосибирская обл.-2</v>
          </cell>
        </row>
        <row r="62">
          <cell r="B62">
            <v>28</v>
          </cell>
          <cell r="C62" t="str">
            <v>МАСЛЮК Вениамин</v>
          </cell>
        </row>
        <row r="63">
          <cell r="B63">
            <v>29</v>
          </cell>
          <cell r="C63" t="str">
            <v>ГЕРМАН Владимир</v>
          </cell>
        </row>
        <row r="64">
          <cell r="B64">
            <v>30</v>
          </cell>
          <cell r="C64" t="str">
            <v>КОНОНОВ Илья</v>
          </cell>
        </row>
        <row r="65">
          <cell r="B65">
            <v>31</v>
          </cell>
          <cell r="C65" t="str">
            <v>СЕМЬЯНОВ Александр</v>
          </cell>
        </row>
        <row r="66">
          <cell r="B66">
            <v>32</v>
          </cell>
          <cell r="C66" t="str">
            <v>ЛУЦЮК Владислав</v>
          </cell>
        </row>
        <row r="67">
          <cell r="B67">
            <v>34</v>
          </cell>
          <cell r="C67" t="str">
            <v>ШУШПАНОВ Данила</v>
          </cell>
        </row>
        <row r="68">
          <cell r="B68">
            <v>35</v>
          </cell>
          <cell r="C68" t="str">
            <v>МАСАЛЫГИН Максим</v>
          </cell>
        </row>
        <row r="69">
          <cell r="B69" t="str">
            <v>Омская обл.- 3</v>
          </cell>
        </row>
        <row r="70">
          <cell r="B70">
            <v>13</v>
          </cell>
          <cell r="C70" t="str">
            <v>КАЛЮГА Иван</v>
          </cell>
        </row>
        <row r="71">
          <cell r="B71">
            <v>14</v>
          </cell>
          <cell r="C71" t="str">
            <v>ТЫМЧЕНКО Владислав</v>
          </cell>
        </row>
        <row r="72">
          <cell r="B72">
            <v>15</v>
          </cell>
          <cell r="C72" t="str">
            <v>ГАСПАРЯН Артур</v>
          </cell>
        </row>
        <row r="73">
          <cell r="B73">
            <v>16</v>
          </cell>
          <cell r="C73" t="str">
            <v>СААКОВ Иван</v>
          </cell>
        </row>
        <row r="76">
          <cell r="B76" t="str">
            <v>Омская обл.- 4</v>
          </cell>
        </row>
        <row r="77">
          <cell r="B77">
            <v>17</v>
          </cell>
          <cell r="C77" t="str">
            <v>МАРТЫНОВ Евгений</v>
          </cell>
        </row>
        <row r="78">
          <cell r="B78">
            <v>18</v>
          </cell>
          <cell r="C78" t="str">
            <v>ИГНАТЬЕВ Тимофей</v>
          </cell>
        </row>
        <row r="79">
          <cell r="B79">
            <v>19</v>
          </cell>
          <cell r="C79" t="str">
            <v>ДОКШИН Андрей</v>
          </cell>
        </row>
        <row r="80">
          <cell r="B80">
            <v>20</v>
          </cell>
          <cell r="C80" t="str">
            <v>КЕЗЬ Федор</v>
          </cell>
        </row>
        <row r="81">
          <cell r="B81">
            <v>21</v>
          </cell>
          <cell r="C81" t="str">
            <v>ГОДЗИН Александр</v>
          </cell>
        </row>
        <row r="82">
          <cell r="B82">
            <v>33</v>
          </cell>
          <cell r="C82" t="str">
            <v>ШАПКИН Егор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B2600-94F9-47F4-B3C0-E6AD0D79F16D}">
  <sheetPr>
    <tabColor rgb="FFFFFF00"/>
  </sheetPr>
  <dimension ref="A1:P65"/>
  <sheetViews>
    <sheetView view="pageBreakPreview" zoomScale="60" zoomScaleNormal="80" workbookViewId="0">
      <selection activeCell="D16" sqref="D16"/>
    </sheetView>
  </sheetViews>
  <sheetFormatPr defaultColWidth="9.1796875" defaultRowHeight="13" x14ac:dyDescent="0.35"/>
  <cols>
    <col min="1" max="1" width="7" style="2" customWidth="1"/>
    <col min="2" max="2" width="7.81640625" style="134" customWidth="1"/>
    <col min="3" max="3" width="14.453125" style="134" customWidth="1"/>
    <col min="4" max="4" width="38.36328125" style="2" customWidth="1"/>
    <col min="5" max="5" width="12.08984375" style="2" customWidth="1"/>
    <col min="6" max="6" width="9.54296875" style="2" customWidth="1"/>
    <col min="7" max="7" width="25.453125" style="2" customWidth="1"/>
    <col min="8" max="8" width="11.7265625" style="2" hidden="1" customWidth="1"/>
    <col min="9" max="9" width="11.453125" style="136" hidden="1" customWidth="1"/>
    <col min="10" max="10" width="11.54296875" style="137" customWidth="1"/>
    <col min="11" max="11" width="12.81640625" style="2" customWidth="1"/>
    <col min="12" max="12" width="10.453125" style="138" customWidth="1"/>
    <col min="13" max="13" width="10.1796875" style="2" customWidth="1"/>
    <col min="14" max="14" width="15.54296875" style="2" customWidth="1"/>
    <col min="15" max="16384" width="9.1796875" style="2"/>
  </cols>
  <sheetData>
    <row r="1" spans="1:15" ht="15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.7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8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8.5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5.25" customHeight="1" x14ac:dyDescent="0.35">
      <c r="A5" s="3"/>
      <c r="B5" s="3"/>
      <c r="C5" s="3"/>
      <c r="D5" s="3"/>
      <c r="E5" s="3"/>
      <c r="F5" s="3"/>
      <c r="G5" s="3"/>
      <c r="H5" s="3"/>
      <c r="I5" s="4"/>
      <c r="J5" s="5"/>
      <c r="K5" s="3"/>
      <c r="L5" s="6"/>
      <c r="M5" s="3"/>
      <c r="N5" s="3"/>
    </row>
    <row r="6" spans="1:15" s="8" customFormat="1" ht="28.5" x14ac:dyDescent="0.3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s="8" customFormat="1" ht="18" customHeight="1" x14ac:dyDescent="0.35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5" s="8" customFormat="1" ht="4.5" customHeight="1" thickBo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5" ht="20.25" customHeight="1" thickTop="1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5" ht="18" customHeight="1" x14ac:dyDescent="0.35">
      <c r="A10" s="13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1:15" ht="19.5" customHeight="1" x14ac:dyDescent="0.35">
      <c r="A11" s="13" t="s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1:15" ht="15.75" customHeight="1" x14ac:dyDescent="0.35">
      <c r="A12" s="16"/>
      <c r="B12" s="17"/>
      <c r="C12" s="17"/>
      <c r="D12" s="17"/>
      <c r="E12" s="17"/>
      <c r="F12" s="17"/>
      <c r="G12" s="17"/>
      <c r="H12" s="17"/>
      <c r="I12" s="18"/>
      <c r="J12" s="19"/>
      <c r="K12" s="17"/>
      <c r="L12" s="20"/>
      <c r="M12" s="17"/>
      <c r="N12" s="21"/>
    </row>
    <row r="13" spans="1:15" ht="14.5" x14ac:dyDescent="0.3">
      <c r="A13" s="22" t="s">
        <v>9</v>
      </c>
      <c r="B13" s="23"/>
      <c r="C13" s="23"/>
      <c r="D13" s="24"/>
      <c r="E13" s="25"/>
      <c r="F13" s="25"/>
      <c r="G13" s="26" t="s">
        <v>10</v>
      </c>
      <c r="H13" s="25"/>
      <c r="I13" s="27"/>
      <c r="J13" s="28"/>
      <c r="K13" s="29"/>
      <c r="L13" s="30"/>
      <c r="M13" s="29"/>
      <c r="N13" s="31" t="s">
        <v>11</v>
      </c>
    </row>
    <row r="14" spans="1:15" ht="14.5" x14ac:dyDescent="0.35">
      <c r="A14" s="32" t="s">
        <v>12</v>
      </c>
      <c r="B14" s="33"/>
      <c r="C14" s="33"/>
      <c r="D14" s="34"/>
      <c r="E14" s="34"/>
      <c r="F14" s="34"/>
      <c r="G14" s="35" t="s">
        <v>13</v>
      </c>
      <c r="H14" s="34"/>
      <c r="I14" s="36"/>
      <c r="J14" s="37"/>
      <c r="K14" s="38"/>
      <c r="L14" s="39"/>
      <c r="M14" s="38"/>
      <c r="N14" s="40" t="s">
        <v>14</v>
      </c>
    </row>
    <row r="15" spans="1:15" ht="14.5" x14ac:dyDescent="0.35">
      <c r="A15" s="41" t="s">
        <v>15</v>
      </c>
      <c r="B15" s="42"/>
      <c r="C15" s="42"/>
      <c r="D15" s="42"/>
      <c r="E15" s="42"/>
      <c r="F15" s="43"/>
      <c r="G15" s="44" t="s">
        <v>16</v>
      </c>
      <c r="H15" s="42"/>
      <c r="I15" s="42"/>
      <c r="J15" s="42"/>
      <c r="K15" s="42"/>
      <c r="L15" s="42"/>
      <c r="M15" s="42"/>
      <c r="N15" s="45"/>
      <c r="O15" s="46"/>
    </row>
    <row r="16" spans="1:15" ht="14.5" x14ac:dyDescent="0.35">
      <c r="A16" s="47" t="s">
        <v>17</v>
      </c>
      <c r="B16" s="48"/>
      <c r="C16" s="48"/>
      <c r="D16" s="49"/>
      <c r="E16" s="50"/>
      <c r="F16" s="49"/>
      <c r="G16" s="51" t="s">
        <v>18</v>
      </c>
      <c r="H16" s="52"/>
      <c r="I16" s="53"/>
      <c r="J16" s="54"/>
      <c r="K16" s="55" t="s">
        <v>19</v>
      </c>
      <c r="L16" s="55"/>
      <c r="M16" s="55"/>
      <c r="N16" s="56"/>
      <c r="O16" s="57"/>
    </row>
    <row r="17" spans="1:15" ht="14.5" x14ac:dyDescent="0.35">
      <c r="A17" s="47" t="s">
        <v>20</v>
      </c>
      <c r="B17" s="48"/>
      <c r="C17" s="48"/>
      <c r="D17" s="58"/>
      <c r="E17" s="59"/>
      <c r="F17" s="60" t="s">
        <v>21</v>
      </c>
      <c r="G17" s="51" t="s">
        <v>22</v>
      </c>
      <c r="H17" s="52"/>
      <c r="I17" s="53"/>
      <c r="J17" s="54"/>
      <c r="K17" s="58"/>
      <c r="L17" s="61"/>
      <c r="M17" s="62"/>
      <c r="N17" s="63"/>
      <c r="O17" s="57"/>
    </row>
    <row r="18" spans="1:15" ht="14.5" x14ac:dyDescent="0.35">
      <c r="A18" s="47" t="s">
        <v>23</v>
      </c>
      <c r="B18" s="48"/>
      <c r="C18" s="48"/>
      <c r="D18" s="58"/>
      <c r="E18" s="59"/>
      <c r="F18" s="60" t="s">
        <v>24</v>
      </c>
      <c r="G18" s="64" t="s">
        <v>25</v>
      </c>
      <c r="H18" s="49"/>
      <c r="I18" s="65"/>
      <c r="J18" s="54"/>
      <c r="K18" s="58"/>
      <c r="L18" s="61"/>
      <c r="M18" s="62"/>
      <c r="N18" s="63"/>
      <c r="O18" s="57"/>
    </row>
    <row r="19" spans="1:15" ht="15" thickBot="1" x14ac:dyDescent="0.4">
      <c r="A19" s="47" t="s">
        <v>26</v>
      </c>
      <c r="B19" s="66"/>
      <c r="C19" s="66"/>
      <c r="D19" s="67"/>
      <c r="F19" s="60" t="s">
        <v>27</v>
      </c>
      <c r="G19" s="64" t="s">
        <v>28</v>
      </c>
      <c r="H19" s="49"/>
      <c r="I19" s="65"/>
      <c r="J19" s="54"/>
      <c r="K19" s="58"/>
      <c r="L19" s="61"/>
      <c r="M19" s="62"/>
      <c r="N19" s="63" t="s">
        <v>29</v>
      </c>
      <c r="O19" s="57"/>
    </row>
    <row r="20" spans="1:15" ht="14" thickTop="1" thickBot="1" x14ac:dyDescent="0.4">
      <c r="A20" s="68"/>
      <c r="B20" s="69"/>
      <c r="C20" s="69"/>
      <c r="D20" s="70"/>
      <c r="E20" s="70"/>
      <c r="F20" s="70"/>
      <c r="G20" s="70"/>
      <c r="H20" s="70"/>
      <c r="I20" s="71"/>
      <c r="J20" s="72"/>
      <c r="K20" s="70"/>
      <c r="L20" s="73"/>
      <c r="M20" s="70"/>
      <c r="N20" s="74"/>
    </row>
    <row r="21" spans="1:15" s="84" customFormat="1" ht="19.5" customHeight="1" thickTop="1" x14ac:dyDescent="0.35">
      <c r="A21" s="75" t="s">
        <v>30</v>
      </c>
      <c r="B21" s="76" t="s">
        <v>31</v>
      </c>
      <c r="C21" s="76" t="s">
        <v>32</v>
      </c>
      <c r="D21" s="76" t="s">
        <v>33</v>
      </c>
      <c r="E21" s="76" t="s">
        <v>34</v>
      </c>
      <c r="F21" s="76" t="s">
        <v>35</v>
      </c>
      <c r="G21" s="77" t="s">
        <v>36</v>
      </c>
      <c r="H21" s="76" t="s">
        <v>37</v>
      </c>
      <c r="I21" s="78" t="s">
        <v>38</v>
      </c>
      <c r="J21" s="79" t="s">
        <v>39</v>
      </c>
      <c r="K21" s="80" t="s">
        <v>40</v>
      </c>
      <c r="L21" s="81" t="s">
        <v>41</v>
      </c>
      <c r="M21" s="82" t="s">
        <v>42</v>
      </c>
      <c r="N21" s="83" t="s">
        <v>43</v>
      </c>
    </row>
    <row r="22" spans="1:15" s="84" customFormat="1" ht="19.5" customHeight="1" thickBot="1" x14ac:dyDescent="0.4">
      <c r="A22" s="85"/>
      <c r="B22" s="86"/>
      <c r="C22" s="86"/>
      <c r="D22" s="86"/>
      <c r="E22" s="86"/>
      <c r="F22" s="86"/>
      <c r="G22" s="87"/>
      <c r="H22" s="86"/>
      <c r="I22" s="88"/>
      <c r="J22" s="89"/>
      <c r="K22" s="90"/>
      <c r="L22" s="91"/>
      <c r="M22" s="92"/>
      <c r="N22" s="93"/>
    </row>
    <row r="23" spans="1:15" s="106" customFormat="1" ht="22" customHeight="1" thickTop="1" x14ac:dyDescent="0.35">
      <c r="A23" s="94">
        <v>1</v>
      </c>
      <c r="B23" s="95">
        <v>138</v>
      </c>
      <c r="C23" s="96">
        <f>VLOOKUP(B23,[1]список!_xlnm.Print_Area,3)</f>
        <v>10127974912</v>
      </c>
      <c r="D23" s="96" t="str">
        <f>VLOOKUP(B23,[1]список!_xlnm.Print_Area,2)</f>
        <v>ГОРШУНОВА Мария Александровна</v>
      </c>
      <c r="E23" s="97">
        <f>VLOOKUP(B23,[1]список!_xlnm.Print_Area,4)</f>
        <v>40281</v>
      </c>
      <c r="F23" s="96" t="str">
        <f>VLOOKUP(B23,[1]список!_xlnm.Print_Area,5)</f>
        <v>КМС</v>
      </c>
      <c r="G23" s="98" t="str">
        <f>VLOOKUP(B23,[1]список!_xlnm.Print_Area,6)</f>
        <v>Тюменская область</v>
      </c>
      <c r="H23" s="99">
        <v>1.2500000000000001E-2</v>
      </c>
      <c r="I23" s="100">
        <v>2.779328703703704E-2</v>
      </c>
      <c r="J23" s="101">
        <f t="shared" ref="J23:J44" si="0">I23-H23</f>
        <v>1.5293287037037039E-2</v>
      </c>
      <c r="K23" s="102"/>
      <c r="L23" s="103">
        <f>0.625/(J23/1)</f>
        <v>40.867604098869322</v>
      </c>
      <c r="M23" s="104"/>
      <c r="N23" s="105"/>
    </row>
    <row r="24" spans="1:15" s="110" customFormat="1" ht="22" customHeight="1" x14ac:dyDescent="0.35">
      <c r="A24" s="94">
        <v>2</v>
      </c>
      <c r="B24" s="95">
        <v>60</v>
      </c>
      <c r="C24" s="96">
        <f>VLOOKUP(B24,[1]список!_xlnm.Print_Area,3)</f>
        <v>10133870084</v>
      </c>
      <c r="D24" s="96" t="str">
        <f>VLOOKUP(B24,[1]список!_xlnm.Print_Area,2)</f>
        <v>СТЕПАНОВА Злата Сергеевна</v>
      </c>
      <c r="E24" s="97">
        <f>VLOOKUP(B24,[1]список!_xlnm.Print_Area,4)</f>
        <v>40430</v>
      </c>
      <c r="F24" s="96" t="str">
        <f>VLOOKUP(B24,[1]список!_xlnm.Print_Area,5)</f>
        <v>1 СР</v>
      </c>
      <c r="G24" s="98" t="str">
        <f>VLOOKUP(B24,[1]список!_xlnm.Print_Area,6)</f>
        <v>Омская область</v>
      </c>
      <c r="H24" s="99">
        <v>8.3333333333333297E-3</v>
      </c>
      <c r="I24" s="100">
        <v>2.3649768518518518E-2</v>
      </c>
      <c r="J24" s="101">
        <f t="shared" si="0"/>
        <v>1.5316435185185188E-2</v>
      </c>
      <c r="K24" s="107">
        <f>J24-J23</f>
        <v>2.3148148148148875E-5</v>
      </c>
      <c r="L24" s="103">
        <f t="shared" ref="L24:L46" si="1">0.625/(J24/1)</f>
        <v>40.805839769069166</v>
      </c>
      <c r="M24" s="108"/>
      <c r="N24" s="109"/>
    </row>
    <row r="25" spans="1:15" s="110" customFormat="1" ht="22" customHeight="1" x14ac:dyDescent="0.35">
      <c r="A25" s="111">
        <v>3</v>
      </c>
      <c r="B25" s="95">
        <v>32</v>
      </c>
      <c r="C25" s="96">
        <f>VLOOKUP(B25,[1]список!_xlnm.Print_Area,3)</f>
        <v>10133869175</v>
      </c>
      <c r="D25" s="96" t="str">
        <f>VLOOKUP(B25,[1]список!_xlnm.Print_Area,2)</f>
        <v>ПЕРЕПЕЧИНА Евгения Михайловна</v>
      </c>
      <c r="E25" s="97">
        <f>VLOOKUP(B25,[1]список!_xlnm.Print_Area,4)</f>
        <v>40396</v>
      </c>
      <c r="F25" s="96" t="str">
        <f>VLOOKUP(B25,[1]список!_xlnm.Print_Area,5)</f>
        <v>1 СР</v>
      </c>
      <c r="G25" s="98" t="str">
        <f>VLOOKUP(B25,[1]список!_xlnm.Print_Area,6)</f>
        <v>Омская область</v>
      </c>
      <c r="H25" s="99">
        <v>1.59722222222222E-2</v>
      </c>
      <c r="I25" s="100">
        <v>3.1447222222222224E-2</v>
      </c>
      <c r="J25" s="101">
        <f t="shared" si="0"/>
        <v>1.5475000000000023E-2</v>
      </c>
      <c r="K25" s="107">
        <f>J25-J23</f>
        <v>1.817129629629842E-4</v>
      </c>
      <c r="L25" s="103">
        <f t="shared" si="1"/>
        <v>40.387722132471666</v>
      </c>
      <c r="M25" s="108"/>
      <c r="N25" s="109"/>
    </row>
    <row r="26" spans="1:15" s="110" customFormat="1" ht="22" customHeight="1" x14ac:dyDescent="0.35">
      <c r="A26" s="94">
        <v>4</v>
      </c>
      <c r="B26" s="95">
        <v>34</v>
      </c>
      <c r="C26" s="96">
        <f>VLOOKUP(B26,[1]список!_xlnm.Print_Area,3)</f>
        <v>10142735581</v>
      </c>
      <c r="D26" s="96" t="str">
        <f>VLOOKUP(B26,[1]список!_xlnm.Print_Area,2)</f>
        <v>МАТУСЯ Дарья Кирилловна</v>
      </c>
      <c r="E26" s="97">
        <f>VLOOKUP(B26,[1]список!_xlnm.Print_Area,4)</f>
        <v>40182</v>
      </c>
      <c r="F26" s="96" t="str">
        <f>VLOOKUP(B26,[1]список!_xlnm.Print_Area,5)</f>
        <v>2 СР</v>
      </c>
      <c r="G26" s="98" t="str">
        <f>VLOOKUP(B26,[1]список!_xlnm.Print_Area,6)</f>
        <v>Омская область</v>
      </c>
      <c r="H26" s="99">
        <v>1.1111111111111099E-2</v>
      </c>
      <c r="I26" s="100">
        <v>2.6648726851851851E-2</v>
      </c>
      <c r="J26" s="101">
        <f t="shared" si="0"/>
        <v>1.5537615740740751E-2</v>
      </c>
      <c r="K26" s="107">
        <f>J26-J23</f>
        <v>2.4432870370371187E-4</v>
      </c>
      <c r="L26" s="103">
        <f t="shared" si="1"/>
        <v>40.224961823531572</v>
      </c>
      <c r="M26" s="108"/>
      <c r="N26" s="109"/>
    </row>
    <row r="27" spans="1:15" s="110" customFormat="1" ht="22" customHeight="1" x14ac:dyDescent="0.35">
      <c r="A27" s="111">
        <v>5</v>
      </c>
      <c r="B27" s="95">
        <v>141</v>
      </c>
      <c r="C27" s="96">
        <f>VLOOKUP(B27,[1]список!_xlnm.Print_Area,3)</f>
        <v>10142597862</v>
      </c>
      <c r="D27" s="96" t="str">
        <f>VLOOKUP(B27,[1]список!_xlnm.Print_Area,2)</f>
        <v>МАРТЫНЕНКО Дарья Олеговна</v>
      </c>
      <c r="E27" s="97">
        <f>VLOOKUP(B27,[1]список!_xlnm.Print_Area,4)</f>
        <v>40490</v>
      </c>
      <c r="F27" s="96" t="str">
        <f>VLOOKUP(B27,[1]список!_xlnm.Print_Area,5)</f>
        <v>1 СР</v>
      </c>
      <c r="G27" s="98" t="str">
        <f>VLOOKUP(B27,[1]список!_xlnm.Print_Area,6)</f>
        <v>Тюменская область</v>
      </c>
      <c r="H27" s="99">
        <v>6.9444444444444397E-3</v>
      </c>
      <c r="I27" s="100">
        <v>2.2525694444444442E-2</v>
      </c>
      <c r="J27" s="101">
        <f t="shared" si="0"/>
        <v>1.5581250000000001E-2</v>
      </c>
      <c r="K27" s="107">
        <f>J27-J23</f>
        <v>2.8796296296296209E-4</v>
      </c>
      <c r="L27" s="103">
        <f t="shared" si="1"/>
        <v>40.112314480545521</v>
      </c>
      <c r="M27" s="108"/>
      <c r="N27" s="109"/>
    </row>
    <row r="28" spans="1:15" s="110" customFormat="1" ht="22" customHeight="1" x14ac:dyDescent="0.35">
      <c r="A28" s="94">
        <v>6</v>
      </c>
      <c r="B28" s="95">
        <v>147</v>
      </c>
      <c r="C28" s="96">
        <f>VLOOKUP(B28,[1]список!_xlnm.Print_Area,3)</f>
        <v>10146046315</v>
      </c>
      <c r="D28" s="96" t="str">
        <f>VLOOKUP(B28,[1]список!_xlnm.Print_Area,2)</f>
        <v>СЕРГЕЕВА София Александровна</v>
      </c>
      <c r="E28" s="97">
        <f>VLOOKUP(B28,[1]список!_xlnm.Print_Area,4)</f>
        <v>40493</v>
      </c>
      <c r="F28" s="96" t="str">
        <f>VLOOKUP(B28,[1]список!_xlnm.Print_Area,5)</f>
        <v>1 СР</v>
      </c>
      <c r="G28" s="98" t="str">
        <f>VLOOKUP(B28,[1]список!_xlnm.Print_Area,6)</f>
        <v>Новосибирская область</v>
      </c>
      <c r="H28" s="99">
        <v>6.2500000000000003E-3</v>
      </c>
      <c r="I28" s="100">
        <v>2.1964351851851849E-2</v>
      </c>
      <c r="J28" s="101">
        <f t="shared" si="0"/>
        <v>1.5714351851851847E-2</v>
      </c>
      <c r="K28" s="107">
        <f>J28-J23</f>
        <v>4.2106481481480815E-4</v>
      </c>
      <c r="L28" s="103">
        <f t="shared" si="1"/>
        <v>39.7725598797985</v>
      </c>
      <c r="M28" s="95"/>
      <c r="N28" s="109"/>
    </row>
    <row r="29" spans="1:15" s="110" customFormat="1" ht="22" customHeight="1" x14ac:dyDescent="0.35">
      <c r="A29" s="111">
        <v>7</v>
      </c>
      <c r="B29" s="95">
        <v>140</v>
      </c>
      <c r="C29" s="96">
        <f>VLOOKUP(B29,[1]список!_xlnm.Print_Area,3)</f>
        <v>10143333749</v>
      </c>
      <c r="D29" s="96" t="str">
        <f>VLOOKUP(B29,[1]список!_xlnm.Print_Area,2)</f>
        <v>КУГАЕВСКАЯ Милена  Владиславовна</v>
      </c>
      <c r="E29" s="97">
        <f>VLOOKUP(B29,[1]список!_xlnm.Print_Area,4)</f>
        <v>40283</v>
      </c>
      <c r="F29" s="96" t="str">
        <f>VLOOKUP(B29,[1]список!_xlnm.Print_Area,5)</f>
        <v>1 СР</v>
      </c>
      <c r="G29" s="98" t="str">
        <f>VLOOKUP(B29,[1]список!_xlnm.Print_Area,6)</f>
        <v>Тюменская область</v>
      </c>
      <c r="H29" s="99">
        <v>9.7222222222222206E-3</v>
      </c>
      <c r="I29" s="100">
        <v>2.5511689814814817E-2</v>
      </c>
      <c r="J29" s="101">
        <f t="shared" si="0"/>
        <v>1.5789467592592595E-2</v>
      </c>
      <c r="K29" s="107">
        <f>J29-J23</f>
        <v>4.9618055555555526E-4</v>
      </c>
      <c r="L29" s="103">
        <f t="shared" si="1"/>
        <v>39.583348604686954</v>
      </c>
      <c r="M29" s="95"/>
      <c r="N29" s="109"/>
    </row>
    <row r="30" spans="1:15" s="110" customFormat="1" ht="22" customHeight="1" x14ac:dyDescent="0.35">
      <c r="A30" s="94">
        <v>8</v>
      </c>
      <c r="B30" s="95">
        <v>142</v>
      </c>
      <c r="C30" s="96">
        <f>VLOOKUP(B30,[1]список!_xlnm.Print_Area,3)</f>
        <v>10143130554</v>
      </c>
      <c r="D30" s="96" t="str">
        <f>VLOOKUP(B30,[1]список!_xlnm.Print_Area,2)</f>
        <v>РУДЕНКО Маргарита  Андреевна</v>
      </c>
      <c r="E30" s="97">
        <f>VLOOKUP(B30,[1]список!_xlnm.Print_Area,4)</f>
        <v>40394</v>
      </c>
      <c r="F30" s="96" t="str">
        <f>VLOOKUP(B30,[1]список!_xlnm.Print_Area,5)</f>
        <v>КМС</v>
      </c>
      <c r="G30" s="98" t="str">
        <f>VLOOKUP(B30,[1]список!_xlnm.Print_Area,6)</f>
        <v>Новосибирская область</v>
      </c>
      <c r="H30" s="99">
        <v>1.18055555555556E-2</v>
      </c>
      <c r="I30" s="100">
        <v>2.7595370370370367E-2</v>
      </c>
      <c r="J30" s="101">
        <f t="shared" si="0"/>
        <v>1.5789814814814767E-2</v>
      </c>
      <c r="K30" s="107">
        <f>J30-J23</f>
        <v>4.9652777777772772E-4</v>
      </c>
      <c r="L30" s="103">
        <f t="shared" si="1"/>
        <v>39.582478156336251</v>
      </c>
      <c r="M30" s="95"/>
      <c r="N30" s="109"/>
    </row>
    <row r="31" spans="1:15" s="110" customFormat="1" ht="22" customHeight="1" x14ac:dyDescent="0.35">
      <c r="A31" s="111">
        <v>9</v>
      </c>
      <c r="B31" s="95">
        <v>59</v>
      </c>
      <c r="C31" s="96">
        <f>VLOOKUP(B31,[1]список!_xlnm.Print_Area,3)</f>
        <v>10139109296</v>
      </c>
      <c r="D31" s="96" t="str">
        <f>VLOOKUP(B31,[1]список!_xlnm.Print_Area,2)</f>
        <v>КЛОЧКО Алина Валерьевна</v>
      </c>
      <c r="E31" s="97">
        <f>VLOOKUP(B31,[1]список!_xlnm.Print_Area,4)</f>
        <v>40765</v>
      </c>
      <c r="F31" s="96" t="str">
        <f>VLOOKUP(B31,[1]список!_xlnm.Print_Area,5)</f>
        <v>1 СР</v>
      </c>
      <c r="G31" s="98" t="str">
        <f>VLOOKUP(B31,[1]список!_xlnm.Print_Area,6)</f>
        <v>Омская область</v>
      </c>
      <c r="H31" s="99">
        <v>2.0833333333333333E-3</v>
      </c>
      <c r="I31" s="100">
        <v>1.7887037037037038E-2</v>
      </c>
      <c r="J31" s="101">
        <f t="shared" si="0"/>
        <v>1.5803703703703705E-2</v>
      </c>
      <c r="K31" s="107">
        <f>J31-J23</f>
        <v>5.1041666666666596E-4</v>
      </c>
      <c r="L31" s="103">
        <f t="shared" si="1"/>
        <v>39.547691586594794</v>
      </c>
      <c r="M31" s="95"/>
      <c r="N31" s="109"/>
    </row>
    <row r="32" spans="1:15" s="110" customFormat="1" ht="22" customHeight="1" x14ac:dyDescent="0.35">
      <c r="A32" s="94">
        <v>10</v>
      </c>
      <c r="B32" s="95">
        <v>93</v>
      </c>
      <c r="C32" s="96">
        <f>VLOOKUP(B32,[1]список!_xlnm.Print_Area,3)</f>
        <v>10137556084</v>
      </c>
      <c r="D32" s="96" t="str">
        <f>VLOOKUP(B32,[1]список!_xlnm.Print_Area,2)</f>
        <v>БУЛЬБА Арина Васильевна</v>
      </c>
      <c r="E32" s="97">
        <f>VLOOKUP(B32,[1]список!_xlnm.Print_Area,4)</f>
        <v>40406</v>
      </c>
      <c r="F32" s="96" t="str">
        <f>VLOOKUP(B32,[1]список!_xlnm.Print_Area,5)</f>
        <v>КМС</v>
      </c>
      <c r="G32" s="98" t="str">
        <f>VLOOKUP(B32,[1]список!_xlnm.Print_Area,6)</f>
        <v>Свердловская область</v>
      </c>
      <c r="H32" s="99">
        <v>1.0416666666666701E-2</v>
      </c>
      <c r="I32" s="100">
        <v>2.6233101851851851E-2</v>
      </c>
      <c r="J32" s="112">
        <f t="shared" si="0"/>
        <v>1.5816435185185149E-2</v>
      </c>
      <c r="K32" s="107">
        <f>J32-J23</f>
        <v>5.2314814814810942E-4</v>
      </c>
      <c r="L32" s="103">
        <f t="shared" si="1"/>
        <v>39.515857567286815</v>
      </c>
      <c r="M32" s="95"/>
      <c r="N32" s="109"/>
    </row>
    <row r="33" spans="1:16" s="110" customFormat="1" ht="22" customHeight="1" x14ac:dyDescent="0.35">
      <c r="A33" s="111">
        <v>11</v>
      </c>
      <c r="B33" s="95">
        <v>127</v>
      </c>
      <c r="C33" s="96">
        <f>VLOOKUP(B33,[1]список!_xlnm.Print_Area,3)</f>
        <v>10137252556</v>
      </c>
      <c r="D33" s="96" t="str">
        <f>VLOOKUP(B33,[1]список!_xlnm.Print_Area,2)</f>
        <v>ФЕОФАНОВА Мария Вячеславовна</v>
      </c>
      <c r="E33" s="97">
        <f>VLOOKUP(B33,[1]список!_xlnm.Print_Area,4)</f>
        <v>40341</v>
      </c>
      <c r="F33" s="96" t="str">
        <f>VLOOKUP(B33,[1]список!_xlnm.Print_Area,5)</f>
        <v>1 СР</v>
      </c>
      <c r="G33" s="98" t="str">
        <f>VLOOKUP(B33,[1]список!_xlnm.Print_Area,6)</f>
        <v>Свердловская область</v>
      </c>
      <c r="H33" s="99">
        <v>1.38888888888889E-2</v>
      </c>
      <c r="I33" s="100">
        <v>2.9718981481481482E-2</v>
      </c>
      <c r="J33" s="101">
        <f t="shared" si="0"/>
        <v>1.5830092592592583E-2</v>
      </c>
      <c r="K33" s="107">
        <f>J33-J23</f>
        <v>5.3680555555554385E-4</v>
      </c>
      <c r="L33" s="103">
        <f t="shared" si="1"/>
        <v>39.481765273594036</v>
      </c>
      <c r="M33" s="95"/>
      <c r="N33" s="109"/>
    </row>
    <row r="34" spans="1:16" s="110" customFormat="1" ht="22" customHeight="1" x14ac:dyDescent="0.35">
      <c r="A34" s="94">
        <v>12</v>
      </c>
      <c r="B34" s="95">
        <v>49</v>
      </c>
      <c r="C34" s="96">
        <f>VLOOKUP(B34,[1]список!_xlnm.Print_Area,3)</f>
        <v>10149834163</v>
      </c>
      <c r="D34" s="96" t="str">
        <f>VLOOKUP(B34,[1]список!_xlnm.Print_Area,2)</f>
        <v>ЯНУШКЕВИЧ Юлианна Валентиновна</v>
      </c>
      <c r="E34" s="97">
        <f>VLOOKUP(B34,[1]список!_xlnm.Print_Area,4)</f>
        <v>40676</v>
      </c>
      <c r="F34" s="96" t="str">
        <f>VLOOKUP(B34,[1]список!_xlnm.Print_Area,5)</f>
        <v>2 СР</v>
      </c>
      <c r="G34" s="98" t="str">
        <f>VLOOKUP(B34,[1]список!_xlnm.Print_Area,6)</f>
        <v>Омская область</v>
      </c>
      <c r="H34" s="99">
        <v>4.8611111111111103E-3</v>
      </c>
      <c r="I34" s="100">
        <v>2.0862384259259261E-2</v>
      </c>
      <c r="J34" s="101">
        <f t="shared" si="0"/>
        <v>1.600127314814815E-2</v>
      </c>
      <c r="K34" s="107">
        <f>J34-J23</f>
        <v>7.0798611111111062E-4</v>
      </c>
      <c r="L34" s="103">
        <f t="shared" si="1"/>
        <v>39.059391975464912</v>
      </c>
      <c r="M34" s="95"/>
      <c r="N34" s="109"/>
    </row>
    <row r="35" spans="1:16" s="110" customFormat="1" ht="22" customHeight="1" x14ac:dyDescent="0.35">
      <c r="A35" s="111">
        <v>13</v>
      </c>
      <c r="B35" s="95">
        <v>101</v>
      </c>
      <c r="C35" s="96">
        <f>VLOOKUP(B35,[1]список!_xlnm.Print_Area,3)</f>
        <v>10149713420</v>
      </c>
      <c r="D35" s="96" t="str">
        <f>VLOOKUP(B35,[1]список!_xlnm.Print_Area,2)</f>
        <v>КУЗИНА Полина Алексеевна</v>
      </c>
      <c r="E35" s="97">
        <f>VLOOKUP(B35,[1]список!_xlnm.Print_Area,4)</f>
        <v>40470</v>
      </c>
      <c r="F35" s="96" t="str">
        <f>VLOOKUP(B35,[1]список!_xlnm.Print_Area,5)</f>
        <v>2 СР</v>
      </c>
      <c r="G35" s="98" t="str">
        <f>VLOOKUP(B35,[1]список!_xlnm.Print_Area,6)</f>
        <v>Свердловская область</v>
      </c>
      <c r="H35" s="99">
        <v>1.31944444444445E-2</v>
      </c>
      <c r="I35" s="100">
        <v>2.9256481481481481E-2</v>
      </c>
      <c r="J35" s="101">
        <f t="shared" si="0"/>
        <v>1.6062037037036979E-2</v>
      </c>
      <c r="K35" s="107">
        <f>J35-J23</f>
        <v>7.6874999999993962E-4</v>
      </c>
      <c r="L35" s="103">
        <f t="shared" si="1"/>
        <v>38.911627370727068</v>
      </c>
      <c r="M35" s="95"/>
      <c r="N35" s="109"/>
    </row>
    <row r="36" spans="1:16" s="110" customFormat="1" ht="22" customHeight="1" x14ac:dyDescent="0.35">
      <c r="A36" s="94">
        <v>14</v>
      </c>
      <c r="B36" s="95">
        <v>90</v>
      </c>
      <c r="C36" s="96">
        <f>VLOOKUP(B36,[1]список!_xlnm.Print_Area,3)</f>
        <v>10153837132</v>
      </c>
      <c r="D36" s="96" t="str">
        <f>VLOOKUP(B36,[1]список!_xlnm.Print_Area,2)</f>
        <v>БАШИРОВА Милана Ильдаровна</v>
      </c>
      <c r="E36" s="97">
        <f>VLOOKUP(B36,[1]список!_xlnm.Print_Area,4)</f>
        <v>40519</v>
      </c>
      <c r="F36" s="96" t="str">
        <f>VLOOKUP(B36,[1]список!_xlnm.Print_Area,5)</f>
        <v>1 СР</v>
      </c>
      <c r="G36" s="98" t="str">
        <f>VLOOKUP(B36,[1]список!_xlnm.Print_Area,6)</f>
        <v>Свердловская область</v>
      </c>
      <c r="H36" s="99">
        <v>5.5555555555555601E-3</v>
      </c>
      <c r="I36" s="100">
        <v>2.1699768518518518E-2</v>
      </c>
      <c r="J36" s="101">
        <f t="shared" si="0"/>
        <v>1.6144212962962957E-2</v>
      </c>
      <c r="K36" s="107">
        <f>J36-J23</f>
        <v>8.5092592592591818E-4</v>
      </c>
      <c r="L36" s="103">
        <f t="shared" si="1"/>
        <v>38.713562651448903</v>
      </c>
      <c r="M36" s="95"/>
      <c r="N36" s="109"/>
    </row>
    <row r="37" spans="1:16" s="110" customFormat="1" ht="22" customHeight="1" x14ac:dyDescent="0.35">
      <c r="A37" s="111">
        <v>15</v>
      </c>
      <c r="B37" s="113">
        <v>51</v>
      </c>
      <c r="C37" s="96">
        <f>VLOOKUP(B37,[1]список!_xlnm.Print_Area,3)</f>
        <v>10146114619</v>
      </c>
      <c r="D37" s="96" t="str">
        <f>VLOOKUP(B37,[1]список!_xlnm.Print_Area,2)</f>
        <v>ВОРОНЧЕНКО Алла Юрьевна</v>
      </c>
      <c r="E37" s="97">
        <f>VLOOKUP(B37,[1]список!_xlnm.Print_Area,4)</f>
        <v>40620</v>
      </c>
      <c r="F37" s="96" t="str">
        <f>VLOOKUP(B37,[1]список!_xlnm.Print_Area,5)</f>
        <v>1 СР</v>
      </c>
      <c r="G37" s="98" t="str">
        <f>VLOOKUP(B37,[1]список!_xlnm.Print_Area,6)</f>
        <v>Омская область</v>
      </c>
      <c r="H37" s="114">
        <v>3.4722222222222199E-3</v>
      </c>
      <c r="I37" s="100">
        <v>1.9616435185185185E-2</v>
      </c>
      <c r="J37" s="101">
        <f t="shared" si="0"/>
        <v>1.6144212962962964E-2</v>
      </c>
      <c r="K37" s="107">
        <f>J37-J23</f>
        <v>8.5092592592592511E-4</v>
      </c>
      <c r="L37" s="103">
        <f t="shared" si="1"/>
        <v>38.713562651448889</v>
      </c>
      <c r="M37" s="95"/>
      <c r="N37" s="109"/>
    </row>
    <row r="38" spans="1:16" s="110" customFormat="1" ht="22" customHeight="1" x14ac:dyDescent="0.35">
      <c r="A38" s="94">
        <v>16</v>
      </c>
      <c r="B38" s="95">
        <v>91</v>
      </c>
      <c r="C38" s="96">
        <f>VLOOKUP(B38,[1]список!_xlnm.Print_Area,3)</f>
        <v>10124502211</v>
      </c>
      <c r="D38" s="96" t="str">
        <f>VLOOKUP(B38,[1]список!_xlnm.Print_Area,2)</f>
        <v>БЕГУНОВА Полина Владимирович</v>
      </c>
      <c r="E38" s="97">
        <f>VLOOKUP(B38,[1]список!_xlnm.Print_Area,4)</f>
        <v>40157</v>
      </c>
      <c r="F38" s="96" t="str">
        <f>VLOOKUP(B38,[1]список!_xlnm.Print_Area,5)</f>
        <v>2 СР</v>
      </c>
      <c r="G38" s="98" t="str">
        <f>VLOOKUP(B38,[1]список!_xlnm.Print_Area,6)</f>
        <v>Свердловская область</v>
      </c>
      <c r="H38" s="99">
        <v>1.6666666666666701E-2</v>
      </c>
      <c r="I38" s="100">
        <v>3.2999189814814818E-2</v>
      </c>
      <c r="J38" s="101">
        <f t="shared" si="0"/>
        <v>1.6332523148148117E-2</v>
      </c>
      <c r="K38" s="107">
        <f>J38-J23</f>
        <v>1.0392361111110776E-3</v>
      </c>
      <c r="L38" s="103">
        <f t="shared" si="1"/>
        <v>38.267204297265387</v>
      </c>
      <c r="M38" s="95"/>
      <c r="N38" s="109"/>
    </row>
    <row r="39" spans="1:16" s="110" customFormat="1" ht="22" customHeight="1" x14ac:dyDescent="0.35">
      <c r="A39" s="111">
        <v>17</v>
      </c>
      <c r="B39" s="95">
        <v>78</v>
      </c>
      <c r="C39" s="96">
        <f>VLOOKUP(B39,[1]список!_xlnm.Print_Area,3)</f>
        <v>10142697084</v>
      </c>
      <c r="D39" s="96" t="str">
        <f>VLOOKUP(B39,[1]список!_xlnm.Print_Area,2)</f>
        <v>АНТОНОВА Ксения Дмитиевна</v>
      </c>
      <c r="E39" s="97">
        <f>VLOOKUP(B39,[1]список!_xlnm.Print_Area,4)</f>
        <v>40476</v>
      </c>
      <c r="F39" s="96" t="str">
        <f>VLOOKUP(B39,[1]список!_xlnm.Print_Area,5)</f>
        <v>2 СР</v>
      </c>
      <c r="G39" s="98" t="str">
        <f>VLOOKUP(B39,[1]список!_xlnm.Print_Area,6)</f>
        <v>Свердловская область</v>
      </c>
      <c r="H39" s="99">
        <v>7.6388888888888904E-3</v>
      </c>
      <c r="I39" s="100">
        <v>2.4002199074074072E-2</v>
      </c>
      <c r="J39" s="101">
        <f t="shared" si="0"/>
        <v>1.6363310185185182E-2</v>
      </c>
      <c r="K39" s="107">
        <f>J39-J23</f>
        <v>1.0700231481481429E-3</v>
      </c>
      <c r="L39" s="103">
        <f t="shared" si="1"/>
        <v>38.195205794354187</v>
      </c>
      <c r="M39" s="95"/>
      <c r="N39" s="109"/>
    </row>
    <row r="40" spans="1:16" s="110" customFormat="1" ht="22" customHeight="1" x14ac:dyDescent="0.35">
      <c r="A40" s="94">
        <v>18</v>
      </c>
      <c r="B40" s="95">
        <v>111</v>
      </c>
      <c r="C40" s="96">
        <f>VLOOKUP(B40,[1]список!_xlnm.Print_Area,3)</f>
        <v>10137198804</v>
      </c>
      <c r="D40" s="96" t="str">
        <f>VLOOKUP(B40,[1]список!_xlnm.Print_Area,2)</f>
        <v>КАЧУСОВА Софья Алексеевна</v>
      </c>
      <c r="E40" s="97">
        <f>VLOOKUP(B40,[1]список!_xlnm.Print_Area,4)</f>
        <v>40227</v>
      </c>
      <c r="F40" s="96" t="str">
        <f>VLOOKUP(B40,[1]список!_xlnm.Print_Area,5)</f>
        <v>2 СР</v>
      </c>
      <c r="G40" s="98" t="str">
        <f>VLOOKUP(B40,[1]список!_xlnm.Print_Area,6)</f>
        <v>Свердловская область</v>
      </c>
      <c r="H40" s="99">
        <v>1.52777777777778E-2</v>
      </c>
      <c r="I40" s="100">
        <v>3.1971064814814813E-2</v>
      </c>
      <c r="J40" s="101">
        <f t="shared" si="0"/>
        <v>1.6693287037037013E-2</v>
      </c>
      <c r="K40" s="107">
        <f>J40-J23</f>
        <v>1.3999999999999742E-3</v>
      </c>
      <c r="L40" s="103">
        <f t="shared" si="1"/>
        <v>37.440199681065018</v>
      </c>
      <c r="M40" s="95"/>
      <c r="N40" s="109"/>
    </row>
    <row r="41" spans="1:16" s="110" customFormat="1" ht="22" customHeight="1" x14ac:dyDescent="0.35">
      <c r="A41" s="111">
        <v>19</v>
      </c>
      <c r="B41" s="95">
        <v>145</v>
      </c>
      <c r="C41" s="96">
        <f>VLOOKUP(B41,[1]список!_xlnm.Print_Area,3)</f>
        <v>10146253550</v>
      </c>
      <c r="D41" s="96" t="str">
        <f>VLOOKUP(B41,[1]список!_xlnm.Print_Area,2)</f>
        <v>БРУМА Екатерина Вадимовна</v>
      </c>
      <c r="E41" s="97">
        <f>VLOOKUP(B41,[1]список!_xlnm.Print_Area,4)</f>
        <v>40889</v>
      </c>
      <c r="F41" s="96" t="str">
        <f>VLOOKUP(B41,[1]список!_xlnm.Print_Area,5)</f>
        <v>1 СР</v>
      </c>
      <c r="G41" s="98" t="str">
        <f>VLOOKUP(B41,[1]список!_xlnm.Print_Area,6)</f>
        <v>Новосибирская область</v>
      </c>
      <c r="H41" s="99">
        <v>1.3888888888888889E-3</v>
      </c>
      <c r="I41" s="100">
        <v>1.8475694444444444E-2</v>
      </c>
      <c r="J41" s="101">
        <f t="shared" si="0"/>
        <v>1.7086805555555556E-2</v>
      </c>
      <c r="K41" s="107">
        <f>J41-J23</f>
        <v>1.7935185185185172E-3</v>
      </c>
      <c r="L41" s="103">
        <f t="shared" si="1"/>
        <v>36.577931314773416</v>
      </c>
      <c r="M41" s="95"/>
      <c r="N41" s="109"/>
    </row>
    <row r="42" spans="1:16" s="110" customFormat="1" ht="22" customHeight="1" x14ac:dyDescent="0.35">
      <c r="A42" s="94">
        <v>20</v>
      </c>
      <c r="B42" s="95">
        <v>148</v>
      </c>
      <c r="C42" s="96">
        <f>VLOOKUP(B42,[1]список!_xlnm.Print_Area,3)</f>
        <v>10156861411</v>
      </c>
      <c r="D42" s="96" t="str">
        <f>VLOOKUP(B42,[1]список!_xlnm.Print_Area,2)</f>
        <v>АНДРОНОВА Валерия Владимировна</v>
      </c>
      <c r="E42" s="97">
        <f>VLOOKUP(B42,[1]список!_xlnm.Print_Area,4)</f>
        <v>40605</v>
      </c>
      <c r="F42" s="96" t="str">
        <f>VLOOKUP(B42,[1]список!_xlnm.Print_Area,5)</f>
        <v>2 СР</v>
      </c>
      <c r="G42" s="98" t="str">
        <f>VLOOKUP(B42,[1]список!_xlnm.Print_Area,6)</f>
        <v>Новосибирская область</v>
      </c>
      <c r="H42" s="99">
        <v>4.1666666666666701E-3</v>
      </c>
      <c r="I42" s="100">
        <v>2.1434837962962961E-2</v>
      </c>
      <c r="J42" s="101">
        <f t="shared" si="0"/>
        <v>1.7268171296296292E-2</v>
      </c>
      <c r="K42" s="107">
        <f>J42-J23</f>
        <v>1.9748842592592526E-3</v>
      </c>
      <c r="L42" s="103">
        <f t="shared" si="1"/>
        <v>36.193757247129646</v>
      </c>
      <c r="M42" s="95"/>
      <c r="N42" s="109"/>
    </row>
    <row r="43" spans="1:16" s="110" customFormat="1" ht="22" customHeight="1" x14ac:dyDescent="0.35">
      <c r="A43" s="111">
        <v>21</v>
      </c>
      <c r="B43" s="95">
        <v>103</v>
      </c>
      <c r="C43" s="96">
        <f>VLOOKUP(B43,[1]список!_xlnm.Print_Area,3)</f>
        <v>10143337284</v>
      </c>
      <c r="D43" s="96" t="str">
        <f>VLOOKUP(B43,[1]список!_xlnm.Print_Area,2)</f>
        <v>НУРИЕВА Арина Ильгизовна</v>
      </c>
      <c r="E43" s="97">
        <f>VLOOKUP(B43,[1]список!_xlnm.Print_Area,4)</f>
        <v>40444</v>
      </c>
      <c r="F43" s="96" t="str">
        <f>VLOOKUP(B43,[1]список!_xlnm.Print_Area,5)</f>
        <v>1 СР</v>
      </c>
      <c r="G43" s="98" t="str">
        <f>VLOOKUP(B43,[1]список!_xlnm.Print_Area,6)</f>
        <v>Свердловская область</v>
      </c>
      <c r="H43" s="99">
        <v>9.0277777777777804E-3</v>
      </c>
      <c r="I43" s="100">
        <v>2.6765162037037039E-2</v>
      </c>
      <c r="J43" s="101">
        <f t="shared" si="0"/>
        <v>1.7737384259259258E-2</v>
      </c>
      <c r="K43" s="107">
        <f>J43-J23</f>
        <v>2.444097222222219E-3</v>
      </c>
      <c r="L43" s="103">
        <f t="shared" si="1"/>
        <v>35.236311671701984</v>
      </c>
      <c r="M43" s="95"/>
      <c r="N43" s="109"/>
    </row>
    <row r="44" spans="1:16" s="110" customFormat="1" ht="22" customHeight="1" x14ac:dyDescent="0.35">
      <c r="A44" s="94">
        <v>22</v>
      </c>
      <c r="B44" s="95">
        <v>149</v>
      </c>
      <c r="C44" s="96">
        <f>VLOOKUP(B44,[1]список!_xlnm.Print_Area,3)</f>
        <v>10153618678</v>
      </c>
      <c r="D44" s="96" t="str">
        <f>VLOOKUP(B44,[1]список!_xlnm.Print_Area,2)</f>
        <v>СТУДЕНКОВА Ярослава Петровна</v>
      </c>
      <c r="E44" s="97">
        <f>VLOOKUP(B44,[1]список!_xlnm.Print_Area,4)</f>
        <v>40520</v>
      </c>
      <c r="F44" s="96" t="str">
        <f>VLOOKUP(B44,[1]список!_xlnm.Print_Area,5)</f>
        <v>2 СР</v>
      </c>
      <c r="G44" s="98" t="str">
        <f>VLOOKUP(B44,[1]список!_xlnm.Print_Area,6)</f>
        <v>Новосибирская область</v>
      </c>
      <c r="H44" s="99">
        <v>2.7777777777777801E-3</v>
      </c>
      <c r="I44" s="100">
        <v>2.0681597222222223E-2</v>
      </c>
      <c r="J44" s="101">
        <f t="shared" si="0"/>
        <v>1.7903819444444441E-2</v>
      </c>
      <c r="K44" s="107">
        <f>J44-J23</f>
        <v>2.6105324074074017E-3</v>
      </c>
      <c r="L44" s="103">
        <f t="shared" si="1"/>
        <v>34.908752399976734</v>
      </c>
      <c r="M44" s="95"/>
      <c r="N44" s="109"/>
    </row>
    <row r="45" spans="1:16" s="110" customFormat="1" ht="22" customHeight="1" x14ac:dyDescent="0.35">
      <c r="A45" s="111">
        <v>23</v>
      </c>
      <c r="B45" s="95">
        <v>158</v>
      </c>
      <c r="C45" s="96">
        <f>VLOOKUP(B45,[1]список!_xlnm.Print_Area,3)</f>
        <v>10149843863</v>
      </c>
      <c r="D45" s="96" t="str">
        <f>VLOOKUP(B45,[1]список!_xlnm.Print_Area,2)</f>
        <v>ЕФРЕМОВА Карина Владимировна</v>
      </c>
      <c r="E45" s="97">
        <f>VLOOKUP(B45,[1]список!_xlnm.Print_Area,4)</f>
        <v>40297</v>
      </c>
      <c r="F45" s="96" t="str">
        <f>VLOOKUP(B45,[1]список!_xlnm.Print_Area,5)</f>
        <v>КМС</v>
      </c>
      <c r="G45" s="98" t="str">
        <f>VLOOKUP(B45,[1]список!_xlnm.Print_Area,6)</f>
        <v>Кемеровская область</v>
      </c>
      <c r="H45" s="99"/>
      <c r="I45" s="100"/>
      <c r="J45" s="101">
        <v>1.7912615740740739E-2</v>
      </c>
      <c r="K45" s="107">
        <f>J45-J23</f>
        <v>2.6193287037037001E-3</v>
      </c>
      <c r="L45" s="103">
        <f t="shared" si="1"/>
        <v>34.891609860110492</v>
      </c>
      <c r="M45" s="95"/>
      <c r="N45" s="109"/>
    </row>
    <row r="46" spans="1:16" s="110" customFormat="1" ht="22" customHeight="1" thickBot="1" x14ac:dyDescent="0.4">
      <c r="A46" s="94">
        <v>24</v>
      </c>
      <c r="B46" s="95">
        <v>161</v>
      </c>
      <c r="C46" s="96">
        <f>VLOOKUP(B46,[1]список!_xlnm.Print_Area,3)</f>
        <v>10163472666</v>
      </c>
      <c r="D46" s="96" t="str">
        <f>VLOOKUP(B46,[1]список!_xlnm.Print_Area,2)</f>
        <v>РУЖНИКОВА Виктория Артемовна</v>
      </c>
      <c r="E46" s="97">
        <f>VLOOKUP(B46,[1]список!_xlnm.Print_Area,4)</f>
        <v>40286</v>
      </c>
      <c r="F46" s="96" t="str">
        <f>VLOOKUP(B46,[1]список!_xlnm.Print_Area,5)</f>
        <v>1 СР</v>
      </c>
      <c r="G46" s="98" t="str">
        <f>VLOOKUP(B46,[1]список!_xlnm.Print_Area,6)</f>
        <v>Иркутская область</v>
      </c>
      <c r="H46" s="99">
        <v>2.7777777777777801E-3</v>
      </c>
      <c r="I46" s="100">
        <v>2.0681597222222223E-2</v>
      </c>
      <c r="J46" s="101">
        <v>1.7930671296296295E-2</v>
      </c>
      <c r="K46" s="107">
        <f>J46-J23</f>
        <v>2.637384259259256E-3</v>
      </c>
      <c r="L46" s="103">
        <f t="shared" si="1"/>
        <v>34.85647523576533</v>
      </c>
      <c r="M46" s="95"/>
      <c r="N46" s="109"/>
    </row>
    <row r="47" spans="1:16" s="70" customFormat="1" ht="14" thickTop="1" thickBot="1" x14ac:dyDescent="0.4">
      <c r="A47" s="115"/>
      <c r="B47" s="116"/>
      <c r="C47" s="116"/>
      <c r="D47" s="116"/>
      <c r="E47" s="116"/>
      <c r="F47" s="116"/>
      <c r="G47" s="116"/>
      <c r="H47" s="69"/>
      <c r="I47" s="117"/>
      <c r="J47" s="72"/>
      <c r="L47" s="73"/>
      <c r="N47" s="74"/>
    </row>
    <row r="48" spans="1:16" ht="15" thickTop="1" x14ac:dyDescent="0.35">
      <c r="A48" s="118" t="s">
        <v>44</v>
      </c>
      <c r="B48" s="119"/>
      <c r="C48" s="119"/>
      <c r="D48" s="119"/>
      <c r="E48" s="119"/>
      <c r="F48" s="119"/>
      <c r="G48" s="120" t="s">
        <v>45</v>
      </c>
      <c r="H48" s="119"/>
      <c r="I48" s="119"/>
      <c r="J48" s="119"/>
      <c r="K48" s="119"/>
      <c r="L48" s="119"/>
      <c r="M48" s="119"/>
      <c r="N48" s="121"/>
      <c r="O48" s="122"/>
      <c r="P48" s="122"/>
    </row>
    <row r="49" spans="1:16" ht="14.5" x14ac:dyDescent="0.35">
      <c r="A49" s="123" t="s">
        <v>46</v>
      </c>
      <c r="B49" s="124"/>
      <c r="C49" s="124"/>
      <c r="D49" s="124"/>
      <c r="E49" s="124"/>
      <c r="F49" s="124"/>
      <c r="G49" s="124" t="s">
        <v>47</v>
      </c>
      <c r="H49" s="124"/>
      <c r="I49" s="125"/>
      <c r="J49" s="124"/>
      <c r="K49" s="3" cm="1">
        <f t="array" ref="K49">SUM(1/COUNTIF(G23:G46,G23:G46))</f>
        <v>6</v>
      </c>
      <c r="L49" s="124"/>
      <c r="M49" s="124" t="s">
        <v>48</v>
      </c>
      <c r="N49" s="126">
        <f>COUNTIF(F$22:F46,"ЗМС")</f>
        <v>0</v>
      </c>
      <c r="O49" s="127"/>
      <c r="P49" s="127"/>
    </row>
    <row r="50" spans="1:16" ht="14.5" x14ac:dyDescent="0.35">
      <c r="A50" s="123" t="s">
        <v>49</v>
      </c>
      <c r="B50" s="124"/>
      <c r="C50" s="124"/>
      <c r="D50" s="124"/>
      <c r="E50" s="124"/>
      <c r="F50" s="124"/>
      <c r="G50" s="124" t="s">
        <v>50</v>
      </c>
      <c r="H50" s="124"/>
      <c r="I50" s="125"/>
      <c r="J50" s="124"/>
      <c r="K50" s="3" cm="1">
        <f t="array" ref="K50">SUM(1/COUNTIF(A23:A46,A23:A46))</f>
        <v>24</v>
      </c>
      <c r="L50" s="124"/>
      <c r="M50" s="124" t="s">
        <v>51</v>
      </c>
      <c r="N50" s="126">
        <f>COUNTIF(F$22:F46,"МСМК")</f>
        <v>0</v>
      </c>
      <c r="O50" s="127"/>
      <c r="P50" s="127"/>
    </row>
    <row r="51" spans="1:16" ht="14.5" x14ac:dyDescent="0.35">
      <c r="A51" s="123" t="s">
        <v>52</v>
      </c>
      <c r="B51" s="124"/>
      <c r="C51" s="124"/>
      <c r="D51" s="124"/>
      <c r="E51" s="124"/>
      <c r="F51" s="124"/>
      <c r="G51" s="124" t="s">
        <v>53</v>
      </c>
      <c r="H51" s="124"/>
      <c r="I51" s="125"/>
      <c r="J51" s="124"/>
      <c r="K51" s="3">
        <v>24</v>
      </c>
      <c r="L51" s="124"/>
      <c r="M51" s="124" t="s">
        <v>54</v>
      </c>
      <c r="N51" s="126">
        <f>COUNTIF(F$23:F47,"МС")</f>
        <v>0</v>
      </c>
      <c r="O51" s="127"/>
      <c r="P51" s="127"/>
    </row>
    <row r="52" spans="1:16" ht="14.5" x14ac:dyDescent="0.35">
      <c r="A52" s="123" t="s">
        <v>55</v>
      </c>
      <c r="B52" s="124"/>
      <c r="C52" s="124"/>
      <c r="D52" s="124"/>
      <c r="E52" s="124"/>
      <c r="F52" s="124"/>
      <c r="G52" s="124" t="s">
        <v>56</v>
      </c>
      <c r="H52" s="124"/>
      <c r="I52" s="125"/>
      <c r="J52" s="124"/>
      <c r="K52" s="3">
        <v>24</v>
      </c>
      <c r="L52" s="124"/>
      <c r="M52" s="124" t="s">
        <v>57</v>
      </c>
      <c r="N52" s="126">
        <f>COUNTIF(F$22:F46,"КМС")</f>
        <v>4</v>
      </c>
      <c r="O52" s="127"/>
      <c r="P52" s="127"/>
    </row>
    <row r="53" spans="1:16" ht="14.5" x14ac:dyDescent="0.35">
      <c r="A53" s="123"/>
      <c r="B53" s="124"/>
      <c r="C53" s="124"/>
      <c r="D53" s="124"/>
      <c r="E53" s="124"/>
      <c r="F53" s="124"/>
      <c r="G53" s="124" t="s">
        <v>58</v>
      </c>
      <c r="H53" s="124"/>
      <c r="I53" s="125"/>
      <c r="J53" s="124"/>
      <c r="K53" s="3" t="s">
        <v>59</v>
      </c>
      <c r="L53" s="124"/>
      <c r="M53" s="124" t="s">
        <v>60</v>
      </c>
      <c r="N53" s="126">
        <f>COUNTIF(F$22:F46,"1 СР")</f>
        <v>12</v>
      </c>
      <c r="O53" s="127"/>
      <c r="P53" s="127"/>
    </row>
    <row r="54" spans="1:16" ht="14.5" x14ac:dyDescent="0.35">
      <c r="A54" s="123"/>
      <c r="B54" s="124"/>
      <c r="C54" s="124"/>
      <c r="D54" s="124"/>
      <c r="E54" s="124"/>
      <c r="F54" s="124"/>
      <c r="G54" s="128" t="s">
        <v>61</v>
      </c>
      <c r="H54" s="128"/>
      <c r="I54" s="129"/>
      <c r="J54" s="128"/>
      <c r="K54" s="130">
        <f>COUNTIF(C$22:C46,"НФ")</f>
        <v>0</v>
      </c>
      <c r="L54" s="128"/>
      <c r="M54" s="128" t="s">
        <v>62</v>
      </c>
      <c r="N54" s="126">
        <f>COUNTIF(F$22:F47,"2 СР")</f>
        <v>8</v>
      </c>
      <c r="O54" s="128"/>
      <c r="P54" s="128"/>
    </row>
    <row r="55" spans="1:16" ht="14.5" x14ac:dyDescent="0.35">
      <c r="A55" s="131"/>
      <c r="B55" s="3"/>
      <c r="C55" s="3"/>
      <c r="D55" s="3"/>
      <c r="E55" s="3"/>
      <c r="F55" s="3"/>
      <c r="G55" s="124" t="s">
        <v>63</v>
      </c>
      <c r="H55" s="124"/>
      <c r="I55" s="125"/>
      <c r="J55" s="124"/>
      <c r="K55" s="3">
        <f>COUNTIF(C$22:C47,"ДСКВ")</f>
        <v>0</v>
      </c>
      <c r="L55" s="124"/>
      <c r="M55" s="124" t="s">
        <v>64</v>
      </c>
      <c r="N55" s="126">
        <f>COUNTIF(F$22:F48,"3 СР")</f>
        <v>0</v>
      </c>
      <c r="O55" s="127"/>
      <c r="P55" s="127"/>
    </row>
    <row r="56" spans="1:16" ht="14.5" x14ac:dyDescent="0.35">
      <c r="A56" s="131"/>
      <c r="B56" s="3"/>
      <c r="C56" s="3"/>
      <c r="D56" s="3"/>
      <c r="E56" s="3"/>
      <c r="F56" s="3"/>
      <c r="G56" s="128" t="s">
        <v>65</v>
      </c>
      <c r="H56" s="128"/>
      <c r="I56" s="129"/>
      <c r="J56" s="128"/>
      <c r="K56" s="130">
        <f>COUNTIF(C$22:C48,"НС")</f>
        <v>0</v>
      </c>
      <c r="L56" s="128"/>
      <c r="M56" s="128"/>
      <c r="N56" s="132"/>
      <c r="O56" s="128"/>
      <c r="P56" s="128"/>
    </row>
    <row r="57" spans="1:16" x14ac:dyDescent="0.35">
      <c r="A57" s="133"/>
      <c r="C57" s="135"/>
      <c r="N57" s="21"/>
    </row>
    <row r="58" spans="1:16" ht="15.5" x14ac:dyDescent="0.35">
      <c r="A58" s="139" t="s">
        <v>66</v>
      </c>
      <c r="B58" s="140"/>
      <c r="C58" s="140"/>
      <c r="D58" s="140" t="s">
        <v>67</v>
      </c>
      <c r="E58" s="140"/>
      <c r="F58" s="140"/>
      <c r="G58" s="140"/>
      <c r="H58" s="141"/>
      <c r="I58" s="142"/>
      <c r="J58" s="140" t="s">
        <v>68</v>
      </c>
      <c r="K58" s="140"/>
      <c r="L58" s="140"/>
      <c r="M58" s="140"/>
      <c r="N58" s="143"/>
      <c r="O58" s="144"/>
      <c r="P58" s="144"/>
    </row>
    <row r="59" spans="1:16" x14ac:dyDescent="0.35">
      <c r="A59" s="145"/>
      <c r="B59" s="146"/>
      <c r="C59" s="146"/>
      <c r="D59" s="146"/>
      <c r="E59" s="147"/>
      <c r="F59" s="147"/>
      <c r="G59" s="147"/>
      <c r="H59" s="134"/>
      <c r="I59" s="148"/>
      <c r="N59" s="149"/>
    </row>
    <row r="60" spans="1:16" x14ac:dyDescent="0.35">
      <c r="A60" s="150"/>
      <c r="D60" s="134"/>
      <c r="E60" s="134"/>
      <c r="F60" s="134"/>
      <c r="G60" s="134"/>
      <c r="H60" s="134"/>
      <c r="I60" s="148"/>
      <c r="N60" s="21"/>
    </row>
    <row r="61" spans="1:16" x14ac:dyDescent="0.35">
      <c r="A61" s="150"/>
      <c r="D61" s="134"/>
      <c r="E61" s="134"/>
      <c r="F61" s="134"/>
      <c r="G61" s="134"/>
      <c r="H61" s="134"/>
      <c r="I61" s="148"/>
      <c r="N61" s="21"/>
    </row>
    <row r="62" spans="1:16" x14ac:dyDescent="0.35">
      <c r="A62" s="133"/>
      <c r="B62" s="2"/>
      <c r="C62" s="2"/>
      <c r="D62" s="134"/>
      <c r="N62" s="21"/>
    </row>
    <row r="63" spans="1:16" x14ac:dyDescent="0.35">
      <c r="A63" s="145"/>
      <c r="B63" s="146"/>
      <c r="C63" s="146"/>
      <c r="D63" s="146"/>
      <c r="E63" s="151"/>
      <c r="F63" s="151"/>
      <c r="G63" s="151"/>
      <c r="H63" s="134"/>
      <c r="I63" s="148"/>
      <c r="N63" s="152"/>
    </row>
    <row r="64" spans="1:16" ht="16" thickBot="1" x14ac:dyDescent="0.4">
      <c r="A64" s="153"/>
      <c r="B64" s="154"/>
      <c r="C64" s="154"/>
      <c r="D64" s="154" t="s">
        <v>21</v>
      </c>
      <c r="E64" s="154"/>
      <c r="F64" s="154"/>
      <c r="G64" s="154"/>
      <c r="H64" s="155"/>
      <c r="I64" s="156"/>
      <c r="J64" s="154" t="s">
        <v>24</v>
      </c>
      <c r="K64" s="154"/>
      <c r="L64" s="154"/>
      <c r="M64" s="154"/>
      <c r="N64" s="157"/>
      <c r="O64" s="158"/>
      <c r="P64" s="158"/>
    </row>
    <row r="65" ht="13.5" thickTop="1" x14ac:dyDescent="0.35"/>
  </sheetData>
  <mergeCells count="41">
    <mergeCell ref="A63:D63"/>
    <mergeCell ref="E63:G63"/>
    <mergeCell ref="A64:C64"/>
    <mergeCell ref="D64:G64"/>
    <mergeCell ref="J64:N64"/>
    <mergeCell ref="A48:F48"/>
    <mergeCell ref="G48:N48"/>
    <mergeCell ref="A58:C58"/>
    <mergeCell ref="D58:G58"/>
    <mergeCell ref="J58:N58"/>
    <mergeCell ref="A59:D59"/>
    <mergeCell ref="E59:G59"/>
    <mergeCell ref="J21:J22"/>
    <mergeCell ref="K21:K22"/>
    <mergeCell ref="L21:L22"/>
    <mergeCell ref="M21:M22"/>
    <mergeCell ref="N21:N22"/>
    <mergeCell ref="A47:E47"/>
    <mergeCell ref="F47:G47"/>
    <mergeCell ref="K16:N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8:N8"/>
    <mergeCell ref="A9:N9"/>
    <mergeCell ref="A10:N10"/>
    <mergeCell ref="A11:N11"/>
    <mergeCell ref="A15:F15"/>
    <mergeCell ref="G15:N15"/>
    <mergeCell ref="A1:N1"/>
    <mergeCell ref="A2:N2"/>
    <mergeCell ref="A3:N3"/>
    <mergeCell ref="A4:N4"/>
    <mergeCell ref="A6:N6"/>
    <mergeCell ref="A7:N7"/>
  </mergeCells>
  <printOptions horizontalCentered="1"/>
  <pageMargins left="0.19685039370078741" right="0.19685039370078741" top="0.9055118110236221" bottom="0.86614173228346458" header="0.15748031496062992" footer="0.11811023622047245"/>
  <pageSetup paperSize="9" scale="55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54E6-518F-4015-9315-5952D98CCF02}">
  <sheetPr>
    <tabColor rgb="FFFFFF00"/>
  </sheetPr>
  <dimension ref="A1:P88"/>
  <sheetViews>
    <sheetView view="pageBreakPreview" zoomScale="50" zoomScaleNormal="80" zoomScaleSheetLayoutView="50" workbookViewId="0">
      <selection activeCell="D16" sqref="D16"/>
    </sheetView>
  </sheetViews>
  <sheetFormatPr defaultColWidth="9.1796875" defaultRowHeight="13" x14ac:dyDescent="0.35"/>
  <cols>
    <col min="1" max="1" width="7" style="2" customWidth="1"/>
    <col min="2" max="2" width="7.81640625" style="134" customWidth="1"/>
    <col min="3" max="3" width="14.453125" style="134" customWidth="1"/>
    <col min="4" max="4" width="40.1796875" style="2" customWidth="1"/>
    <col min="5" max="5" width="11.54296875" style="2" bestFit="1" customWidth="1"/>
    <col min="6" max="6" width="9.54296875" style="2" customWidth="1"/>
    <col min="7" max="7" width="25.453125" style="2" customWidth="1"/>
    <col min="8" max="8" width="11.7265625" style="2" hidden="1" customWidth="1"/>
    <col min="9" max="9" width="11.453125" style="136" hidden="1" customWidth="1"/>
    <col min="10" max="10" width="11.54296875" style="137" customWidth="1"/>
    <col min="11" max="11" width="13.1796875" style="2" customWidth="1"/>
    <col min="12" max="12" width="10.453125" style="138" customWidth="1"/>
    <col min="13" max="13" width="10.1796875" style="2" customWidth="1"/>
    <col min="14" max="14" width="15.54296875" style="2" customWidth="1"/>
    <col min="15" max="16384" width="9.1796875" style="2"/>
  </cols>
  <sheetData>
    <row r="1" spans="1:15" ht="15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.7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8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8.5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5.25" customHeight="1" x14ac:dyDescent="0.35">
      <c r="A5" s="3"/>
      <c r="B5" s="3"/>
      <c r="C5" s="3"/>
      <c r="D5" s="3"/>
      <c r="E5" s="3"/>
      <c r="F5" s="3"/>
      <c r="G5" s="3"/>
      <c r="H5" s="3"/>
      <c r="I5" s="4"/>
      <c r="J5" s="5"/>
      <c r="K5" s="3"/>
      <c r="L5" s="6"/>
      <c r="M5" s="3"/>
      <c r="N5" s="3"/>
    </row>
    <row r="6" spans="1:15" s="8" customFormat="1" ht="28.5" x14ac:dyDescent="0.3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s="8" customFormat="1" ht="18" customHeight="1" x14ac:dyDescent="0.35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5" s="8" customFormat="1" ht="4.5" customHeight="1" thickBo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5" ht="20.25" customHeight="1" thickTop="1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5" ht="18" customHeight="1" x14ac:dyDescent="0.35">
      <c r="A10" s="13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1:15" ht="19.5" customHeight="1" x14ac:dyDescent="0.35">
      <c r="A11" s="13" t="s">
        <v>69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1:15" ht="15.75" customHeight="1" x14ac:dyDescent="0.35">
      <c r="A12" s="16"/>
      <c r="B12" s="17"/>
      <c r="C12" s="17"/>
      <c r="D12" s="17"/>
      <c r="E12" s="17"/>
      <c r="F12" s="17"/>
      <c r="G12" s="17"/>
      <c r="H12" s="17"/>
      <c r="I12" s="18"/>
      <c r="J12" s="19"/>
      <c r="K12" s="17"/>
      <c r="L12" s="20"/>
      <c r="M12" s="17"/>
      <c r="N12" s="21"/>
    </row>
    <row r="13" spans="1:15" ht="14.5" x14ac:dyDescent="0.3">
      <c r="A13" s="22" t="s">
        <v>9</v>
      </c>
      <c r="B13" s="23"/>
      <c r="C13" s="23"/>
      <c r="D13" s="24"/>
      <c r="E13" s="25"/>
      <c r="F13" s="25"/>
      <c r="G13" s="26" t="s">
        <v>10</v>
      </c>
      <c r="H13" s="25"/>
      <c r="I13" s="27"/>
      <c r="J13" s="28"/>
      <c r="K13" s="29"/>
      <c r="L13" s="30"/>
      <c r="M13" s="29"/>
      <c r="N13" s="31" t="s">
        <v>11</v>
      </c>
    </row>
    <row r="14" spans="1:15" ht="14.5" x14ac:dyDescent="0.35">
      <c r="A14" s="32" t="s">
        <v>12</v>
      </c>
      <c r="B14" s="33"/>
      <c r="C14" s="33"/>
      <c r="D14" s="34"/>
      <c r="E14" s="34"/>
      <c r="F14" s="34"/>
      <c r="G14" s="35" t="s">
        <v>13</v>
      </c>
      <c r="H14" s="34"/>
      <c r="I14" s="36"/>
      <c r="J14" s="37"/>
      <c r="K14" s="38"/>
      <c r="L14" s="39"/>
      <c r="M14" s="38"/>
      <c r="N14" s="40" t="s">
        <v>14</v>
      </c>
    </row>
    <row r="15" spans="1:15" ht="14.5" x14ac:dyDescent="0.35">
      <c r="A15" s="41" t="s">
        <v>15</v>
      </c>
      <c r="B15" s="42"/>
      <c r="C15" s="42"/>
      <c r="D15" s="42"/>
      <c r="E15" s="42"/>
      <c r="F15" s="43"/>
      <c r="G15" s="44" t="s">
        <v>16</v>
      </c>
      <c r="H15" s="42"/>
      <c r="I15" s="42"/>
      <c r="J15" s="42"/>
      <c r="K15" s="42"/>
      <c r="L15" s="42"/>
      <c r="M15" s="42"/>
      <c r="N15" s="45"/>
      <c r="O15" s="46"/>
    </row>
    <row r="16" spans="1:15" ht="14.5" x14ac:dyDescent="0.35">
      <c r="A16" s="47" t="s">
        <v>17</v>
      </c>
      <c r="B16" s="48"/>
      <c r="C16" s="48"/>
      <c r="D16" s="49"/>
      <c r="E16" s="50"/>
      <c r="F16" s="49"/>
      <c r="G16" s="51" t="s">
        <v>18</v>
      </c>
      <c r="H16" s="52"/>
      <c r="I16" s="53"/>
      <c r="J16" s="54"/>
      <c r="K16" s="55" t="s">
        <v>19</v>
      </c>
      <c r="L16" s="55"/>
      <c r="M16" s="55"/>
      <c r="N16" s="56"/>
      <c r="O16" s="57"/>
    </row>
    <row r="17" spans="1:15" ht="14.5" x14ac:dyDescent="0.35">
      <c r="A17" s="47" t="s">
        <v>20</v>
      </c>
      <c r="B17" s="48"/>
      <c r="C17" s="48"/>
      <c r="D17" s="58"/>
      <c r="E17" s="59"/>
      <c r="F17" s="60" t="s">
        <v>21</v>
      </c>
      <c r="G17" s="51" t="s">
        <v>22</v>
      </c>
      <c r="H17" s="52"/>
      <c r="I17" s="53"/>
      <c r="J17" s="54"/>
      <c r="K17" s="58"/>
      <c r="L17" s="61"/>
      <c r="M17" s="62"/>
      <c r="N17" s="63"/>
      <c r="O17" s="57"/>
    </row>
    <row r="18" spans="1:15" ht="14.5" x14ac:dyDescent="0.35">
      <c r="A18" s="47" t="s">
        <v>23</v>
      </c>
      <c r="B18" s="48"/>
      <c r="C18" s="48"/>
      <c r="D18" s="58"/>
      <c r="E18" s="59"/>
      <c r="F18" s="60" t="s">
        <v>24</v>
      </c>
      <c r="G18" s="64" t="s">
        <v>25</v>
      </c>
      <c r="H18" s="49"/>
      <c r="I18" s="65"/>
      <c r="J18" s="54"/>
      <c r="K18" s="58"/>
      <c r="L18" s="61"/>
      <c r="M18" s="62"/>
      <c r="N18" s="63"/>
      <c r="O18" s="57"/>
    </row>
    <row r="19" spans="1:15" ht="15" thickBot="1" x14ac:dyDescent="0.4">
      <c r="A19" s="47" t="s">
        <v>26</v>
      </c>
      <c r="B19" s="66"/>
      <c r="C19" s="66"/>
      <c r="D19" s="67"/>
      <c r="F19" s="60" t="s">
        <v>27</v>
      </c>
      <c r="G19" s="64" t="s">
        <v>28</v>
      </c>
      <c r="H19" s="49"/>
      <c r="I19" s="65"/>
      <c r="J19" s="54"/>
      <c r="K19" s="58"/>
      <c r="L19" s="61"/>
      <c r="M19" s="62"/>
      <c r="N19" s="63" t="s">
        <v>29</v>
      </c>
      <c r="O19" s="57"/>
    </row>
    <row r="20" spans="1:15" ht="14" thickTop="1" thickBot="1" x14ac:dyDescent="0.4">
      <c r="A20" s="68"/>
      <c r="B20" s="69"/>
      <c r="C20" s="69"/>
      <c r="D20" s="70"/>
      <c r="E20" s="70"/>
      <c r="F20" s="70"/>
      <c r="G20" s="70"/>
      <c r="H20" s="70"/>
      <c r="I20" s="71"/>
      <c r="J20" s="72"/>
      <c r="K20" s="70"/>
      <c r="L20" s="73"/>
      <c r="M20" s="70"/>
      <c r="N20" s="74"/>
    </row>
    <row r="21" spans="1:15" s="84" customFormat="1" ht="19.5" customHeight="1" thickTop="1" x14ac:dyDescent="0.35">
      <c r="A21" s="75" t="s">
        <v>30</v>
      </c>
      <c r="B21" s="76" t="s">
        <v>31</v>
      </c>
      <c r="C21" s="76" t="s">
        <v>32</v>
      </c>
      <c r="D21" s="76" t="s">
        <v>33</v>
      </c>
      <c r="E21" s="76" t="s">
        <v>34</v>
      </c>
      <c r="F21" s="76" t="s">
        <v>35</v>
      </c>
      <c r="G21" s="77" t="s">
        <v>36</v>
      </c>
      <c r="H21" s="76" t="s">
        <v>37</v>
      </c>
      <c r="I21" s="78" t="s">
        <v>38</v>
      </c>
      <c r="J21" s="79" t="s">
        <v>39</v>
      </c>
      <c r="K21" s="80" t="s">
        <v>40</v>
      </c>
      <c r="L21" s="81" t="s">
        <v>41</v>
      </c>
      <c r="M21" s="82" t="s">
        <v>42</v>
      </c>
      <c r="N21" s="83" t="s">
        <v>43</v>
      </c>
    </row>
    <row r="22" spans="1:15" s="84" customFormat="1" ht="19.5" customHeight="1" thickBot="1" x14ac:dyDescent="0.4">
      <c r="A22" s="85"/>
      <c r="B22" s="86"/>
      <c r="C22" s="86"/>
      <c r="D22" s="86"/>
      <c r="E22" s="86"/>
      <c r="F22" s="86"/>
      <c r="G22" s="87"/>
      <c r="H22" s="86"/>
      <c r="I22" s="88"/>
      <c r="J22" s="89"/>
      <c r="K22" s="90"/>
      <c r="L22" s="91"/>
      <c r="M22" s="92"/>
      <c r="N22" s="93"/>
    </row>
    <row r="23" spans="1:15" s="106" customFormat="1" ht="22" customHeight="1" thickTop="1" x14ac:dyDescent="0.35">
      <c r="A23" s="94">
        <v>1</v>
      </c>
      <c r="B23" s="95">
        <v>135</v>
      </c>
      <c r="C23" s="96">
        <f>VLOOKUP(B23,[1]список!_xlnm.Print_Area,3)</f>
        <v>10140759108</v>
      </c>
      <c r="D23" s="96" t="str">
        <f>VLOOKUP(B23,[1]список!_xlnm.Print_Area,2)</f>
        <v>КОЛЧИН Аркадий Алексеевич</v>
      </c>
      <c r="E23" s="97">
        <f>VLOOKUP(B23,[1]список!_xlnm.Print_Area,4)</f>
        <v>40225</v>
      </c>
      <c r="F23" s="96" t="str">
        <f>VLOOKUP(B23,[1]список!_xlnm.Print_Area,5)</f>
        <v>КМС</v>
      </c>
      <c r="G23" s="98" t="str">
        <f>VLOOKUP(B23,[1]список!_xlnm.Print_Area,6)</f>
        <v>Свердловская область</v>
      </c>
      <c r="H23" s="99">
        <v>2.84722222222232E-2</v>
      </c>
      <c r="I23" s="100">
        <v>4.0887731481481483E-2</v>
      </c>
      <c r="J23" s="101">
        <v>1.3109953703703705E-2</v>
      </c>
      <c r="K23" s="102"/>
      <c r="L23" s="103">
        <f t="shared" ref="L23:L69" si="0">0.625/(J23/1)</f>
        <v>47.673700008828455</v>
      </c>
      <c r="M23" s="104"/>
      <c r="N23" s="105"/>
    </row>
    <row r="24" spans="1:15" s="110" customFormat="1" ht="22" customHeight="1" x14ac:dyDescent="0.35">
      <c r="A24" s="94">
        <v>2</v>
      </c>
      <c r="B24" s="95">
        <v>74</v>
      </c>
      <c r="C24" s="96">
        <f>VLOOKUP(B24,[1]список!_xlnm.Print_Area,3)</f>
        <v>10125322263</v>
      </c>
      <c r="D24" s="96" t="str">
        <f>VLOOKUP(B24,[1]список!_xlnm.Print_Area,2)</f>
        <v>БЕЛОУСОВ Артем Александрович</v>
      </c>
      <c r="E24" s="97">
        <f>VLOOKUP(B24,[1]список!_xlnm.Print_Area,4)</f>
        <v>40037</v>
      </c>
      <c r="F24" s="96" t="str">
        <f>VLOOKUP(B24,[1]список!_xlnm.Print_Area,5)</f>
        <v>КМС</v>
      </c>
      <c r="G24" s="98" t="str">
        <f>VLOOKUP(B24,[1]список!_xlnm.Print_Area,6)</f>
        <v>Свердловская область</v>
      </c>
      <c r="H24" s="99">
        <v>4.4444444444446701E-2</v>
      </c>
      <c r="I24" s="100">
        <v>5.7007870370370368E-2</v>
      </c>
      <c r="J24" s="101">
        <v>1.3165277777777776E-2</v>
      </c>
      <c r="K24" s="107">
        <f>J24-J23</f>
        <v>5.5324074074070487E-5</v>
      </c>
      <c r="L24" s="103">
        <f t="shared" si="0"/>
        <v>47.473362169005178</v>
      </c>
      <c r="M24" s="108"/>
      <c r="N24" s="109"/>
    </row>
    <row r="25" spans="1:15" s="110" customFormat="1" ht="22" customHeight="1" x14ac:dyDescent="0.35">
      <c r="A25" s="111">
        <v>3</v>
      </c>
      <c r="B25" s="95">
        <v>36</v>
      </c>
      <c r="C25" s="96">
        <f>VLOOKUP(B25,[1]список!_xlnm.Print_Area,3)</f>
        <v>10115821620</v>
      </c>
      <c r="D25" s="96" t="str">
        <f>VLOOKUP(B25,[1]список!_xlnm.Print_Area,2)</f>
        <v>ТЮСЕНКОВ Артем Александрович</v>
      </c>
      <c r="E25" s="97">
        <f>VLOOKUP(B25,[1]список!_xlnm.Print_Area,4)</f>
        <v>39890</v>
      </c>
      <c r="F25" s="96" t="str">
        <f>VLOOKUP(B25,[1]список!_xlnm.Print_Area,5)</f>
        <v>1 СР</v>
      </c>
      <c r="G25" s="98" t="str">
        <f>VLOOKUP(B25,[1]список!_xlnm.Print_Area,6)</f>
        <v>Омская область</v>
      </c>
      <c r="H25" s="99">
        <v>4.86111111111137E-2</v>
      </c>
      <c r="I25" s="100">
        <v>6.1237962962962966E-2</v>
      </c>
      <c r="J25" s="101">
        <v>1.3228703703703703E-2</v>
      </c>
      <c r="K25" s="107">
        <f>J25-J23</f>
        <v>1.1874999999999733E-4</v>
      </c>
      <c r="L25" s="103">
        <f t="shared" si="0"/>
        <v>47.245747882690559</v>
      </c>
      <c r="M25" s="108"/>
      <c r="N25" s="109"/>
    </row>
    <row r="26" spans="1:15" s="110" customFormat="1" ht="22" customHeight="1" x14ac:dyDescent="0.35">
      <c r="A26" s="94">
        <v>4</v>
      </c>
      <c r="B26" s="95">
        <v>39</v>
      </c>
      <c r="C26" s="96">
        <f>VLOOKUP(B26,[1]список!_xlnm.Print_Area,3)</f>
        <v>10150169522</v>
      </c>
      <c r="D26" s="96" t="str">
        <f>VLOOKUP(B26,[1]список!_xlnm.Print_Area,2)</f>
        <v>КОЛОВОРОТНЫЙ Степан Антонович</v>
      </c>
      <c r="E26" s="97">
        <f>VLOOKUP(B26,[1]список!_xlnm.Print_Area,4)</f>
        <v>40354</v>
      </c>
      <c r="F26" s="96" t="str">
        <f>VLOOKUP(B26,[1]список!_xlnm.Print_Area,5)</f>
        <v>1 СР</v>
      </c>
      <c r="G26" s="98" t="str">
        <f>VLOOKUP(B26,[1]список!_xlnm.Print_Area,6)</f>
        <v>Омская область</v>
      </c>
      <c r="H26" s="99">
        <v>4.5833333333335703E-2</v>
      </c>
      <c r="I26" s="100">
        <v>5.8471064814814816E-2</v>
      </c>
      <c r="J26" s="101">
        <v>1.3239583333333334E-2</v>
      </c>
      <c r="K26" s="107">
        <f>J26-J23</f>
        <v>1.2962962962962885E-4</v>
      </c>
      <c r="L26" s="103">
        <f t="shared" si="0"/>
        <v>47.206923682140044</v>
      </c>
      <c r="M26" s="108"/>
      <c r="N26" s="109"/>
    </row>
    <row r="27" spans="1:15" s="110" customFormat="1" ht="22" customHeight="1" x14ac:dyDescent="0.35">
      <c r="A27" s="111">
        <v>5</v>
      </c>
      <c r="B27" s="95">
        <v>37</v>
      </c>
      <c r="C27" s="96">
        <f>VLOOKUP(B27,[1]список!_xlnm.Print_Area,3)</f>
        <v>10142530265</v>
      </c>
      <c r="D27" s="96" t="str">
        <f>VLOOKUP(B27,[1]список!_xlnm.Print_Area,2)</f>
        <v>ФУКС Даниил Александрович</v>
      </c>
      <c r="E27" s="97">
        <f>VLOOKUP(B27,[1]список!_xlnm.Print_Area,4)</f>
        <v>40015</v>
      </c>
      <c r="F27" s="96" t="str">
        <f>VLOOKUP(B27,[1]список!_xlnm.Print_Area,5)</f>
        <v>1 СР</v>
      </c>
      <c r="G27" s="98" t="str">
        <f>VLOOKUP(B27,[1]список!_xlnm.Print_Area,6)</f>
        <v>Омская область</v>
      </c>
      <c r="H27" s="99">
        <v>3.6111111111112697E-2</v>
      </c>
      <c r="I27" s="100">
        <v>4.9023263888888891E-2</v>
      </c>
      <c r="J27" s="101">
        <v>1.3340393518518519E-2</v>
      </c>
      <c r="K27" s="107">
        <f>J27-J23</f>
        <v>2.3043981481481353E-4</v>
      </c>
      <c r="L27" s="103">
        <f t="shared" si="0"/>
        <v>46.850192172547523</v>
      </c>
      <c r="M27" s="108"/>
      <c r="N27" s="109"/>
    </row>
    <row r="28" spans="1:15" s="110" customFormat="1" ht="22" customHeight="1" x14ac:dyDescent="0.35">
      <c r="A28" s="94">
        <v>6</v>
      </c>
      <c r="B28" s="95">
        <v>45</v>
      </c>
      <c r="C28" s="96">
        <f>VLOOKUP(B28,[1]список!_xlnm.Print_Area,3)</f>
        <v>10133949708</v>
      </c>
      <c r="D28" s="96" t="str">
        <f>VLOOKUP(B28,[1]список!_xlnm.Print_Area,2)</f>
        <v>ВОЛИК Даниил Евгеньевич</v>
      </c>
      <c r="E28" s="97">
        <f>VLOOKUP(B28,[1]список!_xlnm.Print_Area,4)</f>
        <v>40360</v>
      </c>
      <c r="F28" s="96" t="str">
        <f>VLOOKUP(B28,[1]список!_xlnm.Print_Area,5)</f>
        <v>1 СР</v>
      </c>
      <c r="G28" s="98" t="str">
        <f>VLOOKUP(B28,[1]список!_xlnm.Print_Area,6)</f>
        <v>Омская область</v>
      </c>
      <c r="H28" s="99">
        <v>4.3750000000002197E-2</v>
      </c>
      <c r="I28" s="100">
        <v>5.6702546296296293E-2</v>
      </c>
      <c r="J28" s="101">
        <v>1.3380787037037038E-2</v>
      </c>
      <c r="K28" s="107">
        <f>J28-J23</f>
        <v>2.70833333333333E-4</v>
      </c>
      <c r="L28" s="103">
        <f t="shared" si="0"/>
        <v>46.708762217801223</v>
      </c>
      <c r="M28" s="108"/>
      <c r="N28" s="109"/>
    </row>
    <row r="29" spans="1:15" s="110" customFormat="1" ht="22" customHeight="1" x14ac:dyDescent="0.35">
      <c r="A29" s="111">
        <v>7</v>
      </c>
      <c r="B29" s="113">
        <v>76</v>
      </c>
      <c r="C29" s="96">
        <f>VLOOKUP(B29,[1]список!_xlnm.Print_Area,3)</f>
        <v>10114020551</v>
      </c>
      <c r="D29" s="96" t="str">
        <f>VLOOKUP(B29,[1]список!_xlnm.Print_Area,2)</f>
        <v>ШКИРМОНТОВ Артем Андреевич</v>
      </c>
      <c r="E29" s="97">
        <f>VLOOKUP(B29,[1]список!_xlnm.Print_Area,4)</f>
        <v>39965</v>
      </c>
      <c r="F29" s="96" t="str">
        <f>VLOOKUP(B29,[1]список!_xlnm.Print_Area,5)</f>
        <v>КМС</v>
      </c>
      <c r="G29" s="98" t="str">
        <f>VLOOKUP(B29,[1]список!_xlnm.Print_Area,6)</f>
        <v>Свердловская область</v>
      </c>
      <c r="H29" s="114">
        <v>4.6527777777780201E-2</v>
      </c>
      <c r="I29" s="100">
        <v>5.9603472222222224E-2</v>
      </c>
      <c r="J29" s="101">
        <v>1.3446064814814813E-2</v>
      </c>
      <c r="K29" s="107">
        <f>J29-J23</f>
        <v>3.3611111111110821E-4</v>
      </c>
      <c r="L29" s="103">
        <f t="shared" si="0"/>
        <v>46.4820011362267</v>
      </c>
      <c r="M29" s="95"/>
      <c r="N29" s="109"/>
    </row>
    <row r="30" spans="1:15" s="110" customFormat="1" ht="22" customHeight="1" x14ac:dyDescent="0.35">
      <c r="A30" s="94">
        <v>8</v>
      </c>
      <c r="B30" s="95">
        <v>94</v>
      </c>
      <c r="C30" s="96">
        <f>VLOOKUP(B30,[1]список!_xlnm.Print_Area,3)</f>
        <v>10125790732</v>
      </c>
      <c r="D30" s="96" t="str">
        <f>VLOOKUP(B30,[1]список!_xlnm.Print_Area,2)</f>
        <v>ЖАДГЕРОВ Денис Сергеевич</v>
      </c>
      <c r="E30" s="97">
        <f>VLOOKUP(B30,[1]список!_xlnm.Print_Area,4)</f>
        <v>40067</v>
      </c>
      <c r="F30" s="96" t="str">
        <f>VLOOKUP(B30,[1]список!_xlnm.Print_Area,5)</f>
        <v>КМС</v>
      </c>
      <c r="G30" s="98" t="str">
        <f>VLOOKUP(B30,[1]список!_xlnm.Print_Area,6)</f>
        <v>Свердловская область</v>
      </c>
      <c r="H30" s="99">
        <v>4.2361111111113202E-2</v>
      </c>
      <c r="I30" s="100">
        <v>5.5455324074074074E-2</v>
      </c>
      <c r="J30" s="101">
        <v>1.345300925925926E-2</v>
      </c>
      <c r="K30" s="107">
        <f>J30-J23</f>
        <v>3.4305555555555478E-4</v>
      </c>
      <c r="L30" s="103">
        <f t="shared" si="0"/>
        <v>46.458007123561089</v>
      </c>
      <c r="M30" s="95"/>
      <c r="N30" s="109"/>
    </row>
    <row r="31" spans="1:15" s="110" customFormat="1" ht="22" customHeight="1" x14ac:dyDescent="0.35">
      <c r="A31" s="111">
        <v>9</v>
      </c>
      <c r="B31" s="95">
        <v>132</v>
      </c>
      <c r="C31" s="96">
        <f>VLOOKUP(B31,[1]список!_xlnm.Print_Area,3)</f>
        <v>10149312181</v>
      </c>
      <c r="D31" s="96" t="str">
        <f>VLOOKUP(B31,[1]список!_xlnm.Print_Area,2)</f>
        <v>АХМАДУЛЛИН Роман Радикович</v>
      </c>
      <c r="E31" s="97">
        <f>VLOOKUP(B31,[1]список!_xlnm.Print_Area,4)</f>
        <v>40551</v>
      </c>
      <c r="F31" s="96" t="str">
        <f>VLOOKUP(B31,[1]список!_xlnm.Print_Area,5)</f>
        <v>2 СР</v>
      </c>
      <c r="G31" s="98" t="str">
        <f>VLOOKUP(B31,[1]список!_xlnm.Print_Area,6)</f>
        <v>Свердловская область</v>
      </c>
      <c r="H31" s="99">
        <v>2.56944444444452E-2</v>
      </c>
      <c r="I31" s="100">
        <v>3.8828587962962964E-2</v>
      </c>
      <c r="J31" s="101">
        <v>1.3469791666666666E-2</v>
      </c>
      <c r="K31" s="107">
        <f>J31-J23</f>
        <v>3.5983796296296111E-4</v>
      </c>
      <c r="L31" s="103">
        <f t="shared" si="0"/>
        <v>46.400123733663293</v>
      </c>
      <c r="M31" s="95"/>
      <c r="N31" s="109"/>
    </row>
    <row r="32" spans="1:15" s="110" customFormat="1" ht="22" customHeight="1" x14ac:dyDescent="0.35">
      <c r="A32" s="94">
        <v>10</v>
      </c>
      <c r="B32" s="95">
        <v>156</v>
      </c>
      <c r="C32" s="96">
        <f>VLOOKUP(B32,[1]список!_xlnm.Print_Area,3)</f>
        <v>10146252641</v>
      </c>
      <c r="D32" s="96" t="str">
        <f>VLOOKUP(B32,[1]список!_xlnm.Print_Area,2)</f>
        <v>ПОНАМАРЕВ Кирилл Николаевич</v>
      </c>
      <c r="E32" s="97">
        <f>VLOOKUP(B32,[1]список!_xlnm.Print_Area,4)</f>
        <v>40612</v>
      </c>
      <c r="F32" s="96" t="str">
        <f>VLOOKUP(B32,[1]список!_xlnm.Print_Area,5)</f>
        <v>1 СР</v>
      </c>
      <c r="G32" s="98" t="str">
        <f>VLOOKUP(B32,[1]список!_xlnm.Print_Area,6)</f>
        <v>Новосибирская область</v>
      </c>
      <c r="H32" s="99">
        <v>2.2916666666667199E-2</v>
      </c>
      <c r="I32" s="100">
        <v>3.605138888888889E-2</v>
      </c>
      <c r="J32" s="101">
        <v>1.3481944444444444E-2</v>
      </c>
      <c r="K32" s="107">
        <f>J32-J23</f>
        <v>3.7199074074073871E-4</v>
      </c>
      <c r="L32" s="103">
        <f t="shared" si="0"/>
        <v>46.358298135366233</v>
      </c>
      <c r="M32" s="95"/>
      <c r="N32" s="109"/>
    </row>
    <row r="33" spans="1:14" s="110" customFormat="1" ht="22" customHeight="1" x14ac:dyDescent="0.35">
      <c r="A33" s="111">
        <v>11</v>
      </c>
      <c r="B33" s="95">
        <v>133</v>
      </c>
      <c r="C33" s="96">
        <f>VLOOKUP(B33,[1]список!_xlnm.Print_Area,3)</f>
        <v>10138017341</v>
      </c>
      <c r="D33" s="96" t="str">
        <f>VLOOKUP(B33,[1]список!_xlnm.Print_Area,2)</f>
        <v>ДОРОНИН Елисей Сергеевич</v>
      </c>
      <c r="E33" s="97">
        <f>VLOOKUP(B33,[1]список!_xlnm.Print_Area,4)</f>
        <v>40183</v>
      </c>
      <c r="F33" s="96" t="str">
        <f>VLOOKUP(B33,[1]список!_xlnm.Print_Area,5)</f>
        <v>2 СР</v>
      </c>
      <c r="G33" s="98" t="str">
        <f>VLOOKUP(B33,[1]список!_xlnm.Print_Area,6)</f>
        <v>Свердловская область</v>
      </c>
      <c r="H33" s="99">
        <v>3.5416666666668199E-2</v>
      </c>
      <c r="I33" s="100">
        <v>4.8575115740740742E-2</v>
      </c>
      <c r="J33" s="101">
        <v>1.3505671296296295E-2</v>
      </c>
      <c r="K33" s="107">
        <f>J33-J23</f>
        <v>3.9571759259258987E-4</v>
      </c>
      <c r="L33" s="103">
        <f t="shared" si="0"/>
        <v>46.276855573361672</v>
      </c>
      <c r="M33" s="95"/>
      <c r="N33" s="109"/>
    </row>
    <row r="34" spans="1:14" s="110" customFormat="1" ht="22" customHeight="1" x14ac:dyDescent="0.35">
      <c r="A34" s="94">
        <v>12</v>
      </c>
      <c r="B34" s="95">
        <v>134</v>
      </c>
      <c r="C34" s="96">
        <f>VLOOKUP(B34,[1]список!_xlnm.Print_Area,3)</f>
        <v>10141701422</v>
      </c>
      <c r="D34" s="96" t="str">
        <f>VLOOKUP(B34,[1]список!_xlnm.Print_Area,2)</f>
        <v>КИЙ Александр Сергеевич</v>
      </c>
      <c r="E34" s="97">
        <f>VLOOKUP(B34,[1]список!_xlnm.Print_Area,4)</f>
        <v>40156</v>
      </c>
      <c r="F34" s="96" t="str">
        <f>VLOOKUP(B34,[1]список!_xlnm.Print_Area,5)</f>
        <v>1 СР</v>
      </c>
      <c r="G34" s="98" t="str">
        <f>VLOOKUP(B34,[1]список!_xlnm.Print_Area,6)</f>
        <v>Свердловская область</v>
      </c>
      <c r="H34" s="99">
        <v>3.8888888888890701E-2</v>
      </c>
      <c r="I34" s="100">
        <v>5.2157638888888885E-2</v>
      </c>
      <c r="J34" s="101">
        <v>1.352337962962963E-2</v>
      </c>
      <c r="K34" s="107">
        <f>J34-J23</f>
        <v>4.1342592592592473E-4</v>
      </c>
      <c r="L34" s="103">
        <f t="shared" si="0"/>
        <v>46.216257852484553</v>
      </c>
      <c r="M34" s="95"/>
      <c r="N34" s="109"/>
    </row>
    <row r="35" spans="1:14" s="110" customFormat="1" ht="22" customHeight="1" x14ac:dyDescent="0.35">
      <c r="A35" s="111">
        <v>13</v>
      </c>
      <c r="B35" s="95">
        <v>118</v>
      </c>
      <c r="C35" s="96">
        <f>VLOOKUP(B35,[1]список!_xlnm.Print_Area,3)</f>
        <v>10149300865</v>
      </c>
      <c r="D35" s="96" t="str">
        <f>VLOOKUP(B35,[1]список!_xlnm.Print_Area,2)</f>
        <v>СУДАРЕВ Иван Сергеевич</v>
      </c>
      <c r="E35" s="97">
        <f>VLOOKUP(B35,[1]список!_xlnm.Print_Area,4)</f>
        <v>40634</v>
      </c>
      <c r="F35" s="96" t="str">
        <f>VLOOKUP(B35,[1]список!_xlnm.Print_Area,5)</f>
        <v>2 СР</v>
      </c>
      <c r="G35" s="98" t="str">
        <f>VLOOKUP(B35,[1]список!_xlnm.Print_Area,6)</f>
        <v>Свердловская область</v>
      </c>
      <c r="H35" s="99">
        <v>2.2222222222222698E-2</v>
      </c>
      <c r="I35" s="100">
        <v>3.5521643518518518E-2</v>
      </c>
      <c r="J35" s="101">
        <v>1.3542476851851851E-2</v>
      </c>
      <c r="K35" s="107">
        <f>J35-J23</f>
        <v>4.3252314814814542E-4</v>
      </c>
      <c r="L35" s="103">
        <f t="shared" si="0"/>
        <v>46.151084977821846</v>
      </c>
      <c r="M35" s="95"/>
      <c r="N35" s="109"/>
    </row>
    <row r="36" spans="1:14" s="110" customFormat="1" ht="22" customHeight="1" x14ac:dyDescent="0.35">
      <c r="A36" s="94">
        <v>14</v>
      </c>
      <c r="B36" s="95">
        <v>41</v>
      </c>
      <c r="C36" s="96">
        <f>VLOOKUP(B36,[1]список!_xlnm.Print_Area,3)</f>
        <v>10133971532</v>
      </c>
      <c r="D36" s="96" t="str">
        <f>VLOOKUP(B36,[1]список!_xlnm.Print_Area,2)</f>
        <v>БРУЕВ Матвей Алексеевич</v>
      </c>
      <c r="E36" s="97">
        <f>VLOOKUP(B36,[1]список!_xlnm.Print_Area,4)</f>
        <v>40395</v>
      </c>
      <c r="F36" s="96" t="str">
        <f>VLOOKUP(B36,[1]список!_xlnm.Print_Area,5)</f>
        <v>1 СР</v>
      </c>
      <c r="G36" s="98" t="str">
        <f>VLOOKUP(B36,[1]список!_xlnm.Print_Area,6)</f>
        <v>Омская область</v>
      </c>
      <c r="H36" s="99">
        <v>2.9166666666667701E-2</v>
      </c>
      <c r="I36" s="100">
        <v>4.2482523148148148E-2</v>
      </c>
      <c r="J36" s="101">
        <v>1.3547337962962964E-2</v>
      </c>
      <c r="K36" s="107">
        <f>J36-J23</f>
        <v>4.3738425925925889E-4</v>
      </c>
      <c r="L36" s="103">
        <f t="shared" si="0"/>
        <v>46.134524857111117</v>
      </c>
      <c r="M36" s="95"/>
      <c r="N36" s="109"/>
    </row>
    <row r="37" spans="1:14" s="110" customFormat="1" ht="22" customHeight="1" x14ac:dyDescent="0.35">
      <c r="A37" s="111">
        <v>15</v>
      </c>
      <c r="B37" s="95">
        <v>124</v>
      </c>
      <c r="C37" s="96">
        <f>VLOOKUP(B37,[1]список!_xlnm.Print_Area,3)</f>
        <v>10136982673</v>
      </c>
      <c r="D37" s="96" t="str">
        <f>VLOOKUP(B37,[1]список!_xlnm.Print_Area,2)</f>
        <v>ПОПОВ Святослав Алексеевич</v>
      </c>
      <c r="E37" s="97">
        <f>VLOOKUP(B37,[1]список!_xlnm.Print_Area,4)</f>
        <v>40375</v>
      </c>
      <c r="F37" s="96" t="str">
        <f>VLOOKUP(B37,[1]список!_xlnm.Print_Area,5)</f>
        <v>1 СР</v>
      </c>
      <c r="G37" s="98" t="str">
        <f>VLOOKUP(B37,[1]список!_xlnm.Print_Area,6)</f>
        <v>Свердловская область</v>
      </c>
      <c r="H37" s="99">
        <v>2.9861111111112199E-2</v>
      </c>
      <c r="I37" s="100">
        <v>4.3192824074074071E-2</v>
      </c>
      <c r="J37" s="101">
        <v>1.3563194444444442E-2</v>
      </c>
      <c r="K37" s="107">
        <f>J37-J23</f>
        <v>4.532407407407367E-4</v>
      </c>
      <c r="L37" s="103">
        <f t="shared" si="0"/>
        <v>46.080589831549851</v>
      </c>
      <c r="M37" s="95"/>
      <c r="N37" s="109"/>
    </row>
    <row r="38" spans="1:14" s="110" customFormat="1" ht="22" customHeight="1" x14ac:dyDescent="0.35">
      <c r="A38" s="94">
        <v>16</v>
      </c>
      <c r="B38" s="95">
        <v>73</v>
      </c>
      <c r="C38" s="96">
        <f>VLOOKUP(B38,[1]список!_xlnm.Print_Area,3)</f>
        <v>10125423408</v>
      </c>
      <c r="D38" s="96" t="str">
        <f>VLOOKUP(B38,[1]список!_xlnm.Print_Area,2)</f>
        <v>БЕЛОУСОВ Арсений Александрович</v>
      </c>
      <c r="E38" s="97">
        <f>VLOOKUP(B38,[1]список!_xlnm.Print_Area,4)</f>
        <v>40037</v>
      </c>
      <c r="F38" s="96" t="str">
        <f>VLOOKUP(B38,[1]список!_xlnm.Print_Area,5)</f>
        <v>КМС</v>
      </c>
      <c r="G38" s="98" t="str">
        <f>VLOOKUP(B38,[1]список!_xlnm.Print_Area,6)</f>
        <v>Свердловская область</v>
      </c>
      <c r="H38" s="99">
        <v>3.6805555555557201E-2</v>
      </c>
      <c r="I38" s="100">
        <v>5.016944444444444E-2</v>
      </c>
      <c r="J38" s="101">
        <v>1.3595370370370369E-2</v>
      </c>
      <c r="K38" s="107">
        <f>J38-J23</f>
        <v>4.8541666666666351E-4</v>
      </c>
      <c r="L38" s="103">
        <f t="shared" si="0"/>
        <v>45.971531703330385</v>
      </c>
      <c r="M38" s="95"/>
      <c r="N38" s="109"/>
    </row>
    <row r="39" spans="1:14" s="110" customFormat="1" ht="22" customHeight="1" x14ac:dyDescent="0.35">
      <c r="A39" s="111">
        <v>17</v>
      </c>
      <c r="B39" s="95">
        <v>136</v>
      </c>
      <c r="C39" s="96">
        <f>VLOOKUP(B39,[1]список!_xlnm.Print_Area,3)</f>
        <v>10147844249</v>
      </c>
      <c r="D39" s="96" t="str">
        <f>VLOOKUP(B39,[1]список!_xlnm.Print_Area,2)</f>
        <v>САЛТЫКОВ Владислав Алексеевич</v>
      </c>
      <c r="E39" s="97">
        <f>VLOOKUP(B39,[1]список!_xlnm.Print_Area,4)</f>
        <v>40652</v>
      </c>
      <c r="F39" s="96" t="str">
        <f>VLOOKUP(B39,[1]список!_xlnm.Print_Area,5)</f>
        <v>2 СР</v>
      </c>
      <c r="G39" s="98" t="str">
        <f>VLOOKUP(B39,[1]список!_xlnm.Print_Area,6)</f>
        <v>Свердловская область</v>
      </c>
      <c r="H39" s="99">
        <v>1.8750000000000201E-2</v>
      </c>
      <c r="I39" s="100">
        <v>3.21974537037037E-2</v>
      </c>
      <c r="J39" s="101">
        <v>1.360949074074074E-2</v>
      </c>
      <c r="K39" s="107">
        <f>J39-J23</f>
        <v>4.9953703703703445E-4</v>
      </c>
      <c r="L39" s="103">
        <f t="shared" si="0"/>
        <v>45.923834470089979</v>
      </c>
      <c r="M39" s="95"/>
      <c r="N39" s="109"/>
    </row>
    <row r="40" spans="1:14" s="110" customFormat="1" ht="22" customHeight="1" x14ac:dyDescent="0.35">
      <c r="A40" s="94">
        <v>18</v>
      </c>
      <c r="B40" s="95">
        <v>35</v>
      </c>
      <c r="C40" s="96">
        <f>VLOOKUP(B40,[1]список!_xlnm.Print_Area,3)</f>
        <v>10130778111</v>
      </c>
      <c r="D40" s="96" t="str">
        <f>VLOOKUP(B40,[1]список!_xlnm.Print_Area,2)</f>
        <v>КЕТЛЕР Лев Александрович</v>
      </c>
      <c r="E40" s="97">
        <f>VLOOKUP(B40,[1]список!_xlnm.Print_Area,4)</f>
        <v>39833</v>
      </c>
      <c r="F40" s="96" t="str">
        <f>VLOOKUP(B40,[1]список!_xlnm.Print_Area,5)</f>
        <v>1 СР</v>
      </c>
      <c r="G40" s="98" t="str">
        <f>VLOOKUP(B40,[1]список!_xlnm.Print_Area,6)</f>
        <v>Омская область</v>
      </c>
      <c r="H40" s="99">
        <v>4.7222222222224698E-2</v>
      </c>
      <c r="I40" s="100">
        <v>6.0679398148148149E-2</v>
      </c>
      <c r="J40" s="101">
        <v>1.3630787037037038E-2</v>
      </c>
      <c r="K40" s="107">
        <f>J40-J23</f>
        <v>5.2083333333333322E-4</v>
      </c>
      <c r="L40" s="103">
        <f t="shared" si="0"/>
        <v>45.852084571622648</v>
      </c>
      <c r="M40" s="95"/>
      <c r="N40" s="109"/>
    </row>
    <row r="41" spans="1:14" s="110" customFormat="1" ht="22" customHeight="1" x14ac:dyDescent="0.35">
      <c r="A41" s="111">
        <v>19</v>
      </c>
      <c r="B41" s="95">
        <v>38</v>
      </c>
      <c r="C41" s="96">
        <f>VLOOKUP(B41,[1]список!_xlnm.Print_Area,3)</f>
        <v>10133681744</v>
      </c>
      <c r="D41" s="96" t="str">
        <f>VLOOKUP(B41,[1]список!_xlnm.Print_Area,2)</f>
        <v>ГОРОХ Кирилл Денисович</v>
      </c>
      <c r="E41" s="97">
        <f>VLOOKUP(B41,[1]список!_xlnm.Print_Area,4)</f>
        <v>40213</v>
      </c>
      <c r="F41" s="96" t="str">
        <f>VLOOKUP(B41,[1]список!_xlnm.Print_Area,5)</f>
        <v>1 СР</v>
      </c>
      <c r="G41" s="98" t="str">
        <f>VLOOKUP(B41,[1]список!_xlnm.Print_Area,6)</f>
        <v>Омская область</v>
      </c>
      <c r="H41" s="99">
        <v>3.8194444444446203E-2</v>
      </c>
      <c r="I41" s="100">
        <v>5.1658680555555558E-2</v>
      </c>
      <c r="J41" s="101">
        <v>1.3637847222222223E-2</v>
      </c>
      <c r="K41" s="107">
        <f>J41-J23</f>
        <v>5.2789351851851782E-4</v>
      </c>
      <c r="L41" s="103">
        <f t="shared" si="0"/>
        <v>45.828347378873126</v>
      </c>
      <c r="M41" s="95"/>
      <c r="N41" s="109"/>
    </row>
    <row r="42" spans="1:14" s="110" customFormat="1" ht="22" customHeight="1" x14ac:dyDescent="0.35">
      <c r="A42" s="94">
        <v>20</v>
      </c>
      <c r="B42" s="95">
        <v>72</v>
      </c>
      <c r="C42" s="96">
        <f>VLOOKUP(B42,[1]список!_xlnm.Print_Area,3)</f>
        <v>10125244663</v>
      </c>
      <c r="D42" s="96" t="str">
        <f>VLOOKUP(B42,[1]список!_xlnm.Print_Area,2)</f>
        <v>ЛЕЩЕНКОВ Александр Сергеевич</v>
      </c>
      <c r="E42" s="97">
        <f>VLOOKUP(B42,[1]список!_xlnm.Print_Area,4)</f>
        <v>40040</v>
      </c>
      <c r="F42" s="96" t="str">
        <f>VLOOKUP(B42,[1]список!_xlnm.Print_Area,5)</f>
        <v>1 СР</v>
      </c>
      <c r="G42" s="98" t="str">
        <f>VLOOKUP(B42,[1]список!_xlnm.Print_Area,6)</f>
        <v>Свердловская область</v>
      </c>
      <c r="H42" s="99">
        <v>4.3055555555557699E-2</v>
      </c>
      <c r="I42" s="100">
        <v>5.6553240740740744E-2</v>
      </c>
      <c r="J42" s="101">
        <v>1.3648148148148147E-2</v>
      </c>
      <c r="K42" s="107">
        <f>J42-J23</f>
        <v>5.3819444444444184E-4</v>
      </c>
      <c r="L42" s="103">
        <f t="shared" si="0"/>
        <v>45.79375848032565</v>
      </c>
      <c r="M42" s="95"/>
      <c r="N42" s="109"/>
    </row>
    <row r="43" spans="1:14" s="110" customFormat="1" ht="22" customHeight="1" x14ac:dyDescent="0.35">
      <c r="A43" s="111">
        <v>21</v>
      </c>
      <c r="B43" s="95">
        <v>122</v>
      </c>
      <c r="C43" s="96">
        <f>VLOOKUP(B43,[1]список!_xlnm.Print_Area,3)</f>
        <v>10136983683</v>
      </c>
      <c r="D43" s="96" t="str">
        <f>VLOOKUP(B43,[1]список!_xlnm.Print_Area,2)</f>
        <v>ОВОДКОВ Степан Романович</v>
      </c>
      <c r="E43" s="97">
        <f>VLOOKUP(B43,[1]список!_xlnm.Print_Area,4)</f>
        <v>40265</v>
      </c>
      <c r="F43" s="96" t="str">
        <f>VLOOKUP(B43,[1]список!_xlnm.Print_Area,5)</f>
        <v>2 СР</v>
      </c>
      <c r="G43" s="98" t="str">
        <f>VLOOKUP(B43,[1]список!_xlnm.Print_Area,6)</f>
        <v>Свердловская область</v>
      </c>
      <c r="H43" s="99">
        <v>3.4027777777779197E-2</v>
      </c>
      <c r="I43" s="100">
        <v>4.7589120370370365E-2</v>
      </c>
      <c r="J43" s="101">
        <v>1.3653935185185184E-2</v>
      </c>
      <c r="K43" s="107">
        <f>J43-J23</f>
        <v>5.4398148148147862E-4</v>
      </c>
      <c r="L43" s="103">
        <f t="shared" si="0"/>
        <v>45.774349410867174</v>
      </c>
      <c r="M43" s="95"/>
      <c r="N43" s="109"/>
    </row>
    <row r="44" spans="1:14" s="110" customFormat="1" ht="22" customHeight="1" x14ac:dyDescent="0.35">
      <c r="A44" s="94">
        <v>22</v>
      </c>
      <c r="B44" s="95">
        <v>143</v>
      </c>
      <c r="C44" s="96">
        <f>VLOOKUP(B44,[1]список!_xlnm.Print_Area,3)</f>
        <v>10141013934</v>
      </c>
      <c r="D44" s="96" t="str">
        <f>VLOOKUP(B44,[1]список!_xlnm.Print_Area,2)</f>
        <v>БЕЛОБОРОДОВ Вячеслав Ильич</v>
      </c>
      <c r="E44" s="97">
        <f>VLOOKUP(B44,[1]список!_xlnm.Print_Area,4)</f>
        <v>40016</v>
      </c>
      <c r="F44" s="96" t="str">
        <f>VLOOKUP(B44,[1]список!_xlnm.Print_Area,5)</f>
        <v>КМС</v>
      </c>
      <c r="G44" s="98" t="str">
        <f>VLOOKUP(B44,[1]список!_xlnm.Print_Area,6)</f>
        <v>Новосибирская область</v>
      </c>
      <c r="H44" s="99">
        <v>4.5138888888891199E-2</v>
      </c>
      <c r="I44" s="100">
        <v>5.8819675925925928E-2</v>
      </c>
      <c r="J44" s="101">
        <v>1.3680787037037038E-2</v>
      </c>
      <c r="K44" s="107">
        <f>J44-J23</f>
        <v>5.7083333333333292E-4</v>
      </c>
      <c r="L44" s="103">
        <f t="shared" si="0"/>
        <v>45.684506184328519</v>
      </c>
      <c r="M44" s="95"/>
      <c r="N44" s="109"/>
    </row>
    <row r="45" spans="1:14" s="110" customFormat="1" ht="22" customHeight="1" x14ac:dyDescent="0.35">
      <c r="A45" s="111">
        <v>23</v>
      </c>
      <c r="B45" s="95">
        <v>58</v>
      </c>
      <c r="C45" s="96">
        <f>VLOOKUP(B45,[1]список!_xlnm.Print_Area,3)</f>
        <v>10142737504</v>
      </c>
      <c r="D45" s="96" t="str">
        <f>VLOOKUP(B45,[1]список!_xlnm.Print_Area,2)</f>
        <v>ЯКУШИН Дмитрий Витальевич</v>
      </c>
      <c r="E45" s="97">
        <f>VLOOKUP(B45,[1]список!_xlnm.Print_Area,4)</f>
        <v>40226</v>
      </c>
      <c r="F45" s="96" t="str">
        <f>VLOOKUP(B45,[1]список!_xlnm.Print_Area,5)</f>
        <v>1 СР</v>
      </c>
      <c r="G45" s="98" t="str">
        <f>VLOOKUP(B45,[1]список!_xlnm.Print_Area,6)</f>
        <v>Омская область</v>
      </c>
      <c r="H45" s="99">
        <v>3.4722222222223702E-2</v>
      </c>
      <c r="I45" s="100">
        <v>4.8479861111111112E-2</v>
      </c>
      <c r="J45" s="101">
        <v>1.3757638888888889E-2</v>
      </c>
      <c r="K45" s="107">
        <f>J45-J23</f>
        <v>6.4768518518518343E-4</v>
      </c>
      <c r="L45" s="103">
        <f t="shared" si="0"/>
        <v>45.429306950683966</v>
      </c>
      <c r="M45" s="95"/>
      <c r="N45" s="109"/>
    </row>
    <row r="46" spans="1:14" s="110" customFormat="1" ht="22" customHeight="1" x14ac:dyDescent="0.35">
      <c r="A46" s="94">
        <v>24</v>
      </c>
      <c r="B46" s="95">
        <v>137</v>
      </c>
      <c r="C46" s="96">
        <f>VLOOKUP(B46,[1]список!_xlnm.Print_Area,3)</f>
        <v>10138019866</v>
      </c>
      <c r="D46" s="96" t="str">
        <f>VLOOKUP(B46,[1]список!_xlnm.Print_Area,2)</f>
        <v>ШАРИН Андрей Александрович</v>
      </c>
      <c r="E46" s="97">
        <f>VLOOKUP(B46,[1]список!_xlnm.Print_Area,4)</f>
        <v>40425</v>
      </c>
      <c r="F46" s="96" t="str">
        <f>VLOOKUP(B46,[1]список!_xlnm.Print_Area,5)</f>
        <v>2 СР</v>
      </c>
      <c r="G46" s="98" t="str">
        <f>VLOOKUP(B46,[1]список!_xlnm.Print_Area,6)</f>
        <v>Свердловская область</v>
      </c>
      <c r="H46" s="99">
        <v>3.7500000000001699E-2</v>
      </c>
      <c r="I46" s="100">
        <v>5.1327777777777778E-2</v>
      </c>
      <c r="J46" s="101">
        <v>1.3827777777777777E-2</v>
      </c>
      <c r="K46" s="107">
        <f>J46-J23</f>
        <v>7.1782407407407212E-4</v>
      </c>
      <c r="L46" s="103">
        <f t="shared" si="0"/>
        <v>45.198875050220977</v>
      </c>
      <c r="M46" s="95"/>
      <c r="N46" s="109"/>
    </row>
    <row r="47" spans="1:14" s="110" customFormat="1" ht="22" customHeight="1" x14ac:dyDescent="0.35">
      <c r="A47" s="111">
        <v>25</v>
      </c>
      <c r="B47" s="95">
        <v>33</v>
      </c>
      <c r="C47" s="96">
        <f>VLOOKUP(B47,[1]список!_xlnm.Print_Area,3)</f>
        <v>10146254055</v>
      </c>
      <c r="D47" s="96" t="str">
        <f>VLOOKUP(B47,[1]список!_xlnm.Print_Area,2)</f>
        <v>ЩЕТКОВ Георгий Викторович</v>
      </c>
      <c r="E47" s="97">
        <f>VLOOKUP(B47,[1]список!_xlnm.Print_Area,4)</f>
        <v>40295</v>
      </c>
      <c r="F47" s="96" t="str">
        <f>VLOOKUP(B47,[1]список!_xlnm.Print_Area,5)</f>
        <v>1 СР</v>
      </c>
      <c r="G47" s="98" t="str">
        <f>VLOOKUP(B47,[1]список!_xlnm.Print_Area,6)</f>
        <v>Омская область</v>
      </c>
      <c r="H47" s="99">
        <v>3.2638888888890202E-2</v>
      </c>
      <c r="I47" s="100">
        <v>4.6480555555555553E-2</v>
      </c>
      <c r="J47" s="101">
        <v>1.3841666666666667E-2</v>
      </c>
      <c r="K47" s="107">
        <f>J47-J23</f>
        <v>7.3171296296296179E-4</v>
      </c>
      <c r="L47" s="103">
        <f t="shared" si="0"/>
        <v>45.153521974714025</v>
      </c>
      <c r="M47" s="95"/>
      <c r="N47" s="109"/>
    </row>
    <row r="48" spans="1:14" s="110" customFormat="1" ht="22" customHeight="1" x14ac:dyDescent="0.35">
      <c r="A48" s="94">
        <v>26</v>
      </c>
      <c r="B48" s="95">
        <v>98</v>
      </c>
      <c r="C48" s="96">
        <f>VLOOKUP(B48,[1]список!_xlnm.Print_Area,3)</f>
        <v>10124554347</v>
      </c>
      <c r="D48" s="96" t="str">
        <f>VLOOKUP(B48,[1]список!_xlnm.Print_Area,2)</f>
        <v>ИСКАНДАРОВ Данил Шерзодович</v>
      </c>
      <c r="E48" s="97">
        <f>VLOOKUP(B48,[1]список!_xlnm.Print_Area,4)</f>
        <v>40103</v>
      </c>
      <c r="F48" s="96" t="str">
        <f>VLOOKUP(B48,[1]список!_xlnm.Print_Area,5)</f>
        <v>1 СР</v>
      </c>
      <c r="G48" s="98" t="str">
        <f>VLOOKUP(B48,[1]список!_xlnm.Print_Area,6)</f>
        <v>Свердловская область</v>
      </c>
      <c r="H48" s="99">
        <v>4.0277777777779702E-2</v>
      </c>
      <c r="I48" s="100">
        <v>5.4155092592592595E-2</v>
      </c>
      <c r="J48" s="101">
        <v>1.3877314814814815E-2</v>
      </c>
      <c r="K48" s="107">
        <f>J48-J23</f>
        <v>7.6736111111110929E-4</v>
      </c>
      <c r="L48" s="103">
        <f t="shared" si="0"/>
        <v>45.03753127606339</v>
      </c>
      <c r="M48" s="95"/>
      <c r="N48" s="109"/>
    </row>
    <row r="49" spans="1:14" s="110" customFormat="1" ht="22" customHeight="1" x14ac:dyDescent="0.35">
      <c r="A49" s="111">
        <v>27</v>
      </c>
      <c r="B49" s="95">
        <v>46</v>
      </c>
      <c r="C49" s="96">
        <f>VLOOKUP(B49,[1]список!_xlnm.Print_Area,3)</f>
        <v>10133681845</v>
      </c>
      <c r="D49" s="96" t="str">
        <f>VLOOKUP(B49,[1]список!_xlnm.Print_Area,2)</f>
        <v>СТЕПАНОВ Алексей  Евгеньевич</v>
      </c>
      <c r="E49" s="97">
        <f>VLOOKUP(B49,[1]список!_xlnm.Print_Area,4)</f>
        <v>40211</v>
      </c>
      <c r="F49" s="96" t="str">
        <f>VLOOKUP(B49,[1]список!_xlnm.Print_Area,5)</f>
        <v>1 СР</v>
      </c>
      <c r="G49" s="98" t="str">
        <f>VLOOKUP(B49,[1]список!_xlnm.Print_Area,6)</f>
        <v>Омская область</v>
      </c>
      <c r="H49" s="99">
        <v>3.0555555555556699E-2</v>
      </c>
      <c r="I49" s="100">
        <v>4.4454050925925921E-2</v>
      </c>
      <c r="J49" s="101">
        <f t="shared" ref="J49:J66" si="1">I49-H49</f>
        <v>1.3898495370369222E-2</v>
      </c>
      <c r="K49" s="107">
        <f>J49-J23</f>
        <v>7.8854166666551644E-4</v>
      </c>
      <c r="L49" s="103">
        <f t="shared" si="0"/>
        <v>44.968896513248723</v>
      </c>
      <c r="M49" s="95"/>
      <c r="N49" s="109"/>
    </row>
    <row r="50" spans="1:14" s="110" customFormat="1" ht="22" customHeight="1" x14ac:dyDescent="0.35">
      <c r="A50" s="94">
        <v>28</v>
      </c>
      <c r="B50" s="95">
        <v>40</v>
      </c>
      <c r="C50" s="96">
        <f>VLOOKUP(B50,[1]список!_xlnm.Print_Area,3)</f>
        <v>10133791878</v>
      </c>
      <c r="D50" s="96" t="str">
        <f>VLOOKUP(B50,[1]список!_xlnm.Print_Area,2)</f>
        <v>ГЛЕБОВ Денис Сергеевич</v>
      </c>
      <c r="E50" s="97">
        <f>VLOOKUP(B50,[1]список!_xlnm.Print_Area,4)</f>
        <v>40485</v>
      </c>
      <c r="F50" s="96" t="str">
        <f>VLOOKUP(B50,[1]список!_xlnm.Print_Area,5)</f>
        <v>1 СР</v>
      </c>
      <c r="G50" s="98" t="str">
        <f>VLOOKUP(B50,[1]список!_xlnm.Print_Area,6)</f>
        <v>Омская область</v>
      </c>
      <c r="H50" s="99">
        <v>2.7083333333334202E-2</v>
      </c>
      <c r="I50" s="100">
        <v>4.1017824074074075E-2</v>
      </c>
      <c r="J50" s="101">
        <f t="shared" si="1"/>
        <v>1.3934490740739873E-2</v>
      </c>
      <c r="K50" s="107">
        <f>J50-J23</f>
        <v>8.2453703703616772E-4</v>
      </c>
      <c r="L50" s="103">
        <f t="shared" si="0"/>
        <v>44.852733524929285</v>
      </c>
      <c r="M50" s="95"/>
      <c r="N50" s="109"/>
    </row>
    <row r="51" spans="1:14" s="110" customFormat="1" ht="22" customHeight="1" x14ac:dyDescent="0.35">
      <c r="A51" s="111">
        <v>29</v>
      </c>
      <c r="B51" s="95">
        <v>150</v>
      </c>
      <c r="C51" s="96">
        <f>VLOOKUP(B51,[1]список!_xlnm.Print_Area,3)</f>
        <v>10129901875</v>
      </c>
      <c r="D51" s="96" t="str">
        <f>VLOOKUP(B51,[1]список!_xlnm.Print_Area,2)</f>
        <v>НЕМЧАНИНОВ Алексей Александрович</v>
      </c>
      <c r="E51" s="97">
        <f>VLOOKUP(B51,[1]список!_xlnm.Print_Area,4)</f>
        <v>40068</v>
      </c>
      <c r="F51" s="96" t="str">
        <f>VLOOKUP(B51,[1]список!_xlnm.Print_Area,5)</f>
        <v>1 СР</v>
      </c>
      <c r="G51" s="98" t="str">
        <f>VLOOKUP(B51,[1]список!_xlnm.Print_Area,6)</f>
        <v>Новосибирская область</v>
      </c>
      <c r="H51" s="99">
        <v>4.09722222222242E-2</v>
      </c>
      <c r="I51" s="100">
        <v>5.4949074074074074E-2</v>
      </c>
      <c r="J51" s="101">
        <f t="shared" si="1"/>
        <v>1.3976851851849874E-2</v>
      </c>
      <c r="K51" s="107">
        <f>J51-J23</f>
        <v>8.6689814814616857E-4</v>
      </c>
      <c r="L51" s="103">
        <f t="shared" si="0"/>
        <v>44.716793640284564</v>
      </c>
      <c r="M51" s="95"/>
      <c r="N51" s="109"/>
    </row>
    <row r="52" spans="1:14" s="110" customFormat="1" ht="22" customHeight="1" x14ac:dyDescent="0.35">
      <c r="A52" s="94">
        <v>30</v>
      </c>
      <c r="B52" s="95">
        <v>105</v>
      </c>
      <c r="C52" s="96">
        <f>VLOOKUP(B52,[1]список!_xlnm.Print_Area,3)</f>
        <v>10141872079</v>
      </c>
      <c r="D52" s="96" t="str">
        <f>VLOOKUP(B52,[1]список!_xlnm.Print_Area,2)</f>
        <v>ФЕДОТИКОВ Никита Алексеевич</v>
      </c>
      <c r="E52" s="97">
        <f>VLOOKUP(B52,[1]список!_xlnm.Print_Area,4)</f>
        <v>40266</v>
      </c>
      <c r="F52" s="96" t="str">
        <f>VLOOKUP(B52,[1]список!_xlnm.Print_Area,5)</f>
        <v>2 СР</v>
      </c>
      <c r="G52" s="98" t="str">
        <f>VLOOKUP(B52,[1]список!_xlnm.Print_Area,6)</f>
        <v>Свердловская область</v>
      </c>
      <c r="H52" s="99">
        <v>3.33333333333347E-2</v>
      </c>
      <c r="I52" s="100">
        <v>4.732453703703704E-2</v>
      </c>
      <c r="J52" s="101">
        <f t="shared" si="1"/>
        <v>1.399120370370234E-2</v>
      </c>
      <c r="K52" s="107">
        <f>J52-J23</f>
        <v>8.8124999999863486E-4</v>
      </c>
      <c r="L52" s="103">
        <f t="shared" si="0"/>
        <v>44.670924191791521</v>
      </c>
      <c r="M52" s="95"/>
      <c r="N52" s="109"/>
    </row>
    <row r="53" spans="1:14" s="110" customFormat="1" ht="22" customHeight="1" x14ac:dyDescent="0.35">
      <c r="A53" s="111">
        <v>31</v>
      </c>
      <c r="B53" s="95">
        <v>144</v>
      </c>
      <c r="C53" s="96">
        <f>VLOOKUP(B53,[1]список!_xlnm.Print_Area,3)</f>
        <v>10153688501</v>
      </c>
      <c r="D53" s="96" t="str">
        <f>VLOOKUP(B53,[1]список!_xlnm.Print_Area,2)</f>
        <v>АНОХИН Илья Сергеевич</v>
      </c>
      <c r="E53" s="97">
        <f>VLOOKUP(B53,[1]список!_xlnm.Print_Area,4)</f>
        <v>40444</v>
      </c>
      <c r="F53" s="96" t="str">
        <f>VLOOKUP(B53,[1]список!_xlnm.Print_Area,5)</f>
        <v>1 СР</v>
      </c>
      <c r="G53" s="98" t="str">
        <f>VLOOKUP(B53,[1]список!_xlnm.Print_Area,6)</f>
        <v>Новосибирская область</v>
      </c>
      <c r="H53" s="99">
        <v>2.7777777777778699E-2</v>
      </c>
      <c r="I53" s="100">
        <v>4.1834953703703708E-2</v>
      </c>
      <c r="J53" s="101">
        <f t="shared" si="1"/>
        <v>1.4057175925925008E-2</v>
      </c>
      <c r="K53" s="107">
        <f>J53-J23</f>
        <v>9.4722222222130316E-4</v>
      </c>
      <c r="L53" s="103">
        <f t="shared" si="0"/>
        <v>44.461277520710333</v>
      </c>
      <c r="M53" s="95"/>
      <c r="N53" s="109"/>
    </row>
    <row r="54" spans="1:14" s="110" customFormat="1" ht="22" customHeight="1" x14ac:dyDescent="0.35">
      <c r="A54" s="94">
        <v>32</v>
      </c>
      <c r="B54" s="95">
        <v>129</v>
      </c>
      <c r="C54" s="96">
        <f>VLOOKUP(B54,[1]список!_xlnm.Print_Area,3)</f>
        <v>10137061283</v>
      </c>
      <c r="D54" s="96" t="str">
        <f>VLOOKUP(B54,[1]список!_xlnm.Print_Area,2)</f>
        <v>ШИРОКАЛОВ Максим Дмитриевич</v>
      </c>
      <c r="E54" s="97">
        <f>VLOOKUP(B54,[1]список!_xlnm.Print_Area,4)</f>
        <v>40319</v>
      </c>
      <c r="F54" s="96" t="str">
        <f>VLOOKUP(B54,[1]список!_xlnm.Print_Area,5)</f>
        <v>2 СР</v>
      </c>
      <c r="G54" s="98" t="str">
        <f>VLOOKUP(B54,[1]список!_xlnm.Print_Area,6)</f>
        <v>Свердловская область</v>
      </c>
      <c r="H54" s="99">
        <v>3.1944444444445698E-2</v>
      </c>
      <c r="I54" s="100">
        <v>4.6055092592592599E-2</v>
      </c>
      <c r="J54" s="101">
        <f t="shared" si="1"/>
        <v>1.4110648148146901E-2</v>
      </c>
      <c r="K54" s="107">
        <f>J54-J23</f>
        <v>1.0006944444431957E-3</v>
      </c>
      <c r="L54" s="103">
        <f t="shared" si="0"/>
        <v>44.292791758263704</v>
      </c>
      <c r="M54" s="95"/>
      <c r="N54" s="109"/>
    </row>
    <row r="55" spans="1:14" s="110" customFormat="1" ht="22" customHeight="1" x14ac:dyDescent="0.35">
      <c r="A55" s="111">
        <v>33</v>
      </c>
      <c r="B55" s="95">
        <v>108</v>
      </c>
      <c r="C55" s="96">
        <f>VLOOKUP(B55,[1]список!_xlnm.Print_Area,3)</f>
        <v>10114171509</v>
      </c>
      <c r="D55" s="96" t="str">
        <f>VLOOKUP(B55,[1]список!_xlnm.Print_Area,2)</f>
        <v>АНТОНОВ Михаил Сергеевич</v>
      </c>
      <c r="E55" s="97">
        <f>VLOOKUP(B55,[1]список!_xlnm.Print_Area,4)</f>
        <v>40486</v>
      </c>
      <c r="F55" s="96" t="str">
        <f>VLOOKUP(B55,[1]список!_xlnm.Print_Area,5)</f>
        <v>2 СР</v>
      </c>
      <c r="G55" s="98" t="str">
        <f>VLOOKUP(B55,[1]список!_xlnm.Print_Area,6)</f>
        <v>Свердловская область</v>
      </c>
      <c r="H55" s="99">
        <v>2.6388888888889701E-2</v>
      </c>
      <c r="I55" s="100">
        <v>4.0506365740740742E-2</v>
      </c>
      <c r="J55" s="101">
        <f t="shared" si="1"/>
        <v>1.4117476851851041E-2</v>
      </c>
      <c r="K55" s="107">
        <f>J55-J23</f>
        <v>1.0075231481473362E-3</v>
      </c>
      <c r="L55" s="103">
        <f t="shared" si="0"/>
        <v>44.271367083421275</v>
      </c>
      <c r="M55" s="95"/>
      <c r="N55" s="109"/>
    </row>
    <row r="56" spans="1:14" s="110" customFormat="1" ht="22" customHeight="1" x14ac:dyDescent="0.35">
      <c r="A56" s="94">
        <v>34</v>
      </c>
      <c r="B56" s="95">
        <v>117</v>
      </c>
      <c r="C56" s="96">
        <f>VLOOKUP(B56,[1]список!_xlnm.Print_Area,3)</f>
        <v>10148789189</v>
      </c>
      <c r="D56" s="96" t="str">
        <f>VLOOKUP(B56,[1]список!_xlnm.Print_Area,2)</f>
        <v>КОЛТЫШЕВ Данил Александрович</v>
      </c>
      <c r="E56" s="97">
        <f>VLOOKUP(B56,[1]список!_xlnm.Print_Area,4)</f>
        <v>40731</v>
      </c>
      <c r="F56" s="96" t="str">
        <f>VLOOKUP(B56,[1]список!_xlnm.Print_Area,5)</f>
        <v>2 СР</v>
      </c>
      <c r="G56" s="98" t="str">
        <f>VLOOKUP(B56,[1]список!_xlnm.Print_Area,6)</f>
        <v>Свердловская область</v>
      </c>
      <c r="H56" s="99">
        <v>2.08333333333337E-2</v>
      </c>
      <c r="I56" s="100">
        <v>3.503125E-2</v>
      </c>
      <c r="J56" s="101">
        <f t="shared" si="1"/>
        <v>1.41979166666663E-2</v>
      </c>
      <c r="K56" s="107">
        <f>J56-J23</f>
        <v>1.0879629629625947E-3</v>
      </c>
      <c r="L56" s="103">
        <f t="shared" si="0"/>
        <v>44.020542920030486</v>
      </c>
      <c r="M56" s="95"/>
      <c r="N56" s="109"/>
    </row>
    <row r="57" spans="1:14" s="110" customFormat="1" ht="22" customHeight="1" x14ac:dyDescent="0.35">
      <c r="A57" s="111">
        <v>35</v>
      </c>
      <c r="B57" s="95">
        <v>61</v>
      </c>
      <c r="C57" s="96">
        <f>VLOOKUP(B57,[1]список!_xlnm.Print_Area,3)</f>
        <v>10138926717</v>
      </c>
      <c r="D57" s="96" t="str">
        <f>VLOOKUP(B57,[1]список!_xlnm.Print_Area,2)</f>
        <v>ХУЖЕН Даниил Антонович</v>
      </c>
      <c r="E57" s="97">
        <f>VLOOKUP(B57,[1]список!_xlnm.Print_Area,4)</f>
        <v>40830</v>
      </c>
      <c r="F57" s="96" t="str">
        <f>VLOOKUP(B57,[1]список!_xlnm.Print_Area,5)</f>
        <v>2 СР</v>
      </c>
      <c r="G57" s="98" t="str">
        <f>VLOOKUP(B57,[1]список!_xlnm.Print_Area,6)</f>
        <v>Омская область</v>
      </c>
      <c r="H57" s="99">
        <v>1.7361111111111199E-2</v>
      </c>
      <c r="I57" s="100">
        <v>3.1676273148148144E-2</v>
      </c>
      <c r="J57" s="101">
        <f t="shared" si="1"/>
        <v>1.4315162037036946E-2</v>
      </c>
      <c r="K57" s="107">
        <f>J57-J23</f>
        <v>1.2052083333332405E-3</v>
      </c>
      <c r="L57" s="103">
        <f t="shared" si="0"/>
        <v>43.660001778741091</v>
      </c>
      <c r="M57" s="95"/>
      <c r="N57" s="109"/>
    </row>
    <row r="58" spans="1:14" s="110" customFormat="1" ht="22" customHeight="1" x14ac:dyDescent="0.35">
      <c r="A58" s="94">
        <v>36</v>
      </c>
      <c r="B58" s="95">
        <v>106</v>
      </c>
      <c r="C58" s="96">
        <f>VLOOKUP(B58,[1]список!_xlnm.Print_Area,3)</f>
        <v>10154089622</v>
      </c>
      <c r="D58" s="96" t="str">
        <f>VLOOKUP(B58,[1]список!_xlnm.Print_Area,2)</f>
        <v>ШИПУЛИН Дмитрий Николаевич</v>
      </c>
      <c r="E58" s="97">
        <f>VLOOKUP(B58,[1]список!_xlnm.Print_Area,4)</f>
        <v>40736</v>
      </c>
      <c r="F58" s="96" t="str">
        <f>VLOOKUP(B58,[1]список!_xlnm.Print_Area,5)</f>
        <v>2 СР</v>
      </c>
      <c r="G58" s="98" t="str">
        <f>VLOOKUP(B58,[1]список!_xlnm.Print_Area,6)</f>
        <v>Свердловская область</v>
      </c>
      <c r="H58" s="99">
        <v>2.0138888888889199E-2</v>
      </c>
      <c r="I58" s="100">
        <v>3.4541666666666672E-2</v>
      </c>
      <c r="J58" s="101">
        <f t="shared" si="1"/>
        <v>1.4402777777777473E-2</v>
      </c>
      <c r="K58" s="107">
        <f>J58-J23</f>
        <v>1.2928240740737677E-3</v>
      </c>
      <c r="L58" s="103">
        <f t="shared" si="0"/>
        <v>43.394406943106027</v>
      </c>
      <c r="M58" s="95"/>
      <c r="N58" s="109"/>
    </row>
    <row r="59" spans="1:14" s="110" customFormat="1" ht="22" customHeight="1" x14ac:dyDescent="0.35">
      <c r="A59" s="111">
        <v>37</v>
      </c>
      <c r="B59" s="95">
        <v>115</v>
      </c>
      <c r="C59" s="96">
        <f>VLOOKUP(B59,[1]список!_xlnm.Print_Area,3)</f>
        <v>10161578944</v>
      </c>
      <c r="D59" s="96" t="str">
        <f>VLOOKUP(B59,[1]список!_xlnm.Print_Area,2)</f>
        <v>ЛИЗЮРА Федор Олегович</v>
      </c>
      <c r="E59" s="97">
        <f>VLOOKUP(B59,[1]список!_xlnm.Print_Area,4)</f>
        <v>40168</v>
      </c>
      <c r="F59" s="96" t="str">
        <f>VLOOKUP(B59,[1]список!_xlnm.Print_Area,5)</f>
        <v>2 СР</v>
      </c>
      <c r="G59" s="98" t="str">
        <f>VLOOKUP(B59,[1]список!_xlnm.Print_Area,6)</f>
        <v>Свердловская область</v>
      </c>
      <c r="H59" s="99">
        <v>3.9583333333335198E-2</v>
      </c>
      <c r="I59" s="100">
        <v>5.4102314814814811E-2</v>
      </c>
      <c r="J59" s="101">
        <f t="shared" si="1"/>
        <v>1.4518981481479613E-2</v>
      </c>
      <c r="K59" s="107">
        <f>J59-J23</f>
        <v>1.4090277777759081E-3</v>
      </c>
      <c r="L59" s="103">
        <f t="shared" si="0"/>
        <v>43.047096712482819</v>
      </c>
      <c r="M59" s="95"/>
      <c r="N59" s="109"/>
    </row>
    <row r="60" spans="1:14" s="110" customFormat="1" ht="22" customHeight="1" x14ac:dyDescent="0.35">
      <c r="A60" s="94">
        <v>38</v>
      </c>
      <c r="B60" s="95">
        <v>47</v>
      </c>
      <c r="C60" s="96">
        <f>VLOOKUP(B60,[1]список!_xlnm.Print_Area,3)</f>
        <v>10133902622</v>
      </c>
      <c r="D60" s="96" t="str">
        <f>VLOOKUP(B60,[1]список!_xlnm.Print_Area,2)</f>
        <v>ЕВДОКИМОВ Иван Дмитриевич</v>
      </c>
      <c r="E60" s="97">
        <f>VLOOKUP(B60,[1]список!_xlnm.Print_Area,4)</f>
        <v>40769</v>
      </c>
      <c r="F60" s="96" t="str">
        <f>VLOOKUP(B60,[1]список!_xlnm.Print_Area,5)</f>
        <v>1 СР</v>
      </c>
      <c r="G60" s="98" t="str">
        <f>VLOOKUP(B60,[1]список!_xlnm.Print_Area,6)</f>
        <v>Омская область</v>
      </c>
      <c r="H60" s="99">
        <v>1.9444444444444701E-2</v>
      </c>
      <c r="I60" s="100">
        <v>3.4025810185185183E-2</v>
      </c>
      <c r="J60" s="101">
        <f t="shared" si="1"/>
        <v>1.4581365740740482E-2</v>
      </c>
      <c r="K60" s="107">
        <f>J60-J23</f>
        <v>1.4714120370367765E-3</v>
      </c>
      <c r="L60" s="103">
        <f t="shared" si="0"/>
        <v>42.862925950327394</v>
      </c>
      <c r="M60" s="95"/>
      <c r="N60" s="109"/>
    </row>
    <row r="61" spans="1:14" s="110" customFormat="1" ht="22" customHeight="1" x14ac:dyDescent="0.35">
      <c r="A61" s="111">
        <v>39</v>
      </c>
      <c r="B61" s="95">
        <v>53</v>
      </c>
      <c r="C61" s="96">
        <f>VLOOKUP(B61,[1]список!_xlnm.Print_Area,3)</f>
        <v>10146013272</v>
      </c>
      <c r="D61" s="96" t="str">
        <f>VLOOKUP(B61,[1]список!_xlnm.Print_Area,2)</f>
        <v>ТАРАСОВ Тимофей Михайлович</v>
      </c>
      <c r="E61" s="97">
        <f>VLOOKUP(B61,[1]список!_xlnm.Print_Area,4)</f>
        <v>40777</v>
      </c>
      <c r="F61" s="96" t="str">
        <f>VLOOKUP(B61,[1]список!_xlnm.Print_Area,5)</f>
        <v>1 СР</v>
      </c>
      <c r="G61" s="98" t="str">
        <f>VLOOKUP(B61,[1]список!_xlnm.Print_Area,6)</f>
        <v>Омская область</v>
      </c>
      <c r="H61" s="99">
        <v>2.1527777777778201E-2</v>
      </c>
      <c r="I61" s="100">
        <v>3.6198032407407404E-2</v>
      </c>
      <c r="J61" s="101">
        <f t="shared" si="1"/>
        <v>1.4670254629629204E-2</v>
      </c>
      <c r="K61" s="107">
        <f>J61-J23</f>
        <v>1.5603009259254983E-3</v>
      </c>
      <c r="L61" s="103">
        <f t="shared" si="0"/>
        <v>42.603214175826281</v>
      </c>
      <c r="M61" s="95"/>
      <c r="N61" s="109"/>
    </row>
    <row r="62" spans="1:14" s="110" customFormat="1" ht="22" customHeight="1" x14ac:dyDescent="0.35">
      <c r="A62" s="94">
        <v>40</v>
      </c>
      <c r="B62" s="95">
        <v>126</v>
      </c>
      <c r="C62" s="96">
        <f>VLOOKUP(B62,[1]список!_xlnm.Print_Area,3)</f>
        <v>10125779173</v>
      </c>
      <c r="D62" s="96" t="str">
        <f>VLOOKUP(B62,[1]список!_xlnm.Print_Area,2)</f>
        <v>ФИЛАТОВ Дмитрий Андреевич</v>
      </c>
      <c r="E62" s="97">
        <f>VLOOKUP(B62,[1]список!_xlnm.Print_Area,4)</f>
        <v>39857</v>
      </c>
      <c r="F62" s="96" t="str">
        <f>VLOOKUP(B62,[1]список!_xlnm.Print_Area,5)</f>
        <v>2 СР</v>
      </c>
      <c r="G62" s="98" t="str">
        <f>VLOOKUP(B62,[1]список!_xlnm.Print_Area,6)</f>
        <v>Свердловская область</v>
      </c>
      <c r="H62" s="99">
        <v>4.7916666666669203E-2</v>
      </c>
      <c r="I62" s="100">
        <v>6.2721874999999996E-2</v>
      </c>
      <c r="J62" s="101">
        <f t="shared" si="1"/>
        <v>1.4805208333330794E-2</v>
      </c>
      <c r="K62" s="107">
        <f>J62-J23</f>
        <v>1.6952546296270885E-3</v>
      </c>
      <c r="L62" s="103">
        <f t="shared" si="0"/>
        <v>42.214873707176736</v>
      </c>
      <c r="M62" s="95"/>
      <c r="N62" s="109"/>
    </row>
    <row r="63" spans="1:14" s="110" customFormat="1" ht="22" customHeight="1" x14ac:dyDescent="0.35">
      <c r="A63" s="111">
        <v>41</v>
      </c>
      <c r="B63" s="95">
        <v>104</v>
      </c>
      <c r="C63" s="96">
        <f>VLOOKUP(B63,[1]список!_xlnm.Print_Area,3)</f>
        <v>10149670374</v>
      </c>
      <c r="D63" s="96" t="str">
        <f>VLOOKUP(B63,[1]список!_xlnm.Print_Area,2)</f>
        <v>ПАХОМОВ Роман Сергеевич</v>
      </c>
      <c r="E63" s="97">
        <f>VLOOKUP(B63,[1]список!_xlnm.Print_Area,4)</f>
        <v>40795</v>
      </c>
      <c r="F63" s="96" t="str">
        <f>VLOOKUP(B63,[1]список!_xlnm.Print_Area,5)</f>
        <v>2 СР</v>
      </c>
      <c r="G63" s="98" t="str">
        <f>VLOOKUP(B63,[1]список!_xlnm.Print_Area,6)</f>
        <v>Свердловская область</v>
      </c>
      <c r="H63" s="99">
        <v>1.80555555555557E-2</v>
      </c>
      <c r="I63" s="100">
        <v>3.3264004629629626E-2</v>
      </c>
      <c r="J63" s="101">
        <f t="shared" si="1"/>
        <v>1.5208449074073926E-2</v>
      </c>
      <c r="K63" s="107">
        <f>J63-J23</f>
        <v>2.0984953703702212E-3</v>
      </c>
      <c r="L63" s="103">
        <f t="shared" si="0"/>
        <v>41.095577659226734</v>
      </c>
      <c r="M63" s="95"/>
      <c r="N63" s="109"/>
    </row>
    <row r="64" spans="1:14" s="110" customFormat="1" ht="22" customHeight="1" x14ac:dyDescent="0.35">
      <c r="A64" s="94">
        <v>42</v>
      </c>
      <c r="B64" s="95">
        <v>116</v>
      </c>
      <c r="C64" s="96">
        <f>VLOOKUP(B64,[1]список!_xlnm.Print_Area,3)</f>
        <v>10149662896</v>
      </c>
      <c r="D64" s="96" t="str">
        <f>VLOOKUP(B64,[1]список!_xlnm.Print_Area,2)</f>
        <v>БИЗЯЕВ Матвей Александрович</v>
      </c>
      <c r="E64" s="97">
        <f>VLOOKUP(B64,[1]список!_xlnm.Print_Area,4)</f>
        <v>40632</v>
      </c>
      <c r="F64" s="96" t="str">
        <f>VLOOKUP(B64,[1]список!_xlnm.Print_Area,5)</f>
        <v>2 СР</v>
      </c>
      <c r="G64" s="98" t="str">
        <f>VLOOKUP(B64,[1]список!_xlnm.Print_Area,6)</f>
        <v>Свердловская область</v>
      </c>
      <c r="H64" s="99">
        <v>2.4305555555556201E-2</v>
      </c>
      <c r="I64" s="100">
        <v>3.951759259259259E-2</v>
      </c>
      <c r="J64" s="101">
        <f t="shared" si="1"/>
        <v>1.5212037037036389E-2</v>
      </c>
      <c r="K64" s="107">
        <f>J64-J23</f>
        <v>2.1020833333326838E-3</v>
      </c>
      <c r="L64" s="103">
        <f t="shared" si="0"/>
        <v>41.085884716052632</v>
      </c>
      <c r="M64" s="95"/>
      <c r="N64" s="109"/>
    </row>
    <row r="65" spans="1:16" s="110" customFormat="1" ht="22" customHeight="1" x14ac:dyDescent="0.35">
      <c r="A65" s="111">
        <v>43</v>
      </c>
      <c r="B65" s="95">
        <v>56</v>
      </c>
      <c r="C65" s="96">
        <f>VLOOKUP(B65,[1]список!_xlnm.Print_Area,3)</f>
        <v>10159258422</v>
      </c>
      <c r="D65" s="96" t="str">
        <f>VLOOKUP(B65,[1]список!_xlnm.Print_Area,2)</f>
        <v>СТАВСКИЙ Вадим Дмитриевич</v>
      </c>
      <c r="E65" s="97">
        <f>VLOOKUP(B65,[1]список!_xlnm.Print_Area,4)</f>
        <v>40615</v>
      </c>
      <c r="F65" s="96" t="str">
        <f>VLOOKUP(B65,[1]список!_xlnm.Print_Area,5)</f>
        <v>2 СР</v>
      </c>
      <c r="G65" s="98" t="str">
        <f>VLOOKUP(B65,[1]список!_xlnm.Print_Area,6)</f>
        <v>Омская область</v>
      </c>
      <c r="H65" s="99">
        <v>2.36111111111117E-2</v>
      </c>
      <c r="I65" s="100">
        <v>3.9457175925925923E-2</v>
      </c>
      <c r="J65" s="101">
        <f t="shared" si="1"/>
        <v>1.5846064814814223E-2</v>
      </c>
      <c r="K65" s="107">
        <f>J65-J23</f>
        <v>2.7361111111105178E-3</v>
      </c>
      <c r="L65" s="103">
        <f t="shared" si="0"/>
        <v>39.44196917683297</v>
      </c>
      <c r="M65" s="95"/>
      <c r="N65" s="109"/>
    </row>
    <row r="66" spans="1:16" s="110" customFormat="1" ht="22" customHeight="1" x14ac:dyDescent="0.35">
      <c r="A66" s="111">
        <v>44</v>
      </c>
      <c r="B66" s="95">
        <v>50</v>
      </c>
      <c r="C66" s="96">
        <f>VLOOKUP(B66,[1]список!_xlnm.Print_Area,3)</f>
        <v>10162770832</v>
      </c>
      <c r="D66" s="96" t="str">
        <f>VLOOKUP(B66,[1]список!_xlnm.Print_Area,2)</f>
        <v>БЕЛОВ Даниил Иванович</v>
      </c>
      <c r="E66" s="97">
        <f>VLOOKUP(B66,[1]список!_xlnm.Print_Area,4)</f>
        <v>40575</v>
      </c>
      <c r="F66" s="96" t="str">
        <f>VLOOKUP(B66,[1]список!_xlnm.Print_Area,5)</f>
        <v>2 СР</v>
      </c>
      <c r="G66" s="98" t="str">
        <f>VLOOKUP(B66,[1]список!_xlnm.Print_Area,6)</f>
        <v>Омская область</v>
      </c>
      <c r="H66" s="99">
        <v>2.5000000000000699E-2</v>
      </c>
      <c r="I66" s="100">
        <v>4.2656944444444449E-2</v>
      </c>
      <c r="J66" s="101">
        <f t="shared" si="1"/>
        <v>1.765694444444375E-2</v>
      </c>
      <c r="K66" s="107">
        <f>J66-J$23</f>
        <v>4.5469907407400447E-3</v>
      </c>
      <c r="L66" s="103">
        <f t="shared" si="0"/>
        <v>35.396837882483894</v>
      </c>
      <c r="M66" s="95"/>
      <c r="N66" s="109"/>
    </row>
    <row r="67" spans="1:16" s="110" customFormat="1" ht="22" customHeight="1" x14ac:dyDescent="0.35">
      <c r="A67" s="111">
        <v>45</v>
      </c>
      <c r="B67" s="95">
        <v>160</v>
      </c>
      <c r="C67" s="96">
        <f>VLOOKUP(B67,[1]список!_xlnm.Print_Area,3)</f>
        <v>10149837294</v>
      </c>
      <c r="D67" s="96" t="str">
        <f>VLOOKUP(B67,[1]список!_xlnm.Print_Area,2)</f>
        <v>ПЕЧЕРИН Дмитрий Владиславович</v>
      </c>
      <c r="E67" s="97">
        <f>VLOOKUP(B67,[1]список!_xlnm.Print_Area,4)</f>
        <v>39867</v>
      </c>
      <c r="F67" s="96" t="str">
        <f>VLOOKUP(B67,[1]список!_xlnm.Print_Area,5)</f>
        <v>КМС</v>
      </c>
      <c r="G67" s="98" t="str">
        <f>VLOOKUP(B67,[1]список!_xlnm.Print_Area,6)</f>
        <v>Кемеровская область</v>
      </c>
      <c r="H67" s="99"/>
      <c r="I67" s="100"/>
      <c r="J67" s="101">
        <v>1.7689120370370372E-2</v>
      </c>
      <c r="K67" s="107">
        <f t="shared" ref="K67:K69" si="2">J67-J$23</f>
        <v>4.5791666666666671E-3</v>
      </c>
      <c r="L67" s="103">
        <f t="shared" si="0"/>
        <v>35.332452203043822</v>
      </c>
      <c r="M67" s="95"/>
      <c r="N67" s="109"/>
    </row>
    <row r="68" spans="1:16" s="110" customFormat="1" ht="22" customHeight="1" x14ac:dyDescent="0.35">
      <c r="A68" s="111">
        <v>46</v>
      </c>
      <c r="B68" s="95">
        <v>159</v>
      </c>
      <c r="C68" s="96">
        <f>VLOOKUP(B68,[1]список!_xlnm.Print_Area,3)</f>
        <v>10141289675</v>
      </c>
      <c r="D68" s="96" t="str">
        <f>VLOOKUP(B68,[1]список!_xlnm.Print_Area,2)</f>
        <v>УЛЬЯНОВ Дмитрий Вячеславович</v>
      </c>
      <c r="E68" s="97">
        <f>VLOOKUP(B68,[1]список!_xlnm.Print_Area,4)</f>
        <v>39820</v>
      </c>
      <c r="F68" s="96" t="str">
        <f>VLOOKUP(B68,[1]список!_xlnm.Print_Area,5)</f>
        <v>КМС</v>
      </c>
      <c r="G68" s="98" t="str">
        <f>VLOOKUP(B68,[1]список!_xlnm.Print_Area,6)</f>
        <v>Республика Хакасия</v>
      </c>
      <c r="H68" s="99"/>
      <c r="I68" s="100"/>
      <c r="J68" s="101">
        <v>1.7769212962962962E-2</v>
      </c>
      <c r="K68" s="107">
        <f t="shared" si="2"/>
        <v>4.6592592592592571E-3</v>
      </c>
      <c r="L68" s="103">
        <f t="shared" si="0"/>
        <v>35.173195419668332</v>
      </c>
      <c r="M68" s="95"/>
      <c r="N68" s="109"/>
    </row>
    <row r="69" spans="1:16" s="110" customFormat="1" ht="22" customHeight="1" thickBot="1" x14ac:dyDescent="0.4">
      <c r="A69" s="94">
        <v>47</v>
      </c>
      <c r="B69" s="95">
        <v>162</v>
      </c>
      <c r="C69" s="96">
        <f>VLOOKUP(B69,[1]список!_xlnm.Print_Area,3)</f>
        <v>10143355270</v>
      </c>
      <c r="D69" s="96" t="str">
        <f>VLOOKUP(B69,[1]список!_xlnm.Print_Area,2)</f>
        <v>ЯТЧЕНКО Вадим Алексеевич</v>
      </c>
      <c r="E69" s="97">
        <f>VLOOKUP(B69,[1]список!_xlnm.Print_Area,4)</f>
        <v>40262</v>
      </c>
      <c r="F69" s="96" t="str">
        <f>VLOOKUP(B69,[1]список!_xlnm.Print_Area,5)</f>
        <v>1 СР</v>
      </c>
      <c r="G69" s="98" t="str">
        <f>VLOOKUP(B69,[1]список!_xlnm.Print_Area,6)</f>
        <v>Тюменская область</v>
      </c>
      <c r="H69" s="99">
        <v>2.5000000000000699E-2</v>
      </c>
      <c r="I69" s="100">
        <v>4.2656944444444449E-2</v>
      </c>
      <c r="J69" s="101">
        <v>1.7814467592592594E-2</v>
      </c>
      <c r="K69" s="107">
        <f t="shared" si="2"/>
        <v>4.7045138888888883E-3</v>
      </c>
      <c r="L69" s="103">
        <f t="shared" si="0"/>
        <v>35.083843889888705</v>
      </c>
      <c r="M69" s="95"/>
      <c r="N69" s="109"/>
    </row>
    <row r="70" spans="1:16" s="70" customFormat="1" ht="14" thickTop="1" thickBot="1" x14ac:dyDescent="0.4">
      <c r="A70" s="115"/>
      <c r="B70" s="116"/>
      <c r="C70" s="116"/>
      <c r="D70" s="116"/>
      <c r="E70" s="116"/>
      <c r="F70" s="116"/>
      <c r="G70" s="116"/>
      <c r="H70" s="69"/>
      <c r="I70" s="117"/>
      <c r="J70" s="72"/>
      <c r="L70" s="73"/>
      <c r="N70" s="74"/>
    </row>
    <row r="71" spans="1:16" ht="15" thickTop="1" x14ac:dyDescent="0.35">
      <c r="A71" s="118" t="s">
        <v>44</v>
      </c>
      <c r="B71" s="119"/>
      <c r="C71" s="119"/>
      <c r="D71" s="119"/>
      <c r="E71" s="119"/>
      <c r="F71" s="119"/>
      <c r="G71" s="120" t="s">
        <v>45</v>
      </c>
      <c r="H71" s="119"/>
      <c r="I71" s="119"/>
      <c r="J71" s="119"/>
      <c r="K71" s="119"/>
      <c r="L71" s="119"/>
      <c r="M71" s="119"/>
      <c r="N71" s="121"/>
      <c r="O71" s="122"/>
      <c r="P71" s="122"/>
    </row>
    <row r="72" spans="1:16" ht="14.5" x14ac:dyDescent="0.35">
      <c r="A72" s="123" t="s">
        <v>46</v>
      </c>
      <c r="B72" s="124"/>
      <c r="C72" s="124"/>
      <c r="D72" s="124"/>
      <c r="E72" s="124"/>
      <c r="F72" s="124"/>
      <c r="G72" s="124" t="s">
        <v>47</v>
      </c>
      <c r="H72" s="124"/>
      <c r="I72" s="125"/>
      <c r="J72" s="124"/>
      <c r="K72" s="3" cm="1">
        <f t="array" ref="K72">SUM(1/COUNTIF(G23:G69,G23:G69))</f>
        <v>5.9999999999999982</v>
      </c>
      <c r="L72" s="124"/>
      <c r="M72" s="124" t="s">
        <v>48</v>
      </c>
      <c r="N72" s="126">
        <f>COUNTIF(F$22:F69,"ЗМС")</f>
        <v>0</v>
      </c>
      <c r="O72" s="127"/>
      <c r="P72" s="127"/>
    </row>
    <row r="73" spans="1:16" ht="14.5" x14ac:dyDescent="0.35">
      <c r="A73" s="123" t="s">
        <v>49</v>
      </c>
      <c r="B73" s="124"/>
      <c r="C73" s="124"/>
      <c r="D73" s="124"/>
      <c r="E73" s="124"/>
      <c r="F73" s="124"/>
      <c r="G73" s="124" t="s">
        <v>50</v>
      </c>
      <c r="H73" s="124"/>
      <c r="I73" s="125"/>
      <c r="J73" s="124"/>
      <c r="K73" s="3" cm="1">
        <f t="array" ref="K73">SUM(1/COUNTIF(A23:A69,A23:A69))</f>
        <v>47</v>
      </c>
      <c r="L73" s="124"/>
      <c r="M73" s="124" t="s">
        <v>51</v>
      </c>
      <c r="N73" s="126">
        <f>COUNTIF(F$22:F69,"МСМК")</f>
        <v>0</v>
      </c>
      <c r="O73" s="127"/>
      <c r="P73" s="127"/>
    </row>
    <row r="74" spans="1:16" ht="14.5" x14ac:dyDescent="0.35">
      <c r="A74" s="123" t="s">
        <v>52</v>
      </c>
      <c r="B74" s="124"/>
      <c r="C74" s="124"/>
      <c r="D74" s="124"/>
      <c r="E74" s="124"/>
      <c r="F74" s="124"/>
      <c r="G74" s="124" t="s">
        <v>53</v>
      </c>
      <c r="H74" s="124"/>
      <c r="I74" s="125"/>
      <c r="J74" s="124"/>
      <c r="K74" s="3">
        <v>47</v>
      </c>
      <c r="L74" s="124"/>
      <c r="M74" s="124" t="s">
        <v>54</v>
      </c>
      <c r="N74" s="126">
        <f>COUNTIF(F$23:F70,"МС")</f>
        <v>0</v>
      </c>
      <c r="O74" s="127"/>
      <c r="P74" s="127"/>
    </row>
    <row r="75" spans="1:16" ht="14.5" x14ac:dyDescent="0.35">
      <c r="A75" s="123" t="s">
        <v>55</v>
      </c>
      <c r="B75" s="124"/>
      <c r="C75" s="124"/>
      <c r="D75" s="124"/>
      <c r="E75" s="124"/>
      <c r="F75" s="124"/>
      <c r="G75" s="124" t="s">
        <v>56</v>
      </c>
      <c r="H75" s="124"/>
      <c r="I75" s="125"/>
      <c r="J75" s="124"/>
      <c r="K75" s="3">
        <v>47</v>
      </c>
      <c r="L75" s="124"/>
      <c r="M75" s="124" t="s">
        <v>57</v>
      </c>
      <c r="N75" s="126">
        <f>COUNTIF(F$22:F69,"КМС")</f>
        <v>8</v>
      </c>
      <c r="O75" s="127"/>
      <c r="P75" s="127"/>
    </row>
    <row r="76" spans="1:16" ht="14.5" x14ac:dyDescent="0.35">
      <c r="A76" s="123"/>
      <c r="B76" s="124"/>
      <c r="C76" s="124"/>
      <c r="D76" s="124"/>
      <c r="E76" s="124"/>
      <c r="F76" s="124"/>
      <c r="G76" s="124" t="s">
        <v>58</v>
      </c>
      <c r="H76" s="124"/>
      <c r="I76" s="125"/>
      <c r="J76" s="124"/>
      <c r="K76" s="3" t="s">
        <v>59</v>
      </c>
      <c r="L76" s="124"/>
      <c r="M76" s="124" t="s">
        <v>60</v>
      </c>
      <c r="N76" s="126">
        <f>COUNTIF(F$22:F69,"1 СР")</f>
        <v>21</v>
      </c>
      <c r="O76" s="127"/>
      <c r="P76" s="127"/>
    </row>
    <row r="77" spans="1:16" ht="14.5" x14ac:dyDescent="0.35">
      <c r="A77" s="123"/>
      <c r="B77" s="124"/>
      <c r="C77" s="124"/>
      <c r="D77" s="124"/>
      <c r="E77" s="124"/>
      <c r="F77" s="124"/>
      <c r="G77" s="128" t="s">
        <v>61</v>
      </c>
      <c r="H77" s="128"/>
      <c r="I77" s="129"/>
      <c r="J77" s="128"/>
      <c r="K77" s="130">
        <f>COUNTIF(C$22:C69,"НФ")</f>
        <v>0</v>
      </c>
      <c r="L77" s="128"/>
      <c r="M77" s="128" t="s">
        <v>62</v>
      </c>
      <c r="N77" s="126">
        <f>COUNTIF(F$22:F70,"2 СР")</f>
        <v>18</v>
      </c>
      <c r="O77" s="128"/>
      <c r="P77" s="128"/>
    </row>
    <row r="78" spans="1:16" ht="14.5" x14ac:dyDescent="0.35">
      <c r="A78" s="131"/>
      <c r="B78" s="3"/>
      <c r="C78" s="3"/>
      <c r="D78" s="3"/>
      <c r="E78" s="3"/>
      <c r="F78" s="3"/>
      <c r="G78" s="124" t="s">
        <v>63</v>
      </c>
      <c r="H78" s="124"/>
      <c r="I78" s="125"/>
      <c r="J78" s="124"/>
      <c r="K78" s="3">
        <f>COUNTIF(C$22:C70,"ДСКВ")</f>
        <v>0</v>
      </c>
      <c r="L78" s="124"/>
      <c r="M78" s="124" t="s">
        <v>64</v>
      </c>
      <c r="N78" s="126">
        <f>COUNTIF(F$22:F71,"3 СР")</f>
        <v>0</v>
      </c>
      <c r="O78" s="127"/>
      <c r="P78" s="127"/>
    </row>
    <row r="79" spans="1:16" ht="14.5" x14ac:dyDescent="0.35">
      <c r="A79" s="131"/>
      <c r="B79" s="3"/>
      <c r="C79" s="3"/>
      <c r="D79" s="3"/>
      <c r="E79" s="3"/>
      <c r="F79" s="3"/>
      <c r="G79" s="128" t="s">
        <v>65</v>
      </c>
      <c r="H79" s="128"/>
      <c r="I79" s="129"/>
      <c r="J79" s="128"/>
      <c r="K79" s="130">
        <f>COUNTIF(C$22:C71,"НС")</f>
        <v>0</v>
      </c>
      <c r="L79" s="128"/>
      <c r="M79" s="128"/>
      <c r="N79" s="132"/>
      <c r="O79" s="128"/>
      <c r="P79" s="128"/>
    </row>
    <row r="80" spans="1:16" x14ac:dyDescent="0.35">
      <c r="A80" s="133"/>
      <c r="C80" s="135"/>
      <c r="N80" s="21"/>
    </row>
    <row r="81" spans="1:16" ht="15.5" x14ac:dyDescent="0.35">
      <c r="A81" s="139" t="s">
        <v>66</v>
      </c>
      <c r="B81" s="140"/>
      <c r="C81" s="140"/>
      <c r="D81" s="140" t="s">
        <v>67</v>
      </c>
      <c r="E81" s="140"/>
      <c r="F81" s="140"/>
      <c r="G81" s="140"/>
      <c r="H81" s="141"/>
      <c r="I81" s="142"/>
      <c r="J81" s="140" t="s">
        <v>68</v>
      </c>
      <c r="K81" s="140"/>
      <c r="L81" s="140"/>
      <c r="M81" s="140"/>
      <c r="N81" s="143"/>
      <c r="O81" s="144"/>
      <c r="P81" s="144"/>
    </row>
    <row r="82" spans="1:16" x14ac:dyDescent="0.35">
      <c r="A82" s="145"/>
      <c r="B82" s="146"/>
      <c r="C82" s="146"/>
      <c r="D82" s="146"/>
      <c r="E82" s="147"/>
      <c r="F82" s="147"/>
      <c r="G82" s="147"/>
      <c r="H82" s="134"/>
      <c r="I82" s="148"/>
      <c r="N82" s="149"/>
    </row>
    <row r="83" spans="1:16" x14ac:dyDescent="0.35">
      <c r="A83" s="150"/>
      <c r="D83" s="134"/>
      <c r="E83" s="134"/>
      <c r="F83" s="134"/>
      <c r="G83" s="134"/>
      <c r="H83" s="134"/>
      <c r="I83" s="148"/>
      <c r="N83" s="21"/>
    </row>
    <row r="84" spans="1:16" x14ac:dyDescent="0.35">
      <c r="A84" s="150"/>
      <c r="D84" s="134"/>
      <c r="E84" s="134"/>
      <c r="F84" s="134"/>
      <c r="G84" s="134"/>
      <c r="H84" s="134"/>
      <c r="I84" s="148"/>
      <c r="N84" s="21"/>
    </row>
    <row r="85" spans="1:16" x14ac:dyDescent="0.35">
      <c r="A85" s="133"/>
      <c r="B85" s="2"/>
      <c r="C85" s="2"/>
      <c r="D85" s="134"/>
      <c r="N85" s="21"/>
    </row>
    <row r="86" spans="1:16" x14ac:dyDescent="0.35">
      <c r="A86" s="145"/>
      <c r="B86" s="146"/>
      <c r="C86" s="146"/>
      <c r="D86" s="146"/>
      <c r="E86" s="151"/>
      <c r="F86" s="151"/>
      <c r="G86" s="151"/>
      <c r="H86" s="134"/>
      <c r="I86" s="148"/>
      <c r="N86" s="152"/>
    </row>
    <row r="87" spans="1:16" ht="16" thickBot="1" x14ac:dyDescent="0.4">
      <c r="A87" s="153"/>
      <c r="B87" s="154"/>
      <c r="C87" s="154"/>
      <c r="D87" s="154" t="s">
        <v>21</v>
      </c>
      <c r="E87" s="154"/>
      <c r="F87" s="154"/>
      <c r="G87" s="154"/>
      <c r="H87" s="155"/>
      <c r="I87" s="156"/>
      <c r="J87" s="154" t="s">
        <v>24</v>
      </c>
      <c r="K87" s="154"/>
      <c r="L87" s="154"/>
      <c r="M87" s="154"/>
      <c r="N87" s="157"/>
      <c r="O87" s="158"/>
      <c r="P87" s="158"/>
    </row>
    <row r="88" spans="1:16" ht="13.5" thickTop="1" x14ac:dyDescent="0.35"/>
  </sheetData>
  <mergeCells count="41">
    <mergeCell ref="A86:D86"/>
    <mergeCell ref="E86:G86"/>
    <mergeCell ref="A87:C87"/>
    <mergeCell ref="D87:G87"/>
    <mergeCell ref="J87:N87"/>
    <mergeCell ref="A71:F71"/>
    <mergeCell ref="G71:N71"/>
    <mergeCell ref="A81:C81"/>
    <mergeCell ref="D81:G81"/>
    <mergeCell ref="J81:N81"/>
    <mergeCell ref="A82:D82"/>
    <mergeCell ref="E82:G82"/>
    <mergeCell ref="J21:J22"/>
    <mergeCell ref="K21:K22"/>
    <mergeCell ref="L21:L22"/>
    <mergeCell ref="M21:M22"/>
    <mergeCell ref="N21:N22"/>
    <mergeCell ref="A70:E70"/>
    <mergeCell ref="F70:G70"/>
    <mergeCell ref="K16:N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8:N8"/>
    <mergeCell ref="A9:N9"/>
    <mergeCell ref="A10:N10"/>
    <mergeCell ref="A11:N11"/>
    <mergeCell ref="A15:F15"/>
    <mergeCell ref="G15:N15"/>
    <mergeCell ref="A1:N1"/>
    <mergeCell ref="A2:N2"/>
    <mergeCell ref="A3:N3"/>
    <mergeCell ref="A4:N4"/>
    <mergeCell ref="A6:N6"/>
    <mergeCell ref="A7:N7"/>
  </mergeCells>
  <printOptions horizontalCentered="1"/>
  <pageMargins left="0.19685039370078741" right="0.19685039370078741" top="0.9055118110236221" bottom="0.86614173228346458" header="0.15748031496062992" footer="0.11811023622047245"/>
  <pageSetup paperSize="9" scale="55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3761-9C49-471C-8D41-E18C016C77CB}">
  <sheetPr>
    <tabColor rgb="FFFFFF00"/>
  </sheetPr>
  <dimension ref="A1:P46"/>
  <sheetViews>
    <sheetView tabSelected="1" view="pageBreakPreview" zoomScale="40" zoomScaleNormal="80" zoomScaleSheetLayoutView="40" workbookViewId="0">
      <selection activeCell="G42" sqref="G42"/>
    </sheetView>
  </sheetViews>
  <sheetFormatPr defaultColWidth="9.1796875" defaultRowHeight="13" x14ac:dyDescent="0.35"/>
  <cols>
    <col min="1" max="1" width="7" style="2" customWidth="1"/>
    <col min="2" max="2" width="7.81640625" style="134" customWidth="1"/>
    <col min="3" max="3" width="14.453125" style="134" customWidth="1"/>
    <col min="4" max="4" width="35.08984375" style="2" customWidth="1"/>
    <col min="5" max="5" width="12.1796875" style="2" customWidth="1"/>
    <col min="6" max="6" width="9.54296875" style="2" customWidth="1"/>
    <col min="7" max="7" width="25.453125" style="2" customWidth="1"/>
    <col min="8" max="8" width="11.7265625" style="2" hidden="1" customWidth="1"/>
    <col min="9" max="9" width="11.453125" style="2" hidden="1" customWidth="1"/>
    <col min="10" max="10" width="11.54296875" style="137" customWidth="1"/>
    <col min="11" max="11" width="13.1796875" style="2" customWidth="1"/>
    <col min="12" max="12" width="10.453125" style="138" customWidth="1"/>
    <col min="13" max="13" width="10.1796875" style="2" customWidth="1"/>
    <col min="14" max="14" width="15.54296875" style="2" customWidth="1"/>
    <col min="15" max="16384" width="9.1796875" style="2"/>
  </cols>
  <sheetData>
    <row r="1" spans="1:15" ht="15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.7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8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8.5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5.25" customHeight="1" x14ac:dyDescent="0.35">
      <c r="A5" s="3"/>
      <c r="B5" s="3"/>
      <c r="C5" s="3"/>
      <c r="D5" s="3"/>
      <c r="E5" s="3"/>
      <c r="F5" s="3"/>
      <c r="G5" s="3"/>
      <c r="H5" s="3"/>
      <c r="I5" s="3"/>
      <c r="J5" s="5"/>
      <c r="K5" s="3"/>
      <c r="L5" s="6"/>
      <c r="M5" s="3"/>
      <c r="N5" s="3"/>
    </row>
    <row r="6" spans="1:15" s="8" customFormat="1" ht="28.5" x14ac:dyDescent="0.3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s="8" customFormat="1" ht="18" customHeight="1" x14ac:dyDescent="0.35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5" s="8" customFormat="1" ht="4.5" customHeight="1" thickBo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5" ht="20.25" customHeight="1" thickTop="1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5" ht="18" customHeight="1" x14ac:dyDescent="0.35">
      <c r="A10" s="13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1:15" ht="19.5" customHeight="1" x14ac:dyDescent="0.35">
      <c r="A11" s="13" t="s">
        <v>70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1:15" ht="15.75" customHeight="1" x14ac:dyDescent="0.35">
      <c r="A12" s="16"/>
      <c r="B12" s="17"/>
      <c r="C12" s="17"/>
      <c r="D12" s="17"/>
      <c r="E12" s="17"/>
      <c r="F12" s="17"/>
      <c r="G12" s="17"/>
      <c r="H12" s="17"/>
      <c r="I12" s="17"/>
      <c r="J12" s="19"/>
      <c r="K12" s="17"/>
      <c r="L12" s="20"/>
      <c r="M12" s="17"/>
      <c r="N12" s="21"/>
    </row>
    <row r="13" spans="1:15" ht="14.5" x14ac:dyDescent="0.3">
      <c r="A13" s="22" t="s">
        <v>9</v>
      </c>
      <c r="B13" s="23"/>
      <c r="C13" s="23"/>
      <c r="D13" s="24"/>
      <c r="E13" s="25"/>
      <c r="F13" s="25"/>
      <c r="G13" s="26" t="s">
        <v>10</v>
      </c>
      <c r="H13" s="25"/>
      <c r="I13" s="25"/>
      <c r="J13" s="28"/>
      <c r="K13" s="29"/>
      <c r="L13" s="30"/>
      <c r="M13" s="29"/>
      <c r="N13" s="31" t="s">
        <v>11</v>
      </c>
    </row>
    <row r="14" spans="1:15" ht="14.5" x14ac:dyDescent="0.35">
      <c r="A14" s="32" t="s">
        <v>12</v>
      </c>
      <c r="B14" s="33"/>
      <c r="C14" s="33"/>
      <c r="D14" s="34"/>
      <c r="E14" s="34"/>
      <c r="F14" s="34"/>
      <c r="G14" s="35" t="s">
        <v>13</v>
      </c>
      <c r="H14" s="34"/>
      <c r="I14" s="34"/>
      <c r="J14" s="37"/>
      <c r="K14" s="38"/>
      <c r="L14" s="39"/>
      <c r="M14" s="38"/>
      <c r="N14" s="40" t="s">
        <v>14</v>
      </c>
    </row>
    <row r="15" spans="1:15" ht="14.5" x14ac:dyDescent="0.35">
      <c r="A15" s="41" t="s">
        <v>15</v>
      </c>
      <c r="B15" s="42"/>
      <c r="C15" s="42"/>
      <c r="D15" s="42"/>
      <c r="E15" s="42"/>
      <c r="F15" s="43"/>
      <c r="G15" s="44" t="s">
        <v>16</v>
      </c>
      <c r="H15" s="42"/>
      <c r="I15" s="42"/>
      <c r="J15" s="42"/>
      <c r="K15" s="42"/>
      <c r="L15" s="42"/>
      <c r="M15" s="42"/>
      <c r="N15" s="45"/>
      <c r="O15" s="46"/>
    </row>
    <row r="16" spans="1:15" ht="14.5" x14ac:dyDescent="0.35">
      <c r="A16" s="47" t="s">
        <v>17</v>
      </c>
      <c r="B16" s="48"/>
      <c r="C16" s="48"/>
      <c r="D16" s="49"/>
      <c r="E16" s="50"/>
      <c r="F16" s="49"/>
      <c r="G16" s="51" t="s">
        <v>18</v>
      </c>
      <c r="H16" s="52"/>
      <c r="I16" s="52"/>
      <c r="J16" s="54"/>
      <c r="K16" s="55" t="s">
        <v>19</v>
      </c>
      <c r="L16" s="55"/>
      <c r="M16" s="55"/>
      <c r="N16" s="56"/>
      <c r="O16" s="57"/>
    </row>
    <row r="17" spans="1:16" ht="14.5" x14ac:dyDescent="0.35">
      <c r="A17" s="47" t="s">
        <v>20</v>
      </c>
      <c r="B17" s="48"/>
      <c r="C17" s="48"/>
      <c r="D17" s="58"/>
      <c r="E17" s="59"/>
      <c r="F17" s="60" t="s">
        <v>21</v>
      </c>
      <c r="G17" s="51" t="s">
        <v>22</v>
      </c>
      <c r="H17" s="52"/>
      <c r="I17" s="52"/>
      <c r="J17" s="54"/>
      <c r="K17" s="58"/>
      <c r="L17" s="61"/>
      <c r="M17" s="62"/>
      <c r="N17" s="63"/>
      <c r="O17" s="57"/>
    </row>
    <row r="18" spans="1:16" ht="14.5" x14ac:dyDescent="0.35">
      <c r="A18" s="47" t="s">
        <v>23</v>
      </c>
      <c r="B18" s="48"/>
      <c r="C18" s="48"/>
      <c r="D18" s="58"/>
      <c r="E18" s="59"/>
      <c r="F18" s="60" t="s">
        <v>24</v>
      </c>
      <c r="G18" s="64" t="s">
        <v>25</v>
      </c>
      <c r="H18" s="49"/>
      <c r="I18" s="49"/>
      <c r="J18" s="54"/>
      <c r="K18" s="58"/>
      <c r="L18" s="61"/>
      <c r="M18" s="62"/>
      <c r="N18" s="63"/>
      <c r="O18" s="57"/>
    </row>
    <row r="19" spans="1:16" ht="15" thickBot="1" x14ac:dyDescent="0.4">
      <c r="A19" s="47" t="s">
        <v>26</v>
      </c>
      <c r="B19" s="66"/>
      <c r="C19" s="66"/>
      <c r="D19" s="67"/>
      <c r="F19" s="60" t="s">
        <v>27</v>
      </c>
      <c r="G19" s="64" t="s">
        <v>28</v>
      </c>
      <c r="H19" s="49"/>
      <c r="I19" s="49"/>
      <c r="J19" s="54"/>
      <c r="K19" s="58"/>
      <c r="L19" s="61"/>
      <c r="M19" s="62"/>
      <c r="N19" s="63" t="s">
        <v>29</v>
      </c>
      <c r="O19" s="57"/>
    </row>
    <row r="20" spans="1:16" ht="14" thickTop="1" thickBot="1" x14ac:dyDescent="0.4">
      <c r="A20" s="68"/>
      <c r="B20" s="69"/>
      <c r="C20" s="69"/>
      <c r="D20" s="70"/>
      <c r="E20" s="70"/>
      <c r="F20" s="70"/>
      <c r="G20" s="70"/>
      <c r="H20" s="70"/>
      <c r="I20" s="70"/>
      <c r="J20" s="72"/>
      <c r="K20" s="70"/>
      <c r="L20" s="73"/>
      <c r="M20" s="70"/>
      <c r="N20" s="74"/>
    </row>
    <row r="21" spans="1:16" s="84" customFormat="1" ht="19.5" customHeight="1" thickTop="1" x14ac:dyDescent="0.35">
      <c r="A21" s="75" t="s">
        <v>30</v>
      </c>
      <c r="B21" s="76" t="s">
        <v>31</v>
      </c>
      <c r="C21" s="76" t="s">
        <v>32</v>
      </c>
      <c r="D21" s="76" t="s">
        <v>33</v>
      </c>
      <c r="E21" s="76" t="s">
        <v>34</v>
      </c>
      <c r="F21" s="76" t="s">
        <v>35</v>
      </c>
      <c r="G21" s="77" t="s">
        <v>36</v>
      </c>
      <c r="H21" s="76" t="s">
        <v>37</v>
      </c>
      <c r="I21" s="76" t="s">
        <v>38</v>
      </c>
      <c r="J21" s="79" t="s">
        <v>39</v>
      </c>
      <c r="K21" s="80" t="s">
        <v>40</v>
      </c>
      <c r="L21" s="81" t="s">
        <v>41</v>
      </c>
      <c r="M21" s="82" t="s">
        <v>42</v>
      </c>
      <c r="N21" s="83" t="s">
        <v>43</v>
      </c>
    </row>
    <row r="22" spans="1:16" s="84" customFormat="1" ht="19.5" customHeight="1" thickBot="1" x14ac:dyDescent="0.4">
      <c r="A22" s="85"/>
      <c r="B22" s="86"/>
      <c r="C22" s="86"/>
      <c r="D22" s="86"/>
      <c r="E22" s="86"/>
      <c r="F22" s="86"/>
      <c r="G22" s="87"/>
      <c r="H22" s="86"/>
      <c r="I22" s="86"/>
      <c r="J22" s="89"/>
      <c r="K22" s="90"/>
      <c r="L22" s="91"/>
      <c r="M22" s="92"/>
      <c r="N22" s="93"/>
    </row>
    <row r="23" spans="1:16" s="106" customFormat="1" ht="22" customHeight="1" thickTop="1" x14ac:dyDescent="0.35">
      <c r="A23" s="94">
        <v>1</v>
      </c>
      <c r="B23" s="95">
        <v>123</v>
      </c>
      <c r="C23" s="96">
        <f>VLOOKUP(B23,[1]список!_xlnm.Print_Area,3)</f>
        <v>10114018430</v>
      </c>
      <c r="D23" s="96" t="str">
        <f>VLOOKUP(B23,[1]список!_xlnm.Print_Area,2)</f>
        <v>ПЕТРОВА Анна Алексеевна</v>
      </c>
      <c r="E23" s="97">
        <f>VLOOKUP(B23,[1]список!_xlnm.Print_Area,4)</f>
        <v>39587</v>
      </c>
      <c r="F23" s="96" t="str">
        <f>VLOOKUP(B23,[1]список!_xlnm.Print_Area,5)</f>
        <v>КМС</v>
      </c>
      <c r="G23" s="98" t="str">
        <f>VLOOKUP(B23,[1]список!_xlnm.Print_Area,6)</f>
        <v>Свердловская область</v>
      </c>
      <c r="H23" s="99">
        <v>5.0000000000002702E-2</v>
      </c>
      <c r="I23" s="100">
        <v>6.3692592592592592E-2</v>
      </c>
      <c r="J23" s="101">
        <v>1.508148148148148E-2</v>
      </c>
      <c r="K23" s="102"/>
      <c r="L23" s="103">
        <f t="shared" ref="L23:L27" si="0">0.625/(J23/1)</f>
        <v>41.441552062868375</v>
      </c>
      <c r="M23" s="159"/>
      <c r="N23" s="105"/>
    </row>
    <row r="24" spans="1:16" s="110" customFormat="1" ht="22" customHeight="1" x14ac:dyDescent="0.35">
      <c r="A24" s="94">
        <v>2</v>
      </c>
      <c r="B24" s="95">
        <v>130</v>
      </c>
      <c r="C24" s="96">
        <f>VLOOKUP(B24,[1]список!_xlnm.Print_Area,3)</f>
        <v>10118419503</v>
      </c>
      <c r="D24" s="96" t="str">
        <f>VLOOKUP(B24,[1]список!_xlnm.Print_Area,2)</f>
        <v>ЕГОРОВА Виктория Вячеславовна</v>
      </c>
      <c r="E24" s="97">
        <f>VLOOKUP(B24,[1]список!_xlnm.Print_Area,4)</f>
        <v>39529</v>
      </c>
      <c r="F24" s="96" t="str">
        <f>VLOOKUP(B24,[1]список!_xlnm.Print_Area,5)</f>
        <v>КМС</v>
      </c>
      <c r="G24" s="98" t="str">
        <f>VLOOKUP(B24,[1]список!_xlnm.Print_Area,6)</f>
        <v>Свердловская область</v>
      </c>
      <c r="H24" s="99">
        <v>5.0694444444444403E-2</v>
      </c>
      <c r="I24" s="100">
        <v>6.44630787037037E-2</v>
      </c>
      <c r="J24" s="101">
        <v>1.5157523148148147E-2</v>
      </c>
      <c r="K24" s="107">
        <f>J24-J23</f>
        <v>7.6041666666666966E-5</v>
      </c>
      <c r="L24" s="103">
        <f t="shared" si="0"/>
        <v>41.23364971250983</v>
      </c>
      <c r="M24" s="95"/>
      <c r="N24" s="109"/>
    </row>
    <row r="25" spans="1:16" s="110" customFormat="1" ht="22" customHeight="1" x14ac:dyDescent="0.35">
      <c r="A25" s="111">
        <v>3</v>
      </c>
      <c r="B25" s="95">
        <v>109</v>
      </c>
      <c r="C25" s="96">
        <f>VLOOKUP(B25,[1]список!_xlnm.Print_Area,3)</f>
        <v>10112255656</v>
      </c>
      <c r="D25" s="96" t="str">
        <f>VLOOKUP(B25,[1]список!_xlnm.Print_Area,2)</f>
        <v>ГАРАЙШИНА Виктория Максимовна</v>
      </c>
      <c r="E25" s="97">
        <f>VLOOKUP(B25,[1]список!_xlnm.Print_Area,4)</f>
        <v>39471</v>
      </c>
      <c r="F25" s="96" t="str">
        <f>VLOOKUP(B25,[1]список!_xlnm.Print_Area,5)</f>
        <v>КМС</v>
      </c>
      <c r="G25" s="98" t="str">
        <f>VLOOKUP(B25,[1]список!_xlnm.Print_Area,6)</f>
        <v>Свердловская область</v>
      </c>
      <c r="H25" s="99">
        <v>5.1388888888888901E-2</v>
      </c>
      <c r="I25" s="100">
        <v>6.7923379629629632E-2</v>
      </c>
      <c r="J25" s="112">
        <f>I25-H25</f>
        <v>1.6534490740740732E-2</v>
      </c>
      <c r="K25" s="107">
        <f>J25-J23</f>
        <v>1.4530092592592511E-3</v>
      </c>
      <c r="L25" s="103">
        <f t="shared" si="0"/>
        <v>37.799773201360814</v>
      </c>
      <c r="M25" s="95"/>
      <c r="N25" s="109"/>
    </row>
    <row r="26" spans="1:16" s="110" customFormat="1" ht="22" customHeight="1" x14ac:dyDescent="0.35">
      <c r="A26" s="94">
        <v>4</v>
      </c>
      <c r="B26" s="95">
        <v>31</v>
      </c>
      <c r="C26" s="96">
        <f>VLOOKUP(B26,[1]список!_xlnm.Print_Area,3)</f>
        <v>10118768804</v>
      </c>
      <c r="D26" s="96" t="str">
        <f>VLOOKUP(B26,[1]список!_xlnm.Print_Area,2)</f>
        <v>ВОРОНЧЕНКО Варвара Юрьевна</v>
      </c>
      <c r="E26" s="97">
        <f>VLOOKUP(B26,[1]список!_xlnm.Print_Area,4)</f>
        <v>39762</v>
      </c>
      <c r="F26" s="96" t="str">
        <f>VLOOKUP(B26,[1]список!_xlnm.Print_Area,5)</f>
        <v>1 СР</v>
      </c>
      <c r="G26" s="98" t="str">
        <f>VLOOKUP(B26,[1]список!_xlnm.Print_Area,6)</f>
        <v>Омская область</v>
      </c>
      <c r="H26" s="99">
        <v>4.9305555555558198E-2</v>
      </c>
      <c r="I26" s="100">
        <v>6.6120717592592596E-2</v>
      </c>
      <c r="J26" s="101">
        <f>I26-H26</f>
        <v>1.6815162037034398E-2</v>
      </c>
      <c r="K26" s="107">
        <f>J26-J23</f>
        <v>1.7336805555529175E-3</v>
      </c>
      <c r="L26" s="103">
        <f t="shared" si="0"/>
        <v>37.16883599595856</v>
      </c>
      <c r="M26" s="95"/>
      <c r="N26" s="109"/>
    </row>
    <row r="27" spans="1:16" s="110" customFormat="1" ht="22" customHeight="1" thickBot="1" x14ac:dyDescent="0.4">
      <c r="A27" s="111">
        <v>5</v>
      </c>
      <c r="B27" s="95">
        <v>157</v>
      </c>
      <c r="C27" s="96">
        <f>VLOOKUP(B27,[1]список!_xlnm.Print_Area,3)</f>
        <v>10124632452</v>
      </c>
      <c r="D27" s="96" t="str">
        <f>VLOOKUP(B27,[1]список!_xlnm.Print_Area,2)</f>
        <v>КОСТРОМИЧЕВА Софья Алексеевна</v>
      </c>
      <c r="E27" s="97">
        <f>VLOOKUP(B27,[1]список!_xlnm.Print_Area,4)</f>
        <v>39379</v>
      </c>
      <c r="F27" s="96" t="str">
        <f>VLOOKUP(B27,[1]список!_xlnm.Print_Area,5)</f>
        <v>1 СР</v>
      </c>
      <c r="G27" s="98" t="str">
        <f>VLOOKUP(B27,[1]список!_xlnm.Print_Area,6)</f>
        <v>Свердловская область</v>
      </c>
      <c r="H27" s="160"/>
      <c r="I27" s="161"/>
      <c r="J27" s="101">
        <v>1.6948379629629629E-2</v>
      </c>
      <c r="K27" s="107">
        <f>J27-J23</f>
        <v>1.8668981481481488E-3</v>
      </c>
      <c r="L27" s="103">
        <f t="shared" si="0"/>
        <v>36.876681644973161</v>
      </c>
      <c r="M27" s="95"/>
      <c r="N27" s="109"/>
    </row>
    <row r="28" spans="1:16" s="70" customFormat="1" ht="14" thickTop="1" thickBot="1" x14ac:dyDescent="0.4">
      <c r="A28" s="115"/>
      <c r="B28" s="116"/>
      <c r="C28" s="116"/>
      <c r="D28" s="116"/>
      <c r="E28" s="116"/>
      <c r="F28" s="116"/>
      <c r="G28" s="116"/>
      <c r="H28" s="69"/>
      <c r="I28" s="69"/>
      <c r="J28" s="72"/>
      <c r="L28" s="73"/>
      <c r="N28" s="74"/>
    </row>
    <row r="29" spans="1:16" ht="15" thickTop="1" x14ac:dyDescent="0.35">
      <c r="A29" s="118" t="s">
        <v>44</v>
      </c>
      <c r="B29" s="119"/>
      <c r="C29" s="119"/>
      <c r="D29" s="119"/>
      <c r="E29" s="119"/>
      <c r="F29" s="119"/>
      <c r="G29" s="120" t="s">
        <v>45</v>
      </c>
      <c r="H29" s="119"/>
      <c r="I29" s="119"/>
      <c r="J29" s="119"/>
      <c r="K29" s="119"/>
      <c r="L29" s="119"/>
      <c r="M29" s="119"/>
      <c r="N29" s="121"/>
      <c r="O29" s="122"/>
      <c r="P29" s="122"/>
    </row>
    <row r="30" spans="1:16" ht="14.5" x14ac:dyDescent="0.35">
      <c r="A30" s="123" t="s">
        <v>46</v>
      </c>
      <c r="B30" s="124"/>
      <c r="C30" s="124"/>
      <c r="D30" s="124"/>
      <c r="E30" s="124"/>
      <c r="F30" s="124"/>
      <c r="G30" s="124" t="s">
        <v>47</v>
      </c>
      <c r="H30" s="124"/>
      <c r="I30" s="124"/>
      <c r="J30" s="124"/>
      <c r="K30" s="3">
        <v>2</v>
      </c>
      <c r="L30" s="124"/>
      <c r="M30" s="124" t="s">
        <v>48</v>
      </c>
      <c r="N30" s="126">
        <f>COUNTIF(F$22:F27,"ЗМС")</f>
        <v>0</v>
      </c>
      <c r="O30" s="127"/>
      <c r="P30" s="127"/>
    </row>
    <row r="31" spans="1:16" ht="14.5" x14ac:dyDescent="0.35">
      <c r="A31" s="123" t="s">
        <v>49</v>
      </c>
      <c r="B31" s="124"/>
      <c r="C31" s="124"/>
      <c r="D31" s="124"/>
      <c r="E31" s="124"/>
      <c r="F31" s="124"/>
      <c r="G31" s="124" t="s">
        <v>50</v>
      </c>
      <c r="H31" s="124"/>
      <c r="I31" s="124"/>
      <c r="J31" s="124"/>
      <c r="K31" s="3">
        <v>5</v>
      </c>
      <c r="L31" s="124"/>
      <c r="M31" s="124" t="s">
        <v>51</v>
      </c>
      <c r="N31" s="126">
        <f>COUNTIF(F$22:F27,"МСМК")</f>
        <v>0</v>
      </c>
      <c r="O31" s="127"/>
      <c r="P31" s="127"/>
    </row>
    <row r="32" spans="1:16" ht="14.5" x14ac:dyDescent="0.35">
      <c r="A32" s="123" t="s">
        <v>52</v>
      </c>
      <c r="B32" s="124"/>
      <c r="C32" s="124"/>
      <c r="D32" s="124"/>
      <c r="E32" s="124"/>
      <c r="F32" s="124"/>
      <c r="G32" s="124" t="s">
        <v>53</v>
      </c>
      <c r="H32" s="124"/>
      <c r="I32" s="124"/>
      <c r="J32" s="124"/>
      <c r="K32" s="3">
        <v>5</v>
      </c>
      <c r="L32" s="124"/>
      <c r="M32" s="124" t="s">
        <v>54</v>
      </c>
      <c r="N32" s="126">
        <f>COUNTIF(F$23:F28,"МС")</f>
        <v>0</v>
      </c>
      <c r="O32" s="127"/>
      <c r="P32" s="127"/>
    </row>
    <row r="33" spans="1:16" ht="14.5" x14ac:dyDescent="0.35">
      <c r="A33" s="123" t="s">
        <v>55</v>
      </c>
      <c r="B33" s="124"/>
      <c r="C33" s="124"/>
      <c r="D33" s="124"/>
      <c r="E33" s="124"/>
      <c r="F33" s="124"/>
      <c r="G33" s="124" t="s">
        <v>56</v>
      </c>
      <c r="H33" s="124"/>
      <c r="I33" s="124"/>
      <c r="J33" s="124"/>
      <c r="K33" s="3">
        <v>5</v>
      </c>
      <c r="L33" s="124"/>
      <c r="M33" s="124" t="s">
        <v>57</v>
      </c>
      <c r="N33" s="126">
        <f>COUNTIF(F$22:F27,"КМС")</f>
        <v>3</v>
      </c>
      <c r="O33" s="127"/>
      <c r="P33" s="127"/>
    </row>
    <row r="34" spans="1:16" ht="14.5" x14ac:dyDescent="0.35">
      <c r="A34" s="123"/>
      <c r="B34" s="124"/>
      <c r="C34" s="124"/>
      <c r="D34" s="124"/>
      <c r="E34" s="124"/>
      <c r="F34" s="124"/>
      <c r="G34" s="124" t="s">
        <v>58</v>
      </c>
      <c r="H34" s="124"/>
      <c r="I34" s="124"/>
      <c r="J34" s="124"/>
      <c r="K34" s="3" t="s">
        <v>59</v>
      </c>
      <c r="L34" s="124"/>
      <c r="M34" s="124" t="s">
        <v>60</v>
      </c>
      <c r="N34" s="126">
        <f>COUNTIF(F$22:F27,"1 СР")</f>
        <v>2</v>
      </c>
      <c r="O34" s="127"/>
      <c r="P34" s="127"/>
    </row>
    <row r="35" spans="1:16" ht="14.5" x14ac:dyDescent="0.35">
      <c r="A35" s="123"/>
      <c r="B35" s="124"/>
      <c r="C35" s="124"/>
      <c r="D35" s="124"/>
      <c r="E35" s="124"/>
      <c r="F35" s="124"/>
      <c r="G35" s="128" t="s">
        <v>61</v>
      </c>
      <c r="H35" s="128"/>
      <c r="I35" s="128"/>
      <c r="J35" s="128"/>
      <c r="K35" s="130">
        <f>COUNTIF(C$22:C27,"НФ")</f>
        <v>0</v>
      </c>
      <c r="L35" s="128"/>
      <c r="M35" s="128" t="s">
        <v>62</v>
      </c>
      <c r="N35" s="132">
        <f>COUNTIF(F$22:F28,"2 СР")</f>
        <v>0</v>
      </c>
      <c r="O35" s="128"/>
      <c r="P35" s="128"/>
    </row>
    <row r="36" spans="1:16" ht="14.5" x14ac:dyDescent="0.35">
      <c r="A36" s="131"/>
      <c r="B36" s="3"/>
      <c r="C36" s="3"/>
      <c r="D36" s="3"/>
      <c r="E36" s="3"/>
      <c r="F36" s="3"/>
      <c r="G36" s="124" t="s">
        <v>63</v>
      </c>
      <c r="H36" s="124"/>
      <c r="I36" s="124"/>
      <c r="J36" s="124"/>
      <c r="K36" s="3">
        <f>COUNTIF(C$22:C28,"ДСКВ")</f>
        <v>0</v>
      </c>
      <c r="L36" s="124"/>
      <c r="M36" s="124" t="s">
        <v>64</v>
      </c>
      <c r="N36" s="126">
        <f>COUNTIF(F$22:F29,"3 СР")</f>
        <v>0</v>
      </c>
      <c r="O36" s="127"/>
      <c r="P36" s="127"/>
    </row>
    <row r="37" spans="1:16" ht="14.5" x14ac:dyDescent="0.35">
      <c r="A37" s="131"/>
      <c r="B37" s="3"/>
      <c r="C37" s="3"/>
      <c r="D37" s="3"/>
      <c r="E37" s="3"/>
      <c r="F37" s="3"/>
      <c r="G37" s="128" t="s">
        <v>65</v>
      </c>
      <c r="H37" s="128"/>
      <c r="I37" s="128"/>
      <c r="J37" s="128"/>
      <c r="K37" s="130">
        <f>COUNTIF(C$22:C29,"НС")</f>
        <v>0</v>
      </c>
      <c r="L37" s="128"/>
      <c r="M37" s="128"/>
      <c r="N37" s="132"/>
      <c r="O37" s="128"/>
      <c r="P37" s="128"/>
    </row>
    <row r="38" spans="1:16" x14ac:dyDescent="0.35">
      <c r="A38" s="133"/>
      <c r="C38" s="135"/>
      <c r="N38" s="21"/>
    </row>
    <row r="39" spans="1:16" ht="15.5" x14ac:dyDescent="0.35">
      <c r="A39" s="139" t="s">
        <v>66</v>
      </c>
      <c r="B39" s="140"/>
      <c r="C39" s="140"/>
      <c r="D39" s="140" t="s">
        <v>67</v>
      </c>
      <c r="E39" s="140"/>
      <c r="F39" s="140"/>
      <c r="G39" s="140"/>
      <c r="H39" s="141"/>
      <c r="I39" s="141"/>
      <c r="J39" s="140" t="s">
        <v>68</v>
      </c>
      <c r="K39" s="140"/>
      <c r="L39" s="140"/>
      <c r="M39" s="140"/>
      <c r="N39" s="143"/>
      <c r="O39" s="144"/>
      <c r="P39" s="144"/>
    </row>
    <row r="40" spans="1:16" x14ac:dyDescent="0.35">
      <c r="A40" s="145"/>
      <c r="B40" s="146"/>
      <c r="C40" s="146"/>
      <c r="D40" s="146"/>
      <c r="E40" s="147"/>
      <c r="F40" s="147"/>
      <c r="G40" s="147"/>
      <c r="H40" s="134"/>
      <c r="I40" s="134"/>
      <c r="N40" s="149"/>
    </row>
    <row r="41" spans="1:16" ht="14.5" customHeight="1" x14ac:dyDescent="0.35">
      <c r="A41" s="150"/>
      <c r="D41" s="134"/>
      <c r="E41" s="134"/>
      <c r="F41" s="134"/>
      <c r="G41" s="134"/>
      <c r="H41" s="134"/>
      <c r="I41" s="134"/>
      <c r="N41" s="21"/>
    </row>
    <row r="42" spans="1:16" ht="14.5" customHeight="1" x14ac:dyDescent="0.35">
      <c r="A42" s="150"/>
      <c r="D42" s="134"/>
      <c r="E42" s="134"/>
      <c r="F42" s="134"/>
      <c r="G42" s="134"/>
      <c r="H42" s="134"/>
      <c r="I42" s="134"/>
      <c r="N42" s="21"/>
    </row>
    <row r="43" spans="1:16" x14ac:dyDescent="0.35">
      <c r="A43" s="133"/>
      <c r="B43" s="2"/>
      <c r="C43" s="2"/>
      <c r="D43" s="134"/>
      <c r="N43" s="21"/>
    </row>
    <row r="44" spans="1:16" x14ac:dyDescent="0.35">
      <c r="A44" s="145"/>
      <c r="B44" s="146"/>
      <c r="C44" s="146"/>
      <c r="D44" s="146"/>
      <c r="E44" s="151"/>
      <c r="F44" s="151"/>
      <c r="G44" s="151"/>
      <c r="H44" s="134"/>
      <c r="I44" s="134"/>
      <c r="N44" s="152"/>
    </row>
    <row r="45" spans="1:16" ht="16" thickBot="1" x14ac:dyDescent="0.4">
      <c r="A45" s="153"/>
      <c r="B45" s="154"/>
      <c r="C45" s="154"/>
      <c r="D45" s="154" t="s">
        <v>21</v>
      </c>
      <c r="E45" s="154"/>
      <c r="F45" s="154"/>
      <c r="G45" s="154"/>
      <c r="H45" s="155"/>
      <c r="I45" s="155"/>
      <c r="J45" s="154" t="s">
        <v>24</v>
      </c>
      <c r="K45" s="154"/>
      <c r="L45" s="154"/>
      <c r="M45" s="154"/>
      <c r="N45" s="157"/>
      <c r="O45" s="158"/>
      <c r="P45" s="158"/>
    </row>
    <row r="46" spans="1:16" ht="13.5" thickTop="1" x14ac:dyDescent="0.35"/>
  </sheetData>
  <mergeCells count="41">
    <mergeCell ref="A44:D44"/>
    <mergeCell ref="E44:G44"/>
    <mergeCell ref="A45:C45"/>
    <mergeCell ref="D45:G45"/>
    <mergeCell ref="J45:N45"/>
    <mergeCell ref="A29:F29"/>
    <mergeCell ref="G29:N29"/>
    <mergeCell ref="A39:C39"/>
    <mergeCell ref="D39:G39"/>
    <mergeCell ref="J39:N39"/>
    <mergeCell ref="A40:D40"/>
    <mergeCell ref="E40:G40"/>
    <mergeCell ref="J21:J22"/>
    <mergeCell ref="K21:K22"/>
    <mergeCell ref="L21:L22"/>
    <mergeCell ref="M21:M22"/>
    <mergeCell ref="N21:N22"/>
    <mergeCell ref="A28:E28"/>
    <mergeCell ref="F28:G28"/>
    <mergeCell ref="K16:N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8:N8"/>
    <mergeCell ref="A9:N9"/>
    <mergeCell ref="A10:N10"/>
    <mergeCell ref="A11:N11"/>
    <mergeCell ref="A15:F15"/>
    <mergeCell ref="G15:N15"/>
    <mergeCell ref="A1:N1"/>
    <mergeCell ref="A2:N2"/>
    <mergeCell ref="A3:N3"/>
    <mergeCell ref="A4:N4"/>
    <mergeCell ref="A6:N6"/>
    <mergeCell ref="A7:N7"/>
  </mergeCells>
  <printOptions horizontalCentered="1"/>
  <pageMargins left="0.19685039370078741" right="0.19685039370078741" top="0.9055118110236221" bottom="0.86614173228346458" header="0.15748031496062992" footer="0.11811023622047245"/>
  <pageSetup paperSize="9" scale="56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6E50-8792-4903-979B-027762E26573}">
  <sheetPr>
    <tabColor rgb="FFFFFF00"/>
  </sheetPr>
  <dimension ref="A1:P50"/>
  <sheetViews>
    <sheetView view="pageBreakPreview" zoomScale="50" zoomScaleNormal="80" zoomScaleSheetLayoutView="50" workbookViewId="0">
      <selection activeCell="D16" sqref="D16"/>
    </sheetView>
  </sheetViews>
  <sheetFormatPr defaultColWidth="9.1796875" defaultRowHeight="13" x14ac:dyDescent="0.35"/>
  <cols>
    <col min="1" max="1" width="7" style="2" customWidth="1"/>
    <col min="2" max="2" width="7.81640625" style="134" customWidth="1"/>
    <col min="3" max="3" width="14.453125" style="134" customWidth="1"/>
    <col min="4" max="4" width="34.90625" style="2" customWidth="1"/>
    <col min="5" max="5" width="11.26953125" style="2" bestFit="1" customWidth="1"/>
    <col min="6" max="6" width="9.54296875" style="2" customWidth="1"/>
    <col min="7" max="7" width="25.453125" style="2" customWidth="1"/>
    <col min="8" max="8" width="11.7265625" style="2" hidden="1" customWidth="1"/>
    <col min="9" max="9" width="11.453125" style="2" hidden="1" customWidth="1"/>
    <col min="10" max="10" width="11.54296875" style="137" customWidth="1"/>
    <col min="11" max="11" width="13.1796875" style="2" customWidth="1"/>
    <col min="12" max="12" width="10.453125" style="138" customWidth="1"/>
    <col min="13" max="13" width="10.1796875" style="2" customWidth="1"/>
    <col min="14" max="14" width="15.54296875" style="2" customWidth="1"/>
    <col min="15" max="16384" width="9.1796875" style="2"/>
  </cols>
  <sheetData>
    <row r="1" spans="1:15" ht="15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.7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8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8.5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5.25" customHeight="1" x14ac:dyDescent="0.35">
      <c r="A5" s="3"/>
      <c r="B5" s="3"/>
      <c r="C5" s="3"/>
      <c r="D5" s="3"/>
      <c r="E5" s="3"/>
      <c r="F5" s="3"/>
      <c r="G5" s="3"/>
      <c r="H5" s="3"/>
      <c r="I5" s="3"/>
      <c r="J5" s="5"/>
      <c r="K5" s="3"/>
      <c r="L5" s="6"/>
      <c r="M5" s="3"/>
      <c r="N5" s="3"/>
    </row>
    <row r="6" spans="1:15" s="8" customFormat="1" ht="28.5" x14ac:dyDescent="0.3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s="8" customFormat="1" ht="18" customHeight="1" x14ac:dyDescent="0.35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5" s="8" customFormat="1" ht="4.5" customHeight="1" thickBo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5" ht="20.25" customHeight="1" thickTop="1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5" ht="18" customHeight="1" x14ac:dyDescent="0.35">
      <c r="A10" s="13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1:15" ht="19.5" customHeight="1" x14ac:dyDescent="0.35">
      <c r="A11" s="13" t="s">
        <v>71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1:15" ht="15.75" customHeight="1" x14ac:dyDescent="0.35">
      <c r="A12" s="16"/>
      <c r="B12" s="17"/>
      <c r="C12" s="17"/>
      <c r="D12" s="17"/>
      <c r="E12" s="17"/>
      <c r="F12" s="17"/>
      <c r="G12" s="17"/>
      <c r="H12" s="17"/>
      <c r="I12" s="17"/>
      <c r="J12" s="19"/>
      <c r="K12" s="17"/>
      <c r="L12" s="20"/>
      <c r="M12" s="17"/>
      <c r="N12" s="21"/>
    </row>
    <row r="13" spans="1:15" ht="14.5" x14ac:dyDescent="0.3">
      <c r="A13" s="22" t="s">
        <v>9</v>
      </c>
      <c r="B13" s="23"/>
      <c r="C13" s="23"/>
      <c r="D13" s="24"/>
      <c r="E13" s="25"/>
      <c r="F13" s="25"/>
      <c r="G13" s="26" t="s">
        <v>10</v>
      </c>
      <c r="H13" s="25"/>
      <c r="I13" s="25"/>
      <c r="J13" s="28"/>
      <c r="K13" s="29"/>
      <c r="L13" s="30"/>
      <c r="M13" s="29"/>
      <c r="N13" s="31" t="s">
        <v>11</v>
      </c>
    </row>
    <row r="14" spans="1:15" ht="14.5" x14ac:dyDescent="0.35">
      <c r="A14" s="32" t="s">
        <v>12</v>
      </c>
      <c r="B14" s="33"/>
      <c r="C14" s="33"/>
      <c r="D14" s="34"/>
      <c r="E14" s="34"/>
      <c r="F14" s="34"/>
      <c r="G14" s="35" t="s">
        <v>13</v>
      </c>
      <c r="H14" s="34"/>
      <c r="I14" s="34"/>
      <c r="J14" s="37"/>
      <c r="K14" s="38"/>
      <c r="L14" s="39"/>
      <c r="M14" s="38"/>
      <c r="N14" s="40" t="s">
        <v>14</v>
      </c>
    </row>
    <row r="15" spans="1:15" ht="14.5" x14ac:dyDescent="0.35">
      <c r="A15" s="41" t="s">
        <v>15</v>
      </c>
      <c r="B15" s="42"/>
      <c r="C15" s="42"/>
      <c r="D15" s="42"/>
      <c r="E15" s="42"/>
      <c r="F15" s="43"/>
      <c r="G15" s="44" t="s">
        <v>16</v>
      </c>
      <c r="H15" s="42"/>
      <c r="I15" s="42"/>
      <c r="J15" s="42"/>
      <c r="K15" s="42"/>
      <c r="L15" s="42"/>
      <c r="M15" s="42"/>
      <c r="N15" s="45"/>
      <c r="O15" s="46"/>
    </row>
    <row r="16" spans="1:15" ht="14.5" x14ac:dyDescent="0.35">
      <c r="A16" s="47" t="s">
        <v>17</v>
      </c>
      <c r="B16" s="48"/>
      <c r="C16" s="48"/>
      <c r="D16" s="49"/>
      <c r="E16" s="50"/>
      <c r="F16" s="49"/>
      <c r="G16" s="51" t="s">
        <v>18</v>
      </c>
      <c r="H16" s="52"/>
      <c r="I16" s="52"/>
      <c r="J16" s="54"/>
      <c r="K16" s="55" t="s">
        <v>19</v>
      </c>
      <c r="L16" s="55"/>
      <c r="M16" s="55"/>
      <c r="N16" s="56"/>
      <c r="O16" s="57"/>
    </row>
    <row r="17" spans="1:15" ht="14.5" x14ac:dyDescent="0.35">
      <c r="A17" s="47" t="s">
        <v>20</v>
      </c>
      <c r="B17" s="48"/>
      <c r="C17" s="48"/>
      <c r="D17" s="58"/>
      <c r="E17" s="59"/>
      <c r="F17" s="60" t="s">
        <v>21</v>
      </c>
      <c r="G17" s="51" t="s">
        <v>22</v>
      </c>
      <c r="H17" s="52"/>
      <c r="I17" s="52"/>
      <c r="J17" s="54"/>
      <c r="K17" s="58"/>
      <c r="L17" s="61"/>
      <c r="M17" s="62"/>
      <c r="N17" s="63"/>
      <c r="O17" s="57"/>
    </row>
    <row r="18" spans="1:15" ht="14.5" x14ac:dyDescent="0.35">
      <c r="A18" s="47" t="s">
        <v>23</v>
      </c>
      <c r="B18" s="48"/>
      <c r="C18" s="48"/>
      <c r="D18" s="58"/>
      <c r="E18" s="59"/>
      <c r="F18" s="60" t="s">
        <v>24</v>
      </c>
      <c r="G18" s="64" t="s">
        <v>25</v>
      </c>
      <c r="H18" s="49"/>
      <c r="I18" s="49"/>
      <c r="J18" s="54"/>
      <c r="K18" s="58"/>
      <c r="L18" s="61"/>
      <c r="M18" s="62"/>
      <c r="N18" s="63"/>
      <c r="O18" s="57"/>
    </row>
    <row r="19" spans="1:15" ht="15" thickBot="1" x14ac:dyDescent="0.4">
      <c r="A19" s="47" t="s">
        <v>26</v>
      </c>
      <c r="B19" s="66"/>
      <c r="C19" s="66"/>
      <c r="D19" s="67"/>
      <c r="F19" s="60" t="s">
        <v>27</v>
      </c>
      <c r="G19" s="64" t="s">
        <v>28</v>
      </c>
      <c r="H19" s="49"/>
      <c r="I19" s="49"/>
      <c r="J19" s="54"/>
      <c r="K19" s="58"/>
      <c r="L19" s="61"/>
      <c r="M19" s="62"/>
      <c r="N19" s="63" t="s">
        <v>72</v>
      </c>
      <c r="O19" s="57"/>
    </row>
    <row r="20" spans="1:15" ht="14" thickTop="1" thickBot="1" x14ac:dyDescent="0.4">
      <c r="A20" s="68"/>
      <c r="B20" s="69"/>
      <c r="C20" s="69"/>
      <c r="D20" s="70"/>
      <c r="E20" s="70"/>
      <c r="F20" s="70"/>
      <c r="G20" s="70"/>
      <c r="H20" s="70"/>
      <c r="I20" s="70"/>
      <c r="J20" s="72"/>
      <c r="K20" s="70"/>
      <c r="L20" s="73"/>
      <c r="M20" s="70"/>
      <c r="N20" s="74"/>
    </row>
    <row r="21" spans="1:15" s="84" customFormat="1" ht="19.5" customHeight="1" thickTop="1" x14ac:dyDescent="0.35">
      <c r="A21" s="75" t="s">
        <v>30</v>
      </c>
      <c r="B21" s="76" t="s">
        <v>31</v>
      </c>
      <c r="C21" s="76" t="s">
        <v>32</v>
      </c>
      <c r="D21" s="76" t="s">
        <v>33</v>
      </c>
      <c r="E21" s="76" t="s">
        <v>34</v>
      </c>
      <c r="F21" s="76" t="s">
        <v>35</v>
      </c>
      <c r="G21" s="77" t="s">
        <v>36</v>
      </c>
      <c r="H21" s="76" t="s">
        <v>37</v>
      </c>
      <c r="I21" s="76" t="s">
        <v>38</v>
      </c>
      <c r="J21" s="79" t="s">
        <v>39</v>
      </c>
      <c r="K21" s="80" t="s">
        <v>40</v>
      </c>
      <c r="L21" s="81" t="s">
        <v>41</v>
      </c>
      <c r="M21" s="82" t="s">
        <v>42</v>
      </c>
      <c r="N21" s="83" t="s">
        <v>43</v>
      </c>
    </row>
    <row r="22" spans="1:15" s="84" customFormat="1" ht="19.5" customHeight="1" thickBot="1" x14ac:dyDescent="0.4">
      <c r="A22" s="85"/>
      <c r="B22" s="86"/>
      <c r="C22" s="86"/>
      <c r="D22" s="86"/>
      <c r="E22" s="86"/>
      <c r="F22" s="86"/>
      <c r="G22" s="87"/>
      <c r="H22" s="86"/>
      <c r="I22" s="86"/>
      <c r="J22" s="89"/>
      <c r="K22" s="90"/>
      <c r="L22" s="91"/>
      <c r="M22" s="92"/>
      <c r="N22" s="93"/>
    </row>
    <row r="23" spans="1:15" s="106" customFormat="1" ht="22" customHeight="1" thickTop="1" x14ac:dyDescent="0.35">
      <c r="A23" s="94">
        <v>1</v>
      </c>
      <c r="B23" s="95">
        <v>131</v>
      </c>
      <c r="C23" s="96">
        <f>VLOOKUP(B23,[1]список!_xlnm.Print_Area,3)</f>
        <v>10143021531</v>
      </c>
      <c r="D23" s="96" t="str">
        <f>VLOOKUP(B23,[1]список!_xlnm.Print_Area,2)</f>
        <v>ЧИКУНОВ Дмитрий Владиславович</v>
      </c>
      <c r="E23" s="97">
        <f>VLOOKUP(B23,[1]список!_xlnm.Print_Area,4)</f>
        <v>39298</v>
      </c>
      <c r="F23" s="96" t="str">
        <f>VLOOKUP(B23,[1]список!_xlnm.Print_Area,5)</f>
        <v>2 СР</v>
      </c>
      <c r="G23" s="98" t="str">
        <f>VLOOKUP(B23,[1]список!_xlnm.Print_Area,6)</f>
        <v>Свердловская область</v>
      </c>
      <c r="H23" s="99">
        <v>6.8055555555555494E-2</v>
      </c>
      <c r="I23" s="100">
        <v>8.779895833333333E-2</v>
      </c>
      <c r="J23" s="101">
        <f t="shared" ref="J23:J29" si="0">I23-H23</f>
        <v>1.9743402777777835E-2</v>
      </c>
      <c r="K23" s="102"/>
      <c r="L23" s="103">
        <f>0.8333/(J23/1)</f>
        <v>42.206503578902819</v>
      </c>
      <c r="M23" s="159"/>
      <c r="N23" s="105"/>
    </row>
    <row r="24" spans="1:15" s="110" customFormat="1" ht="22" customHeight="1" x14ac:dyDescent="0.35">
      <c r="A24" s="94">
        <v>2</v>
      </c>
      <c r="B24" s="95">
        <v>107</v>
      </c>
      <c r="C24" s="96">
        <f>VLOOKUP(B24,[1]список!_xlnm.Print_Area,3)</f>
        <v>10124492410</v>
      </c>
      <c r="D24" s="96" t="str">
        <f>VLOOKUP(B24,[1]список!_xlnm.Print_Area,2)</f>
        <v>КУДРИНСКИХ Дмитрий Николаевич</v>
      </c>
      <c r="E24" s="97">
        <f>VLOOKUP(B24,[1]список!_xlnm.Print_Area,4)</f>
        <v>39643</v>
      </c>
      <c r="F24" s="96" t="str">
        <f>VLOOKUP(B24,[1]список!_xlnm.Print_Area,5)</f>
        <v>КМС</v>
      </c>
      <c r="G24" s="98" t="str">
        <f>VLOOKUP(B24,[1]список!_xlnm.Print_Area,6)</f>
        <v>Свердловская область</v>
      </c>
      <c r="H24" s="99">
        <v>6.7361111111111094E-2</v>
      </c>
      <c r="I24" s="100">
        <v>8.7629976851851851E-2</v>
      </c>
      <c r="J24" s="101">
        <f t="shared" si="0"/>
        <v>2.0268865740740757E-2</v>
      </c>
      <c r="K24" s="107">
        <f>J24-J23</f>
        <v>5.2546296296292205E-4</v>
      </c>
      <c r="L24" s="103">
        <f>0.8333/(J24/1)</f>
        <v>41.112315344072421</v>
      </c>
      <c r="M24" s="95"/>
      <c r="N24" s="109"/>
    </row>
    <row r="25" spans="1:15" s="110" customFormat="1" ht="22" customHeight="1" x14ac:dyDescent="0.35">
      <c r="A25" s="94">
        <v>3</v>
      </c>
      <c r="B25" s="95">
        <v>77</v>
      </c>
      <c r="C25" s="96">
        <f>VLOOKUP(B25,[1]список!_xlnm.Print_Area,3)</f>
        <v>10124554549</v>
      </c>
      <c r="D25" s="96" t="str">
        <f>VLOOKUP(B25,[1]список!_xlnm.Print_Area,2)</f>
        <v>АБРАМОВ Сергей Сергеевич</v>
      </c>
      <c r="E25" s="97">
        <f>VLOOKUP(B25,[1]список!_xlnm.Print_Area,4)</f>
        <v>39681</v>
      </c>
      <c r="F25" s="96" t="str">
        <f>VLOOKUP(B25,[1]список!_xlnm.Print_Area,5)</f>
        <v>КМС</v>
      </c>
      <c r="G25" s="98" t="str">
        <f>VLOOKUP(B25,[1]список!_xlnm.Print_Area,6)</f>
        <v>Свердловская область</v>
      </c>
      <c r="H25" s="99">
        <v>6.6666666666666693E-2</v>
      </c>
      <c r="I25" s="100">
        <v>8.8255555555555545E-2</v>
      </c>
      <c r="J25" s="101">
        <f t="shared" si="0"/>
        <v>2.1588888888888852E-2</v>
      </c>
      <c r="K25" s="107">
        <f>J25-J23</f>
        <v>1.8454861111110166E-3</v>
      </c>
      <c r="L25" s="103">
        <f t="shared" ref="L25:L30" si="1">0.8333/(J25/1)</f>
        <v>38.598558929490544</v>
      </c>
      <c r="M25" s="95"/>
      <c r="N25" s="109"/>
    </row>
    <row r="26" spans="1:15" s="110" customFormat="1" ht="22" customHeight="1" x14ac:dyDescent="0.35">
      <c r="A26" s="94">
        <v>4</v>
      </c>
      <c r="B26" s="95">
        <v>30</v>
      </c>
      <c r="C26" s="96">
        <f>VLOOKUP(B26,[1]список!_xlnm.Print_Area,3)</f>
        <v>10123419548</v>
      </c>
      <c r="D26" s="96" t="str">
        <f>VLOOKUP(B26,[1]список!_xlnm.Print_Area,2)</f>
        <v>ДЕВЯТКОВ Андрей Юрьевич</v>
      </c>
      <c r="E26" s="97">
        <f>VLOOKUP(B26,[1]список!_xlnm.Print_Area,4)</f>
        <v>39361</v>
      </c>
      <c r="F26" s="96" t="str">
        <f>VLOOKUP(B26,[1]список!_xlnm.Print_Area,5)</f>
        <v>КМС</v>
      </c>
      <c r="G26" s="98" t="str">
        <f>VLOOKUP(B26,[1]список!_xlnm.Print_Area,6)</f>
        <v>Омская область</v>
      </c>
      <c r="H26" s="99">
        <v>6.5277777777777796E-2</v>
      </c>
      <c r="I26" s="100">
        <v>8.7079861111111115E-2</v>
      </c>
      <c r="J26" s="101">
        <f t="shared" si="0"/>
        <v>2.1802083333333319E-2</v>
      </c>
      <c r="K26" s="107">
        <f>J26-J23</f>
        <v>2.0586805555554838E-3</v>
      </c>
      <c r="L26" s="103">
        <f t="shared" si="1"/>
        <v>38.221118012422387</v>
      </c>
      <c r="M26" s="95"/>
      <c r="N26" s="109"/>
    </row>
    <row r="27" spans="1:15" s="110" customFormat="1" ht="22" customHeight="1" x14ac:dyDescent="0.35">
      <c r="A27" s="94">
        <v>5</v>
      </c>
      <c r="B27" s="95">
        <v>95</v>
      </c>
      <c r="C27" s="96">
        <f>VLOOKUP(B27,[1]список!_xlnm.Print_Area,3)</f>
        <v>10116980869</v>
      </c>
      <c r="D27" s="96" t="str">
        <f>VLOOKUP(B27,[1]список!_xlnm.Print_Area,2)</f>
        <v>ЗАГУДАЕВ Матвей Сергеевич</v>
      </c>
      <c r="E27" s="97">
        <f>VLOOKUP(B27,[1]список!_xlnm.Print_Area,4)</f>
        <v>39723</v>
      </c>
      <c r="F27" s="96" t="str">
        <f>VLOOKUP(B27,[1]список!_xlnm.Print_Area,5)</f>
        <v>КМС</v>
      </c>
      <c r="G27" s="98" t="str">
        <f>VLOOKUP(B27,[1]список!_xlnm.Print_Area,6)</f>
        <v>Свердловская область</v>
      </c>
      <c r="H27" s="99">
        <v>6.4583333333333298E-2</v>
      </c>
      <c r="I27" s="100">
        <v>8.6444328703703707E-2</v>
      </c>
      <c r="J27" s="101">
        <f t="shared" si="0"/>
        <v>2.1860995370370409E-2</v>
      </c>
      <c r="K27" s="107">
        <f>J27-J23</f>
        <v>2.1175925925925737E-3</v>
      </c>
      <c r="L27" s="103">
        <f t="shared" si="1"/>
        <v>38.118117948527825</v>
      </c>
      <c r="M27" s="95"/>
      <c r="N27" s="109"/>
    </row>
    <row r="28" spans="1:15" s="110" customFormat="1" ht="22" customHeight="1" x14ac:dyDescent="0.35">
      <c r="A28" s="94">
        <v>6</v>
      </c>
      <c r="B28" s="95">
        <v>113</v>
      </c>
      <c r="C28" s="96">
        <f>VLOOKUP(B28,[1]список!_xlnm.Print_Area,3)</f>
        <v>10114171105</v>
      </c>
      <c r="D28" s="96" t="str">
        <f>VLOOKUP(B28,[1]список!_xlnm.Print_Area,2)</f>
        <v>КОЗЫРЕВ Даниил Михайлович</v>
      </c>
      <c r="E28" s="97">
        <f>VLOOKUP(B28,[1]список!_xlnm.Print_Area,4)</f>
        <v>39534</v>
      </c>
      <c r="F28" s="96" t="str">
        <f>VLOOKUP(B28,[1]список!_xlnm.Print_Area,5)</f>
        <v>КМС</v>
      </c>
      <c r="G28" s="98" t="str">
        <f>VLOOKUP(B28,[1]список!_xlnm.Print_Area,6)</f>
        <v>Свердловская область</v>
      </c>
      <c r="H28" s="99">
        <v>6.5972222222222196E-2</v>
      </c>
      <c r="I28" s="100">
        <v>8.9625810185185187E-2</v>
      </c>
      <c r="J28" s="101">
        <f t="shared" si="0"/>
        <v>2.3653587962962991E-2</v>
      </c>
      <c r="K28" s="107">
        <f>J28-J23</f>
        <v>3.9101851851851555E-3</v>
      </c>
      <c r="L28" s="103">
        <f t="shared" si="1"/>
        <v>35.229327631173291</v>
      </c>
      <c r="M28" s="95"/>
      <c r="N28" s="109"/>
    </row>
    <row r="29" spans="1:15" s="110" customFormat="1" ht="22" customHeight="1" x14ac:dyDescent="0.35">
      <c r="A29" s="94">
        <v>7</v>
      </c>
      <c r="B29" s="113">
        <v>114</v>
      </c>
      <c r="C29" s="96">
        <f>VLOOKUP(B29,[1]список!_xlnm.Print_Area,3)</f>
        <v>10114154634</v>
      </c>
      <c r="D29" s="96" t="str">
        <f>VLOOKUP(B29,[1]список!_xlnm.Print_Area,2)</f>
        <v>ПОЗДНЯКОВ Илья Георгиевич</v>
      </c>
      <c r="E29" s="97">
        <f>VLOOKUP(B29,[1]список!_xlnm.Print_Area,4)</f>
        <v>39631</v>
      </c>
      <c r="F29" s="96" t="str">
        <f>VLOOKUP(B29,[1]список!_xlnm.Print_Area,5)</f>
        <v>2 СР</v>
      </c>
      <c r="G29" s="98" t="str">
        <f>VLOOKUP(B29,[1]список!_xlnm.Print_Area,6)</f>
        <v>Свердловская область</v>
      </c>
      <c r="H29" s="114">
        <v>6.3194444444444442E-2</v>
      </c>
      <c r="I29" s="100">
        <v>8.6933333333333321E-2</v>
      </c>
      <c r="J29" s="101">
        <f t="shared" si="0"/>
        <v>2.3738888888888879E-2</v>
      </c>
      <c r="K29" s="107">
        <f>J29-J23</f>
        <v>3.9954861111110435E-3</v>
      </c>
      <c r="L29" s="103">
        <f t="shared" si="1"/>
        <v>35.10273812309854</v>
      </c>
      <c r="M29" s="95"/>
      <c r="N29" s="109"/>
    </row>
    <row r="30" spans="1:15" s="110" customFormat="1" ht="22" customHeight="1" x14ac:dyDescent="0.35">
      <c r="A30" s="94">
        <v>8</v>
      </c>
      <c r="B30" s="113">
        <v>71</v>
      </c>
      <c r="C30" s="96">
        <f>VLOOKUP(B30,[1]список!_xlnm.Print_Area,3)</f>
        <v>10115154037</v>
      </c>
      <c r="D30" s="96" t="str">
        <f>VLOOKUP(B30,[1]список!_xlnm.Print_Area,2)</f>
        <v>ЯКОВЛЕВ Аристарх Леонидович</v>
      </c>
      <c r="E30" s="97">
        <f>VLOOKUP(B30,[1]список!_xlnm.Print_Area,4)</f>
        <v>39616</v>
      </c>
      <c r="F30" s="96" t="str">
        <f>VLOOKUP(B30,[1]список!_xlnm.Print_Area,5)</f>
        <v>КМС</v>
      </c>
      <c r="G30" s="98" t="str">
        <f>VLOOKUP(B30,[1]список!_xlnm.Print_Area,6)</f>
        <v>Свердловская область</v>
      </c>
      <c r="H30" s="114"/>
      <c r="I30" s="100"/>
      <c r="J30" s="101">
        <v>2.4260532407407411E-2</v>
      </c>
      <c r="K30" s="107">
        <f>J30-J235</f>
        <v>2.4260532407407411E-2</v>
      </c>
      <c r="L30" s="103">
        <f t="shared" si="1"/>
        <v>34.347968379522065</v>
      </c>
      <c r="M30" s="95"/>
      <c r="N30" s="109"/>
    </row>
    <row r="31" spans="1:15" s="110" customFormat="1" ht="22" customHeight="1" thickBot="1" x14ac:dyDescent="0.4">
      <c r="A31" s="94" t="s">
        <v>73</v>
      </c>
      <c r="B31" s="95">
        <v>146</v>
      </c>
      <c r="C31" s="96">
        <f>VLOOKUP(B31,[1]список!_xlnm.Print_Area,3)</f>
        <v>10130118511</v>
      </c>
      <c r="D31" s="96" t="str">
        <f>VLOOKUP(B31,[1]список!_xlnm.Print_Area,2)</f>
        <v>ШАПКИН Егор Иванович</v>
      </c>
      <c r="E31" s="97">
        <f>VLOOKUP(B31,[1]список!_xlnm.Print_Area,4)</f>
        <v>39785</v>
      </c>
      <c r="F31" s="96" t="str">
        <f>VLOOKUP(B31,[1]список!_xlnm.Print_Area,5)</f>
        <v>1 СР</v>
      </c>
      <c r="G31" s="98" t="str">
        <f>VLOOKUP(B31,[1]список!_xlnm.Print_Area,6)</f>
        <v>Новосибирская область</v>
      </c>
      <c r="H31" s="99"/>
      <c r="I31" s="100"/>
      <c r="J31" s="101"/>
      <c r="K31" s="107"/>
      <c r="L31" s="103"/>
      <c r="M31" s="95"/>
      <c r="N31" s="109"/>
    </row>
    <row r="32" spans="1:15" s="70" customFormat="1" ht="14" thickTop="1" thickBot="1" x14ac:dyDescent="0.4">
      <c r="A32" s="115"/>
      <c r="B32" s="116"/>
      <c r="C32" s="116"/>
      <c r="D32" s="116"/>
      <c r="E32" s="116"/>
      <c r="F32" s="116"/>
      <c r="G32" s="116"/>
      <c r="H32" s="69"/>
      <c r="I32" s="69"/>
      <c r="J32" s="72"/>
      <c r="L32" s="73"/>
      <c r="N32" s="74"/>
    </row>
    <row r="33" spans="1:16" ht="15" thickTop="1" x14ac:dyDescent="0.35">
      <c r="A33" s="118" t="s">
        <v>44</v>
      </c>
      <c r="B33" s="119"/>
      <c r="C33" s="119"/>
      <c r="D33" s="119"/>
      <c r="E33" s="119"/>
      <c r="F33" s="119"/>
      <c r="G33" s="120" t="s">
        <v>45</v>
      </c>
      <c r="H33" s="119"/>
      <c r="I33" s="119"/>
      <c r="J33" s="119"/>
      <c r="K33" s="119"/>
      <c r="L33" s="119"/>
      <c r="M33" s="119"/>
      <c r="N33" s="121"/>
      <c r="O33" s="122"/>
      <c r="P33" s="122"/>
    </row>
    <row r="34" spans="1:16" ht="14.5" x14ac:dyDescent="0.35">
      <c r="A34" s="123" t="s">
        <v>46</v>
      </c>
      <c r="B34" s="124"/>
      <c r="C34" s="124"/>
      <c r="D34" s="124"/>
      <c r="E34" s="124"/>
      <c r="F34" s="124"/>
      <c r="G34" s="124" t="s">
        <v>47</v>
      </c>
      <c r="H34" s="124"/>
      <c r="I34" s="124"/>
      <c r="J34" s="124"/>
      <c r="K34" s="3">
        <v>3</v>
      </c>
      <c r="L34" s="124"/>
      <c r="M34" s="124" t="s">
        <v>48</v>
      </c>
      <c r="N34" s="126">
        <f>COUNTIF(F$22:F31,"ЗМС")</f>
        <v>0</v>
      </c>
      <c r="O34" s="127"/>
      <c r="P34" s="127"/>
    </row>
    <row r="35" spans="1:16" ht="14.5" x14ac:dyDescent="0.35">
      <c r="A35" s="123" t="s">
        <v>49</v>
      </c>
      <c r="B35" s="124"/>
      <c r="C35" s="124"/>
      <c r="D35" s="124"/>
      <c r="E35" s="124"/>
      <c r="F35" s="124"/>
      <c r="G35" s="124" t="s">
        <v>50</v>
      </c>
      <c r="H35" s="124"/>
      <c r="I35" s="124"/>
      <c r="J35" s="124"/>
      <c r="K35" s="3">
        <v>9</v>
      </c>
      <c r="L35" s="124"/>
      <c r="M35" s="124" t="s">
        <v>51</v>
      </c>
      <c r="N35" s="126">
        <f>COUNTIF(F$22:F31,"МСМК")</f>
        <v>0</v>
      </c>
      <c r="O35" s="127"/>
      <c r="P35" s="127"/>
    </row>
    <row r="36" spans="1:16" ht="14.5" x14ac:dyDescent="0.35">
      <c r="A36" s="123" t="s">
        <v>52</v>
      </c>
      <c r="B36" s="124"/>
      <c r="C36" s="124"/>
      <c r="D36" s="124"/>
      <c r="E36" s="124"/>
      <c r="F36" s="124"/>
      <c r="G36" s="124" t="s">
        <v>53</v>
      </c>
      <c r="H36" s="124"/>
      <c r="I36" s="124"/>
      <c r="J36" s="124"/>
      <c r="K36" s="3">
        <v>9</v>
      </c>
      <c r="L36" s="124"/>
      <c r="M36" s="124" t="s">
        <v>54</v>
      </c>
      <c r="N36" s="126">
        <f>COUNTIF(F$23:F32,"МС")</f>
        <v>0</v>
      </c>
      <c r="O36" s="127"/>
      <c r="P36" s="127"/>
    </row>
    <row r="37" spans="1:16" ht="14.5" x14ac:dyDescent="0.35">
      <c r="A37" s="123" t="s">
        <v>55</v>
      </c>
      <c r="B37" s="124"/>
      <c r="C37" s="124"/>
      <c r="D37" s="124"/>
      <c r="E37" s="124"/>
      <c r="F37" s="124"/>
      <c r="G37" s="124" t="s">
        <v>56</v>
      </c>
      <c r="H37" s="124"/>
      <c r="I37" s="124"/>
      <c r="J37" s="124"/>
      <c r="K37" s="3">
        <v>8</v>
      </c>
      <c r="L37" s="124"/>
      <c r="M37" s="124" t="s">
        <v>57</v>
      </c>
      <c r="N37" s="126">
        <f>COUNTIF(F$22:F31,"КМС")</f>
        <v>6</v>
      </c>
      <c r="O37" s="127"/>
      <c r="P37" s="127"/>
    </row>
    <row r="38" spans="1:16" ht="14.5" x14ac:dyDescent="0.35">
      <c r="A38" s="123"/>
      <c r="B38" s="124"/>
      <c r="C38" s="124"/>
      <c r="D38" s="124"/>
      <c r="E38" s="124"/>
      <c r="F38" s="124"/>
      <c r="G38" s="124" t="s">
        <v>58</v>
      </c>
      <c r="H38" s="124"/>
      <c r="I38" s="124"/>
      <c r="J38" s="124"/>
      <c r="K38" s="3" t="s">
        <v>59</v>
      </c>
      <c r="L38" s="124"/>
      <c r="M38" s="124" t="s">
        <v>60</v>
      </c>
      <c r="N38" s="126">
        <f>COUNTIF(F$22:F31,"1 СР")</f>
        <v>1</v>
      </c>
      <c r="O38" s="127"/>
      <c r="P38" s="127"/>
    </row>
    <row r="39" spans="1:16" ht="14.5" x14ac:dyDescent="0.35">
      <c r="A39" s="123"/>
      <c r="B39" s="124"/>
      <c r="C39" s="124"/>
      <c r="D39" s="124"/>
      <c r="E39" s="124"/>
      <c r="F39" s="124"/>
      <c r="G39" s="128" t="s">
        <v>61</v>
      </c>
      <c r="H39" s="128"/>
      <c r="I39" s="128"/>
      <c r="J39" s="128"/>
      <c r="K39" s="130" t="s">
        <v>74</v>
      </c>
      <c r="L39" s="128"/>
      <c r="M39" s="128" t="s">
        <v>62</v>
      </c>
      <c r="N39" s="132">
        <f>COUNTIF(F$22:F32,"2 СР")</f>
        <v>2</v>
      </c>
      <c r="O39" s="128"/>
      <c r="P39" s="128"/>
    </row>
    <row r="40" spans="1:16" ht="14.5" x14ac:dyDescent="0.35">
      <c r="A40" s="131"/>
      <c r="B40" s="3"/>
      <c r="C40" s="3"/>
      <c r="D40" s="3"/>
      <c r="E40" s="3"/>
      <c r="F40" s="3"/>
      <c r="G40" s="124" t="s">
        <v>63</v>
      </c>
      <c r="H40" s="124"/>
      <c r="I40" s="124"/>
      <c r="J40" s="124"/>
      <c r="K40" s="3">
        <f>COUNTIF(C$22:C32,"ДСКВ")</f>
        <v>0</v>
      </c>
      <c r="L40" s="124"/>
      <c r="M40" s="124" t="s">
        <v>64</v>
      </c>
      <c r="N40" s="126">
        <f>COUNTIF(F$22:F33,"3 СР")</f>
        <v>0</v>
      </c>
      <c r="O40" s="127"/>
      <c r="P40" s="127"/>
    </row>
    <row r="41" spans="1:16" ht="14.5" x14ac:dyDescent="0.35">
      <c r="A41" s="131"/>
      <c r="B41" s="3"/>
      <c r="C41" s="3"/>
      <c r="D41" s="3"/>
      <c r="E41" s="3"/>
      <c r="F41" s="3"/>
      <c r="G41" s="128" t="s">
        <v>65</v>
      </c>
      <c r="H41" s="128"/>
      <c r="I41" s="128"/>
      <c r="J41" s="128"/>
      <c r="K41" s="130">
        <f>COUNTIF(C$22:C33,"НС")</f>
        <v>0</v>
      </c>
      <c r="L41" s="128"/>
      <c r="M41" s="128"/>
      <c r="N41" s="132"/>
      <c r="O41" s="128"/>
      <c r="P41" s="128"/>
    </row>
    <row r="42" spans="1:16" x14ac:dyDescent="0.35">
      <c r="A42" s="133"/>
      <c r="C42" s="135"/>
      <c r="N42" s="21"/>
    </row>
    <row r="43" spans="1:16" ht="15.5" x14ac:dyDescent="0.35">
      <c r="A43" s="139" t="s">
        <v>66</v>
      </c>
      <c r="B43" s="140"/>
      <c r="C43" s="140"/>
      <c r="D43" s="140" t="s">
        <v>67</v>
      </c>
      <c r="E43" s="140"/>
      <c r="F43" s="140"/>
      <c r="G43" s="140"/>
      <c r="H43" s="141"/>
      <c r="I43" s="141"/>
      <c r="J43" s="140" t="s">
        <v>68</v>
      </c>
      <c r="K43" s="140"/>
      <c r="L43" s="140"/>
      <c r="M43" s="140"/>
      <c r="N43" s="143"/>
      <c r="O43" s="144"/>
      <c r="P43" s="144"/>
    </row>
    <row r="44" spans="1:16" x14ac:dyDescent="0.35">
      <c r="A44" s="145"/>
      <c r="B44" s="146"/>
      <c r="C44" s="146"/>
      <c r="D44" s="146"/>
      <c r="E44" s="147"/>
      <c r="F44" s="147"/>
      <c r="G44" s="147"/>
      <c r="H44" s="134"/>
      <c r="I44" s="134"/>
      <c r="N44" s="149"/>
    </row>
    <row r="45" spans="1:16" x14ac:dyDescent="0.35">
      <c r="A45" s="150"/>
      <c r="D45" s="134"/>
      <c r="E45" s="134"/>
      <c r="F45" s="134"/>
      <c r="G45" s="134"/>
      <c r="H45" s="134"/>
      <c r="I45" s="134"/>
      <c r="N45" s="21"/>
    </row>
    <row r="46" spans="1:16" x14ac:dyDescent="0.35">
      <c r="A46" s="150"/>
      <c r="D46" s="134"/>
      <c r="E46" s="134"/>
      <c r="F46" s="134"/>
      <c r="G46" s="134"/>
      <c r="H46" s="134"/>
      <c r="I46" s="134"/>
      <c r="N46" s="21"/>
    </row>
    <row r="47" spans="1:16" x14ac:dyDescent="0.35">
      <c r="A47" s="133"/>
      <c r="B47" s="2"/>
      <c r="C47" s="2"/>
      <c r="D47" s="134"/>
      <c r="N47" s="21"/>
    </row>
    <row r="48" spans="1:16" x14ac:dyDescent="0.35">
      <c r="A48" s="145"/>
      <c r="B48" s="146"/>
      <c r="C48" s="146"/>
      <c r="D48" s="146"/>
      <c r="E48" s="151"/>
      <c r="F48" s="151"/>
      <c r="G48" s="151"/>
      <c r="H48" s="134"/>
      <c r="I48" s="134"/>
      <c r="N48" s="152"/>
    </row>
    <row r="49" spans="1:16" ht="16" thickBot="1" x14ac:dyDescent="0.4">
      <c r="A49" s="153"/>
      <c r="B49" s="154"/>
      <c r="C49" s="154"/>
      <c r="D49" s="154" t="s">
        <v>21</v>
      </c>
      <c r="E49" s="154"/>
      <c r="F49" s="154"/>
      <c r="G49" s="154"/>
      <c r="H49" s="155"/>
      <c r="I49" s="155"/>
      <c r="J49" s="154" t="s">
        <v>24</v>
      </c>
      <c r="K49" s="154"/>
      <c r="L49" s="154"/>
      <c r="M49" s="154"/>
      <c r="N49" s="157"/>
      <c r="O49" s="158"/>
      <c r="P49" s="158"/>
    </row>
    <row r="50" spans="1:16" ht="13.5" thickTop="1" x14ac:dyDescent="0.35"/>
  </sheetData>
  <mergeCells count="41">
    <mergeCell ref="A48:D48"/>
    <mergeCell ref="E48:G48"/>
    <mergeCell ref="A49:C49"/>
    <mergeCell ref="D49:G49"/>
    <mergeCell ref="J49:N49"/>
    <mergeCell ref="A33:F33"/>
    <mergeCell ref="G33:N33"/>
    <mergeCell ref="A43:C43"/>
    <mergeCell ref="D43:G43"/>
    <mergeCell ref="J43:N43"/>
    <mergeCell ref="A44:D44"/>
    <mergeCell ref="E44:G44"/>
    <mergeCell ref="J21:J22"/>
    <mergeCell ref="K21:K22"/>
    <mergeCell ref="L21:L22"/>
    <mergeCell ref="M21:M22"/>
    <mergeCell ref="N21:N22"/>
    <mergeCell ref="A32:E32"/>
    <mergeCell ref="F32:G32"/>
    <mergeCell ref="K16:N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8:N8"/>
    <mergeCell ref="A9:N9"/>
    <mergeCell ref="A10:N10"/>
    <mergeCell ref="A11:N11"/>
    <mergeCell ref="A15:F15"/>
    <mergeCell ref="G15:N15"/>
    <mergeCell ref="A1:N1"/>
    <mergeCell ref="A2:N2"/>
    <mergeCell ref="A3:N3"/>
    <mergeCell ref="A4:N4"/>
    <mergeCell ref="A6:N6"/>
    <mergeCell ref="A7:N7"/>
  </mergeCells>
  <printOptions horizontalCentered="1"/>
  <pageMargins left="0.19685039370078741" right="0.19685039370078741" top="0.9055118110236221" bottom="0.86614173228346458" header="0.15748031496062992" footer="0.11811023622047245"/>
  <pageSetup paperSize="9" scale="56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 Инд.Д15-16 </vt:lpstr>
      <vt:lpstr> Инд.Ю15-16 </vt:lpstr>
      <vt:lpstr> Инд.Д17-18 </vt:lpstr>
      <vt:lpstr> Инд.Ю17-18 </vt:lpstr>
      <vt:lpstr>' Инд.Д15-16 '!Заголовки_для_печати</vt:lpstr>
      <vt:lpstr>' Инд.Д17-18 '!Заголовки_для_печати</vt:lpstr>
      <vt:lpstr>' Инд.Ю15-16 '!Заголовки_для_печати</vt:lpstr>
      <vt:lpstr>' Инд.Ю17-18 '!Заголовки_для_печати</vt:lpstr>
      <vt:lpstr>' Инд.Д15-16 '!Область_печати</vt:lpstr>
      <vt:lpstr>' Инд.Д17-18 '!Область_печати</vt:lpstr>
      <vt:lpstr>' Инд.Ю15-16 '!Область_печати</vt:lpstr>
      <vt:lpstr>' Инд.Ю17-18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2025-07-01T04:45:37Z</dcterms:created>
  <dcterms:modified xsi:type="dcterms:W3CDTF">2025-07-01T04:46:50Z</dcterms:modified>
</cp:coreProperties>
</file>