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315"/>
  </bookViews>
  <sheets>
    <sheet name="кейрин юниоры итог" sheetId="1" r:id="rId1"/>
  </sheets>
  <externalReferences>
    <externalReference r:id="rId2"/>
    <externalReference r:id="rId3"/>
  </externalReferences>
  <definedNames>
    <definedName name="_____________M65556">#REF!</definedName>
    <definedName name="_____________M65590">#REF!</definedName>
    <definedName name="_____________r65555">#REF!</definedName>
    <definedName name="__M65556">#REF!</definedName>
    <definedName name="__M65590">#REF!</definedName>
    <definedName name="__r65555">#REF!</definedName>
    <definedName name="A">#REF!</definedName>
    <definedName name="СУ">[1]Табл!$B$7:$G$481</definedName>
    <definedName name="уч">[1]Табл!$B$8:$F$244</definedName>
    <definedName name="ччччч">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1"/>
  <c r="F47"/>
  <c r="E47"/>
  <c r="D47"/>
  <c r="C47"/>
  <c r="G46"/>
  <c r="F46"/>
  <c r="E46"/>
  <c r="D46"/>
  <c r="C46"/>
  <c r="G45"/>
  <c r="F45"/>
  <c r="E45"/>
  <c r="D45"/>
  <c r="C45"/>
  <c r="G44"/>
  <c r="F44"/>
  <c r="E44"/>
  <c r="D44"/>
  <c r="C44"/>
  <c r="G43"/>
  <c r="F43"/>
  <c r="E43"/>
  <c r="D43"/>
  <c r="C43"/>
  <c r="G42"/>
  <c r="E42"/>
  <c r="D42"/>
  <c r="C42"/>
  <c r="G41"/>
  <c r="F41"/>
  <c r="E41"/>
  <c r="D41"/>
  <c r="C41"/>
  <c r="G40"/>
  <c r="F40"/>
  <c r="E40"/>
  <c r="D40"/>
  <c r="C40"/>
  <c r="G39"/>
  <c r="F39"/>
  <c r="E39"/>
  <c r="D39"/>
  <c r="C39"/>
  <c r="G38"/>
  <c r="F38"/>
  <c r="E38"/>
  <c r="D38"/>
  <c r="C38"/>
  <c r="G37"/>
  <c r="F37"/>
  <c r="E37"/>
  <c r="D37"/>
  <c r="C37"/>
  <c r="G36"/>
  <c r="F36"/>
  <c r="E36"/>
  <c r="D36"/>
  <c r="C36"/>
  <c r="G35"/>
  <c r="F35"/>
  <c r="E35"/>
  <c r="D35"/>
  <c r="C35"/>
  <c r="G34"/>
  <c r="F34"/>
  <c r="E34"/>
  <c r="D34"/>
  <c r="C34"/>
  <c r="G33"/>
  <c r="F33"/>
  <c r="E33"/>
  <c r="D33"/>
  <c r="C33"/>
  <c r="G32"/>
  <c r="F32"/>
  <c r="E32"/>
  <c r="D32"/>
  <c r="C32"/>
  <c r="G31"/>
  <c r="F31"/>
  <c r="E31"/>
  <c r="D31"/>
  <c r="C31"/>
  <c r="G30"/>
  <c r="F30"/>
  <c r="E30"/>
  <c r="D30"/>
  <c r="C30"/>
  <c r="G29"/>
  <c r="F29"/>
  <c r="E29"/>
  <c r="D29"/>
  <c r="C29"/>
  <c r="G28"/>
  <c r="F28"/>
  <c r="E28"/>
  <c r="D28"/>
  <c r="C28"/>
  <c r="G27"/>
  <c r="F27"/>
  <c r="E27"/>
  <c r="D27"/>
  <c r="C27"/>
  <c r="G26"/>
  <c r="F26"/>
  <c r="E26"/>
  <c r="D26"/>
  <c r="C26"/>
  <c r="G25"/>
  <c r="F25"/>
  <c r="E25"/>
  <c r="D25"/>
  <c r="C25"/>
  <c r="G24"/>
  <c r="F24"/>
  <c r="E24"/>
  <c r="D24"/>
  <c r="C24"/>
  <c r="G23"/>
  <c r="F23"/>
  <c r="E23"/>
  <c r="D23"/>
  <c r="C23"/>
  <c r="I55" s="1"/>
  <c r="G22"/>
  <c r="F22"/>
  <c r="E22"/>
  <c r="D22"/>
  <c r="C22"/>
  <c r="I54" s="1"/>
  <c r="G52"/>
  <c r="G51"/>
  <c r="G50"/>
  <c r="G49"/>
  <c r="H62"/>
  <c r="F62"/>
  <c r="D62"/>
  <c r="G55"/>
  <c r="G54"/>
  <c r="G53"/>
  <c r="I53" l="1"/>
  <c r="I52"/>
  <c r="I50"/>
  <c r="I51"/>
  <c r="I49"/>
</calcChain>
</file>

<file path=xl/sharedStrings.xml><?xml version="1.0" encoding="utf-8"?>
<sst xmlns="http://schemas.openxmlformats.org/spreadsheetml/2006/main" count="59" uniqueCount="57">
  <si>
    <t>Министерство спорта Российской федерации</t>
  </si>
  <si>
    <t>Федерация велосипедного спорта России</t>
  </si>
  <si>
    <t/>
  </si>
  <si>
    <t>по велосипедному спорту</t>
  </si>
  <si>
    <t>ИТОГОВЫЙ ПРОТОКОЛ</t>
  </si>
  <si>
    <t>трек - кейрин</t>
  </si>
  <si>
    <t>МЕСТО ПРОВЕДЕНИЯ: г. Санкт-Петербург</t>
  </si>
  <si>
    <t>№ ВРВС: 0080451611Я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</si>
  <si>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</si>
  <si>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</si>
  <si>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</si>
  <si>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 велотрек "Локосфинкс"</t>
  </si>
  <si>
    <t>ГЛАВНЫЙ СУДЬЯ:</t>
  </si>
  <si>
    <t>ПОКРЫТИЕ ТРЕКА: дерево</t>
  </si>
  <si>
    <t>ГЛАВНЫЙ СЕКРЕТАРЬ:</t>
  </si>
  <si>
    <t>ДЛИНА ТРЕКА: 250 м</t>
  </si>
  <si>
    <t>СУДЬЯ НА ФИНИШЕ:</t>
  </si>
  <si>
    <t>ДИСТАНЦИЯ: ДЛИНА КРУГА/КРУГОВ:    0,250/6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</si>
  <si>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</si>
  <si>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</si>
  <si>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</si>
  <si>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</si>
  <si>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</si>
  <si>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</si>
  <si>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</si>
  <si>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</si>
  <si>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</si>
  <si>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t>КМС</t>
  </si>
  <si>
    <t>1 СР</t>
  </si>
  <si>
    <t>ПОГОДНЫЕ УСЛОВИЯ</t>
  </si>
  <si>
    <t>СТАТИСТИКА ГОНКИ</t>
  </si>
  <si>
    <t>t°C 25</t>
  </si>
  <si>
    <t>Субъектов РФ</t>
  </si>
  <si>
    <t>ЗМС</t>
  </si>
  <si>
    <t>Р 991</t>
  </si>
  <si>
    <t>Заявлено</t>
  </si>
  <si>
    <t>МСМК</t>
  </si>
  <si>
    <t>вл. 65%</t>
  </si>
  <si>
    <t>Стартовало</t>
  </si>
  <si>
    <t>МС</t>
  </si>
  <si>
    <t>Финишировало</t>
  </si>
  <si>
    <t>Н. финишировало</t>
  </si>
  <si>
    <t>Дисквалифицировано</t>
  </si>
  <si>
    <t>2 СР</t>
  </si>
  <si>
    <t>Н. стартовало</t>
  </si>
  <si>
    <t>3 СР</t>
  </si>
  <si>
    <t>ТЕХНИЧЕСКИЙ ДЕЛЕГАТ</t>
  </si>
  <si>
    <t>ГЛАВНЫЙ СУДЬЯ</t>
  </si>
  <si>
    <t>ГЛАВНЫЙ СЕКРЕТАРЬ</t>
  </si>
  <si>
    <t>СУДЬЯ НА ФИНИШЕ</t>
  </si>
  <si>
    <t>ДАТА ПРОВЕДЕНИЯ: 31 января 2025 года</t>
  </si>
  <si>
    <t>Г.Н. Соловьев (ВК, г. Санкт-Петербург)</t>
  </si>
  <si>
    <t>И.Н. Михайлова (ВК, г. Санкт-Петербург)</t>
  </si>
  <si>
    <t>Е.В. Попова (ВК, г. Воронеж)</t>
  </si>
  <si>
    <t>МУЖЧИНЫ</t>
  </si>
  <si>
    <t>КУБОК РОССИИ</t>
  </si>
  <si>
    <t>№ ЕКП 2025: 2008780020031815</t>
  </si>
</sst>
</file>

<file path=xl/styles.xml><?xml version="1.0" encoding="utf-8"?>
<styleSheet xmlns="http://schemas.openxmlformats.org/spreadsheetml/2006/main">
  <numFmts count="3">
    <numFmt numFmtId="164" formatCode="h:mm:ss.00"/>
    <numFmt numFmtId="165" formatCode="0.000"/>
    <numFmt numFmtId="166" formatCode="mm:ss.000"/>
  </numFmts>
  <fonts count="2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name val="Calibri Light"/>
      <family val="1"/>
      <charset val="204"/>
      <scheme val="major"/>
    </font>
    <font>
      <sz val="14"/>
      <name val="Calibri Light"/>
      <family val="1"/>
      <charset val="204"/>
      <scheme val="major"/>
    </font>
    <font>
      <b/>
      <sz val="14"/>
      <name val="Calibri Light"/>
      <family val="1"/>
      <charset val="204"/>
      <scheme val="major"/>
    </font>
    <font>
      <sz val="14"/>
      <color theme="1"/>
      <name val="Calibri Light"/>
      <family val="1"/>
      <charset val="204"/>
      <scheme val="major"/>
    </font>
    <font>
      <sz val="10"/>
      <name val="Cambria"/>
      <family val="1"/>
      <charset val="204"/>
    </font>
    <font>
      <sz val="10"/>
      <color theme="1"/>
      <name val="Cambria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2" fillId="0" borderId="0"/>
  </cellStyleXfs>
  <cellXfs count="106">
    <xf numFmtId="0" fontId="0" fillId="0" borderId="0" xfId="0"/>
    <xf numFmtId="0" fontId="1" fillId="0" borderId="0" xfId="1"/>
    <xf numFmtId="14" fontId="8" fillId="0" borderId="11" xfId="1" applyNumberFormat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7" fillId="0" borderId="11" xfId="1" applyFont="1" applyBorder="1" applyAlignment="1">
      <alignment vertical="center"/>
    </xf>
    <xf numFmtId="164" fontId="8" fillId="2" borderId="11" xfId="1" applyNumberFormat="1" applyFont="1" applyFill="1" applyBorder="1" applyAlignment="1">
      <alignment horizontal="center" vertical="center"/>
    </xf>
    <xf numFmtId="0" fontId="9" fillId="0" borderId="12" xfId="1" applyFont="1" applyBorder="1" applyAlignment="1">
      <alignment horizontal="right" vertical="center"/>
    </xf>
    <xf numFmtId="14" fontId="8" fillId="0" borderId="8" xfId="1" applyNumberFormat="1" applyFont="1" applyBorder="1" applyAlignment="1">
      <alignment vertical="center"/>
    </xf>
    <xf numFmtId="0" fontId="8" fillId="0" borderId="8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164" fontId="8" fillId="2" borderId="8" xfId="1" applyNumberFormat="1" applyFont="1" applyFill="1" applyBorder="1" applyAlignment="1">
      <alignment horizontal="center" vertical="center"/>
    </xf>
    <xf numFmtId="0" fontId="9" fillId="0" borderId="9" xfId="1" applyFont="1" applyBorder="1" applyAlignment="1">
      <alignment horizontal="right" vertical="center"/>
    </xf>
    <xf numFmtId="0" fontId="7" fillId="0" borderId="13" xfId="1" applyFont="1" applyBorder="1" applyAlignment="1">
      <alignment vertical="center"/>
    </xf>
    <xf numFmtId="0" fontId="7" fillId="0" borderId="14" xfId="1" applyFont="1" applyBorder="1" applyAlignment="1">
      <alignment horizontal="center" vertical="center"/>
    </xf>
    <xf numFmtId="0" fontId="7" fillId="0" borderId="14" xfId="1" applyFont="1" applyBorder="1" applyAlignment="1">
      <alignment vertical="center"/>
    </xf>
    <xf numFmtId="0" fontId="8" fillId="0" borderId="14" xfId="1" applyFont="1" applyBorder="1" applyAlignment="1">
      <alignment horizontal="right" vertical="center"/>
    </xf>
    <xf numFmtId="14" fontId="3" fillId="0" borderId="14" xfId="1" applyNumberFormat="1" applyFont="1" applyBorder="1" applyAlignment="1">
      <alignment vertical="center"/>
    </xf>
    <xf numFmtId="0" fontId="7" fillId="0" borderId="18" xfId="1" applyFont="1" applyBorder="1" applyAlignment="1">
      <alignment vertical="center"/>
    </xf>
    <xf numFmtId="0" fontId="3" fillId="0" borderId="19" xfId="1" applyFont="1" applyBorder="1" applyAlignment="1">
      <alignment horizontal="center" vertical="center"/>
    </xf>
    <xf numFmtId="0" fontId="3" fillId="0" borderId="19" xfId="1" applyFont="1" applyBorder="1" applyAlignment="1">
      <alignment vertical="center"/>
    </xf>
    <xf numFmtId="14" fontId="3" fillId="0" borderId="19" xfId="1" applyNumberFormat="1" applyFont="1" applyBorder="1" applyAlignment="1">
      <alignment vertical="center"/>
    </xf>
    <xf numFmtId="164" fontId="10" fillId="0" borderId="20" xfId="1" applyNumberFormat="1" applyFont="1" applyBorder="1" applyAlignment="1">
      <alignment horizontal="left" vertical="center"/>
    </xf>
    <xf numFmtId="165" fontId="10" fillId="0" borderId="21" xfId="1" applyNumberFormat="1" applyFont="1" applyBorder="1" applyAlignment="1">
      <alignment horizontal="left" vertical="center"/>
    </xf>
    <xf numFmtId="0" fontId="3" fillId="0" borderId="22" xfId="1" applyFont="1" applyBorder="1" applyAlignment="1">
      <alignment vertical="center"/>
    </xf>
    <xf numFmtId="0" fontId="3" fillId="0" borderId="23" xfId="1" applyFont="1" applyBorder="1" applyAlignment="1">
      <alignment horizontal="center" vertical="center"/>
    </xf>
    <xf numFmtId="0" fontId="3" fillId="0" borderId="23" xfId="1" applyFont="1" applyBorder="1" applyAlignment="1">
      <alignment vertical="center"/>
    </xf>
    <xf numFmtId="14" fontId="3" fillId="0" borderId="23" xfId="1" applyNumberFormat="1" applyFont="1" applyBorder="1" applyAlignment="1">
      <alignment vertical="center"/>
    </xf>
    <xf numFmtId="164" fontId="3" fillId="0" borderId="23" xfId="1" applyNumberFormat="1" applyFont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0" fontId="11" fillId="3" borderId="25" xfId="3" applyFont="1" applyFill="1" applyBorder="1" applyAlignment="1">
      <alignment horizontal="center" vertical="center" wrapText="1"/>
    </xf>
    <xf numFmtId="14" fontId="11" fillId="3" borderId="25" xfId="3" applyNumberFormat="1" applyFont="1" applyFill="1" applyBorder="1" applyAlignment="1">
      <alignment horizontal="center" vertical="center" wrapText="1"/>
    </xf>
    <xf numFmtId="0" fontId="11" fillId="3" borderId="25" xfId="1" applyFont="1" applyFill="1" applyBorder="1" applyAlignment="1">
      <alignment horizontal="center" vertical="center" wrapText="1"/>
    </xf>
    <xf numFmtId="0" fontId="11" fillId="3" borderId="26" xfId="1" applyFont="1" applyFill="1" applyBorder="1" applyAlignment="1">
      <alignment horizontal="center" vertical="center" wrapText="1"/>
    </xf>
    <xf numFmtId="49" fontId="3" fillId="0" borderId="28" xfId="1" applyNumberFormat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/>
    </xf>
    <xf numFmtId="0" fontId="3" fillId="0" borderId="27" xfId="1" applyFont="1" applyBorder="1" applyAlignment="1">
      <alignment horizontal="left" vertical="center"/>
    </xf>
    <xf numFmtId="0" fontId="7" fillId="3" borderId="30" xfId="1" applyFont="1" applyFill="1" applyBorder="1" applyAlignment="1">
      <alignment vertical="center"/>
    </xf>
    <xf numFmtId="0" fontId="3" fillId="0" borderId="27" xfId="1" applyFont="1" applyBorder="1" applyAlignment="1">
      <alignment vertical="center"/>
    </xf>
    <xf numFmtId="49" fontId="3" fillId="0" borderId="27" xfId="1" applyNumberFormat="1" applyFont="1" applyBorder="1" applyAlignment="1">
      <alignment horizontal="left" vertical="center"/>
    </xf>
    <xf numFmtId="49" fontId="3" fillId="0" borderId="27" xfId="1" applyNumberFormat="1" applyFont="1" applyBorder="1" applyAlignment="1">
      <alignment vertical="center"/>
    </xf>
    <xf numFmtId="9" fontId="3" fillId="0" borderId="27" xfId="1" applyNumberFormat="1" applyFont="1" applyBorder="1" applyAlignment="1">
      <alignment horizontal="left" vertical="center"/>
    </xf>
    <xf numFmtId="2" fontId="3" fillId="0" borderId="27" xfId="1" applyNumberFormat="1" applyFont="1" applyBorder="1" applyAlignment="1">
      <alignment vertic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14" fontId="3" fillId="0" borderId="0" xfId="1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164" fontId="3" fillId="0" borderId="6" xfId="1" applyNumberFormat="1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7" xfId="0" applyFont="1" applyBorder="1" applyAlignment="1">
      <alignment horizontal="left" vertical="center"/>
    </xf>
    <xf numFmtId="0" fontId="16" fillId="0" borderId="0" xfId="0" applyFont="1" applyBorder="1" applyAlignment="1">
      <alignment horizontal="right" vertical="center"/>
    </xf>
    <xf numFmtId="49" fontId="16" fillId="0" borderId="0" xfId="0" applyNumberFormat="1" applyFont="1" applyFill="1" applyBorder="1" applyAlignment="1">
      <alignment horizontal="right" vertical="center"/>
    </xf>
    <xf numFmtId="0" fontId="1" fillId="0" borderId="0" xfId="1" applyBorder="1"/>
    <xf numFmtId="0" fontId="16" fillId="0" borderId="8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14" fontId="19" fillId="0" borderId="0" xfId="0" applyNumberFormat="1" applyFont="1" applyBorder="1" applyAlignment="1">
      <alignment horizontal="center" vertical="center"/>
    </xf>
    <xf numFmtId="166" fontId="20" fillId="0" borderId="27" xfId="1" applyNumberFormat="1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14" fontId="21" fillId="0" borderId="27" xfId="0" applyNumberFormat="1" applyFont="1" applyBorder="1" applyAlignment="1">
      <alignment horizontal="center" vertical="center"/>
    </xf>
    <xf numFmtId="14" fontId="21" fillId="0" borderId="16" xfId="0" applyNumberFormat="1" applyFont="1" applyBorder="1" applyAlignment="1">
      <alignment horizontal="center" vertical="center"/>
    </xf>
    <xf numFmtId="0" fontId="16" fillId="0" borderId="33" xfId="0" applyFont="1" applyBorder="1" applyAlignment="1">
      <alignment horizontal="right" vertical="center"/>
    </xf>
    <xf numFmtId="0" fontId="16" fillId="0" borderId="15" xfId="0" applyFont="1" applyBorder="1" applyAlignment="1">
      <alignment horizontal="right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49" fontId="3" fillId="0" borderId="27" xfId="1" applyNumberFormat="1" applyFont="1" applyBorder="1" applyAlignment="1">
      <alignment horizontal="left" vertical="center"/>
    </xf>
    <xf numFmtId="0" fontId="7" fillId="3" borderId="13" xfId="1" applyFont="1" applyFill="1" applyBorder="1" applyAlignment="1">
      <alignment horizontal="center" vertical="center"/>
    </xf>
    <xf numFmtId="0" fontId="7" fillId="3" borderId="14" xfId="1" applyFont="1" applyFill="1" applyBorder="1" applyAlignment="1">
      <alignment horizontal="center" vertical="center"/>
    </xf>
    <xf numFmtId="0" fontId="7" fillId="3" borderId="15" xfId="1" applyFont="1" applyFill="1" applyBorder="1" applyAlignment="1">
      <alignment horizontal="center" vertical="center"/>
    </xf>
    <xf numFmtId="164" fontId="7" fillId="3" borderId="16" xfId="1" applyNumberFormat="1" applyFont="1" applyFill="1" applyBorder="1" applyAlignment="1">
      <alignment horizontal="center" vertical="center"/>
    </xf>
    <xf numFmtId="164" fontId="7" fillId="3" borderId="17" xfId="1" applyNumberFormat="1" applyFont="1" applyFill="1" applyBorder="1" applyAlignment="1">
      <alignment horizontal="center" vertical="center"/>
    </xf>
    <xf numFmtId="164" fontId="10" fillId="0" borderId="16" xfId="1" applyNumberFormat="1" applyFont="1" applyBorder="1" applyAlignment="1">
      <alignment horizontal="left" vertical="center" wrapText="1"/>
    </xf>
    <xf numFmtId="164" fontId="10" fillId="0" borderId="17" xfId="1" applyNumberFormat="1" applyFont="1" applyBorder="1" applyAlignment="1">
      <alignment horizontal="left" vertical="center" wrapText="1"/>
    </xf>
    <xf numFmtId="164" fontId="10" fillId="0" borderId="16" xfId="1" applyNumberFormat="1" applyFont="1" applyBorder="1" applyAlignment="1">
      <alignment horizontal="left" vertical="center"/>
    </xf>
    <xf numFmtId="164" fontId="10" fillId="0" borderId="17" xfId="1" applyNumberFormat="1" applyFont="1" applyBorder="1" applyAlignment="1">
      <alignment horizontal="left" vertical="center"/>
    </xf>
    <xf numFmtId="0" fontId="7" fillId="3" borderId="29" xfId="1" applyFont="1" applyFill="1" applyBorder="1" applyAlignment="1">
      <alignment horizontal="center" vertical="center"/>
    </xf>
    <xf numFmtId="0" fontId="7" fillId="3" borderId="30" xfId="1" applyFont="1" applyFill="1" applyBorder="1" applyAlignment="1">
      <alignment horizontal="center" vertical="center"/>
    </xf>
    <xf numFmtId="0" fontId="7" fillId="3" borderId="31" xfId="1" applyFont="1" applyFill="1" applyBorder="1" applyAlignment="1">
      <alignment horizontal="center" vertical="center"/>
    </xf>
    <xf numFmtId="0" fontId="3" fillId="0" borderId="27" xfId="1" applyFont="1" applyBorder="1" applyAlignment="1">
      <alignment horizontal="left" vertical="center"/>
    </xf>
    <xf numFmtId="0" fontId="11" fillId="4" borderId="13" xfId="1" applyFont="1" applyFill="1" applyBorder="1" applyAlignment="1">
      <alignment horizontal="center" vertical="center"/>
    </xf>
    <xf numFmtId="0" fontId="11" fillId="4" borderId="14" xfId="1" applyFont="1" applyFill="1" applyBorder="1" applyAlignment="1">
      <alignment horizontal="center" vertical="center"/>
    </xf>
    <xf numFmtId="0" fontId="11" fillId="4" borderId="14" xfId="1" applyFont="1" applyFill="1" applyBorder="1" applyAlignment="1">
      <alignment horizontal="center"/>
    </xf>
    <xf numFmtId="0" fontId="11" fillId="4" borderId="17" xfId="1" applyFont="1" applyFill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3" fillId="0" borderId="18" xfId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0" fontId="14" fillId="0" borderId="19" xfId="1" applyFont="1" applyBorder="1" applyAlignment="1">
      <alignment horizontal="center" vertical="center"/>
    </xf>
    <xf numFmtId="0" fontId="15" fillId="0" borderId="19" xfId="1" applyFont="1" applyBorder="1" applyAlignment="1">
      <alignment horizontal="center"/>
    </xf>
    <xf numFmtId="0" fontId="15" fillId="0" borderId="21" xfId="1" applyFont="1" applyBorder="1" applyAlignment="1">
      <alignment horizontal="center"/>
    </xf>
    <xf numFmtId="0" fontId="20" fillId="0" borderId="27" xfId="0" applyFont="1" applyFill="1" applyBorder="1" applyAlignment="1">
      <alignment horizontal="center" vertical="center"/>
    </xf>
  </cellXfs>
  <cellStyles count="4">
    <cellStyle name="Обычный" xfId="0" builtinId="0"/>
    <cellStyle name="Обычный 2 2 2" xfId="1"/>
    <cellStyle name="Обычный 2 4" xfId="2"/>
    <cellStyle name="Обычный_Стартовый протокол Смирнов_20101106_Results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180975</xdr:colOff>
      <xdr:row>0</xdr:row>
      <xdr:rowOff>47625</xdr:rowOff>
    </xdr:from>
    <xdr:to>
      <xdr:col>8</xdr:col>
      <xdr:colOff>857250</xdr:colOff>
      <xdr:row>4</xdr:row>
      <xdr:rowOff>19050</xdr:rowOff>
    </xdr:to>
    <xdr:pic>
      <xdr:nvPicPr>
        <xdr:cNvPr id="2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858125" y="47625"/>
          <a:ext cx="6762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247650</xdr:colOff>
      <xdr:row>4</xdr:row>
      <xdr:rowOff>142875</xdr:rowOff>
    </xdr:to>
    <xdr:pic>
      <xdr:nvPicPr>
        <xdr:cNvPr id="3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7620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0</xdr:row>
      <xdr:rowOff>66675</xdr:rowOff>
    </xdr:from>
    <xdr:to>
      <xdr:col>3</xdr:col>
      <xdr:colOff>66675</xdr:colOff>
      <xdr:row>5</xdr:row>
      <xdr:rowOff>66675</xdr:rowOff>
    </xdr:to>
    <xdr:pic>
      <xdr:nvPicPr>
        <xdr:cNvPr id="4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85850" y="66675"/>
          <a:ext cx="110490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285750</xdr:colOff>
      <xdr:row>55</xdr:row>
      <xdr:rowOff>47625</xdr:rowOff>
    </xdr:from>
    <xdr:to>
      <xdr:col>6</xdr:col>
      <xdr:colOff>762000</xdr:colOff>
      <xdr:row>61</xdr:row>
      <xdr:rowOff>66675</xdr:rowOff>
    </xdr:to>
    <xdr:pic>
      <xdr:nvPicPr>
        <xdr:cNvPr id="5" name="Рисунок 5" descr="михайлова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610100" y="10915650"/>
          <a:ext cx="11906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219075</xdr:colOff>
      <xdr:row>56</xdr:row>
      <xdr:rowOff>47625</xdr:rowOff>
    </xdr:from>
    <xdr:to>
      <xdr:col>4</xdr:col>
      <xdr:colOff>342900</xdr:colOff>
      <xdr:row>62</xdr:row>
      <xdr:rowOff>9525</xdr:rowOff>
    </xdr:to>
    <xdr:pic>
      <xdr:nvPicPr>
        <xdr:cNvPr id="7" name="Рисунок 1" descr="Соловьев Г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343150" y="11106150"/>
          <a:ext cx="15049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1038225</xdr:colOff>
      <xdr:row>56</xdr:row>
      <xdr:rowOff>38100</xdr:rowOff>
    </xdr:from>
    <xdr:to>
      <xdr:col>8</xdr:col>
      <xdr:colOff>581025</xdr:colOff>
      <xdr:row>62</xdr:row>
      <xdr:rowOff>82550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362825" y="11096625"/>
          <a:ext cx="895350" cy="1025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56;%2014-18.10.2024/&#1060;&#1042;&#1057;&#105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2;&#1083;&#1072;&#1076;&#1080;&#1084;&#1080;&#1088;/Downloads/&#1057;&#1055;&#1041;%2027.01-01.02.202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ех Ж кгп"/>
      <sheetName val="жен 200сх "/>
      <sheetName val="список общий"/>
      <sheetName val="список общий ВС"/>
      <sheetName val="КГП ЮН 15-16"/>
      <sheetName val="ФИНАЛ Ю15-16"/>
      <sheetName val="КГП Д15-16"/>
      <sheetName val="финал д15-16"/>
      <sheetName val="ком спринт 750 ю15-16"/>
      <sheetName val="ком спринт 750 д15-16"/>
      <sheetName val="ком спринт 750 д15-16 1 РАУНД"/>
      <sheetName val="ком спринт 750 ю15-16 1 РАУНД"/>
      <sheetName val="ком спринт 750 ю15-16 ФИН"/>
      <sheetName val="ком спринт 750 д15-16 ФИН"/>
      <sheetName val="ИГП 3КМ"/>
      <sheetName val="ИГП 3КМ (2)"/>
      <sheetName val="ИГП Ж 15-16"/>
      <sheetName val="ИГП Ж 15-16 (2)"/>
      <sheetName val="1000 м ю 15-16"/>
      <sheetName val="медис ю15-16"/>
      <sheetName val="мэд д15-16"/>
      <sheetName val="список общий ВС (2)"/>
      <sheetName val="КГП Ж 17-18"/>
      <sheetName val="КГП Ж 19-22"/>
      <sheetName val="1 раунд ю17-18"/>
      <sheetName val="1 раунд ю19-22"/>
      <sheetName val="1 раунд ж17-18"/>
      <sheetName val="1 раунд ж19-22"/>
      <sheetName val="1 раунд ж19-22 (2)"/>
      <sheetName val="Финал ж17-18 (2)"/>
      <sheetName val="инд г. пресл. 4 км"/>
      <sheetName val="инд г. пресл. 3 км"/>
      <sheetName val="гит 500 юн"/>
      <sheetName val="инд г. пресл. 4 км (2)"/>
      <sheetName val="инд г. пресл. 3 км (4)"/>
      <sheetName val="очки квал 1"/>
      <sheetName val="очки квал 1 (2)"/>
      <sheetName val="СКР Ю 17-18"/>
      <sheetName val="ТЕМПО Ю 17-18"/>
      <sheetName val="ВЫБ Ю17-18"/>
      <sheetName val="ОМНИУМ Ю17-18"/>
      <sheetName val="СКР Ю 19-22"/>
      <sheetName val="ТЕМПО Ю 19-22"/>
      <sheetName val="ВЫБ Ю19-22"/>
      <sheetName val="ОМНИУМ Ю19-22"/>
      <sheetName val="СКР Ж17-18"/>
      <sheetName val="ТЕМПО Ж 17-18"/>
      <sheetName val="ВЫБ Ж17-18!"/>
      <sheetName val="ОМНИУМ Ж17-18"/>
      <sheetName val="СКР Ж 19-22"/>
      <sheetName val="ТЕМПО Ж 19-22"/>
      <sheetName val="ВЫБ Ж19-22!"/>
      <sheetName val="ОМНИУМ Ж19-22"/>
      <sheetName val=" 200 гит. не дамы  (2)"/>
      <sheetName val="сетка спринт М-8"/>
      <sheetName val="спринт м15-16"/>
      <sheetName val=" 200 гит. не дамы "/>
      <sheetName val="сетка спринт М-8 (3)"/>
      <sheetName val="спринт  д15-16"/>
      <sheetName val="кейрин Ж 1 тур (4)"/>
      <sheetName val="кейрин дев итог (2)"/>
      <sheetName val="кейрин Ж 1 тур (3)"/>
      <sheetName val="кейрин юниоры итог"/>
      <sheetName val="дев 1000 м"/>
      <sheetName val="ком гонка юниорки 19-22 (2)"/>
      <sheetName val="ком гонка юниорки 17-18 (2)"/>
      <sheetName val="юниоры гр кв1"/>
      <sheetName val="ЧР список"/>
      <sheetName val="КР список "/>
      <sheetName val="ПР список"/>
      <sheetName val="Табл"/>
      <sheetName val="СТ м"/>
      <sheetName val="г. очки М"/>
      <sheetName val="СТ ю-ры"/>
      <sheetName val="г. очки Ю"/>
      <sheetName val="г. очки ю-ки"/>
      <sheetName val="СТ ю-ки"/>
      <sheetName val="СТ Ж"/>
      <sheetName val="г. очки Ж"/>
      <sheetName val="кейрин А"/>
      <sheetName val="кейрин ю-ы"/>
      <sheetName val="кейрин ю-и"/>
      <sheetName val="кейрин ю-ы (2)"/>
      <sheetName val="кейрин ю-и (2)"/>
      <sheetName val="кейрин А (3)"/>
      <sheetName val="кейрин ю-ы (3)"/>
      <sheetName val="кейрин ю-и (3)"/>
      <sheetName val="СТ омниум"/>
      <sheetName val="СТ"/>
      <sheetName val="Скр"/>
      <sheetName val="Темпо"/>
      <sheetName val="Выб"/>
      <sheetName val="Омниум"/>
      <sheetName val="СТ 2"/>
      <sheetName val="Скр 2"/>
      <sheetName val="Темпо 2"/>
      <sheetName val="Выб 2"/>
      <sheetName val="Омниум 2"/>
      <sheetName val="СТ (3)"/>
      <sheetName val="Скр 3"/>
      <sheetName val="Темпо 3"/>
      <sheetName val="Выб 3"/>
      <sheetName val="Омниум (3)"/>
      <sheetName val="СТ (4)"/>
      <sheetName val="Скр 4"/>
      <sheetName val="Темпо 4"/>
      <sheetName val="Выб 4"/>
      <sheetName val="Омниум (4)"/>
      <sheetName val="СТ ю-ры В"/>
      <sheetName val="Скр в"/>
      <sheetName val="СТ (2)"/>
      <sheetName val="мэдисон ж19-22"/>
      <sheetName val="МЭДИСОН Ж17-18"/>
      <sheetName val="Мэдисон"/>
      <sheetName val="СТ (5)"/>
      <sheetName val="Мэдисон (2)"/>
      <sheetName val="СТ (6)"/>
      <sheetName val="Мэдисон (3)"/>
      <sheetName val="СТ (7)"/>
      <sheetName val="Мэдисон (4)"/>
      <sheetName val="Выб 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7">
          <cell r="B7">
            <v>1</v>
          </cell>
          <cell r="C7">
            <v>10023524100</v>
          </cell>
          <cell r="D7" t="str">
            <v>Гонов Лев</v>
          </cell>
          <cell r="E7">
            <v>36531</v>
          </cell>
          <cell r="F7" t="str">
            <v>МСМК</v>
          </cell>
          <cell r="G7" t="str">
            <v>Санкт-Петербург</v>
          </cell>
        </row>
        <row r="8">
          <cell r="B8">
            <v>2</v>
          </cell>
          <cell r="C8">
            <v>10015314361</v>
          </cell>
          <cell r="D8" t="str">
            <v>Смирнов Иван</v>
          </cell>
          <cell r="E8">
            <v>36174</v>
          </cell>
          <cell r="F8" t="str">
            <v>МСМК</v>
          </cell>
          <cell r="G8" t="str">
            <v>Санкт-Петербург</v>
          </cell>
        </row>
        <row r="9">
          <cell r="B9">
            <v>3</v>
          </cell>
          <cell r="C9">
            <v>10034952922</v>
          </cell>
          <cell r="D9" t="str">
            <v>Берсенев Никита</v>
          </cell>
          <cell r="E9">
            <v>36610</v>
          </cell>
          <cell r="F9" t="str">
            <v>МСМК</v>
          </cell>
          <cell r="G9" t="str">
            <v>Санкт-Петербург</v>
          </cell>
        </row>
        <row r="10">
          <cell r="B10">
            <v>4</v>
          </cell>
          <cell r="C10">
            <v>10010168412</v>
          </cell>
          <cell r="D10" t="str">
            <v>Мальнев Сергей</v>
          </cell>
          <cell r="E10">
            <v>36015</v>
          </cell>
          <cell r="F10" t="str">
            <v>МС</v>
          </cell>
          <cell r="G10" t="str">
            <v>Санкт-Петербург</v>
          </cell>
        </row>
        <row r="11">
          <cell r="B11">
            <v>5</v>
          </cell>
          <cell r="C11">
            <v>10036018912</v>
          </cell>
          <cell r="D11" t="str">
            <v>Шичкин Влас</v>
          </cell>
          <cell r="E11">
            <v>37281</v>
          </cell>
          <cell r="F11" t="str">
            <v>МСМК</v>
          </cell>
          <cell r="G11" t="str">
            <v>Санкт-Петербург</v>
          </cell>
        </row>
        <row r="12">
          <cell r="B12">
            <v>6</v>
          </cell>
          <cell r="C12">
            <v>10036019013</v>
          </cell>
          <cell r="D12" t="str">
            <v>Щегольков Илья</v>
          </cell>
          <cell r="E12">
            <v>37410</v>
          </cell>
          <cell r="F12" t="str">
            <v>МСМК</v>
          </cell>
          <cell r="G12" t="str">
            <v>Санкт-Петербург</v>
          </cell>
        </row>
        <row r="13">
          <cell r="B13">
            <v>7</v>
          </cell>
          <cell r="C13">
            <v>10036092771</v>
          </cell>
          <cell r="D13" t="str">
            <v>Игошев Егор</v>
          </cell>
          <cell r="E13">
            <v>37439</v>
          </cell>
          <cell r="F13" t="str">
            <v>МСМК</v>
          </cell>
          <cell r="G13" t="str">
            <v>Санкт-Петербург</v>
          </cell>
        </row>
        <row r="14">
          <cell r="B14">
            <v>8</v>
          </cell>
          <cell r="C14">
            <v>10036018811</v>
          </cell>
          <cell r="D14" t="str">
            <v>Новолодский Иван</v>
          </cell>
          <cell r="E14">
            <v>37411</v>
          </cell>
          <cell r="F14" t="str">
            <v>МСМК</v>
          </cell>
          <cell r="G14" t="str">
            <v>Санкт-Петербург</v>
          </cell>
        </row>
        <row r="15">
          <cell r="B15">
            <v>9</v>
          </cell>
          <cell r="C15">
            <v>10036013858</v>
          </cell>
          <cell r="D15" t="str">
            <v>Денисов Денис</v>
          </cell>
          <cell r="E15">
            <v>37597</v>
          </cell>
          <cell r="F15" t="str">
            <v>МСМК</v>
          </cell>
          <cell r="G15" t="str">
            <v>Санкт-Петербург</v>
          </cell>
        </row>
        <row r="16">
          <cell r="B16">
            <v>10</v>
          </cell>
          <cell r="C16">
            <v>10065490946</v>
          </cell>
          <cell r="D16" t="str">
            <v>Крючков Марк</v>
          </cell>
          <cell r="E16">
            <v>37676</v>
          </cell>
          <cell r="F16" t="str">
            <v>МСМК</v>
          </cell>
          <cell r="G16" t="str">
            <v>Санкт-Петербург</v>
          </cell>
        </row>
        <row r="17">
          <cell r="B17">
            <v>11</v>
          </cell>
          <cell r="C17">
            <v>10090937177</v>
          </cell>
          <cell r="D17" t="str">
            <v>Постарнак Михаил</v>
          </cell>
          <cell r="E17">
            <v>38212</v>
          </cell>
          <cell r="F17" t="str">
            <v>МС</v>
          </cell>
          <cell r="G17" t="str">
            <v>Санкт-Петербург</v>
          </cell>
        </row>
        <row r="18">
          <cell r="B18">
            <v>12</v>
          </cell>
          <cell r="C18">
            <v>10065490643</v>
          </cell>
          <cell r="D18" t="str">
            <v>Зараковский Даниил</v>
          </cell>
          <cell r="E18">
            <v>38183</v>
          </cell>
          <cell r="F18" t="str">
            <v>МС</v>
          </cell>
          <cell r="G18" t="str">
            <v>Санкт-Петербург</v>
          </cell>
        </row>
        <row r="19">
          <cell r="B19">
            <v>13</v>
          </cell>
          <cell r="C19">
            <v>10065490441</v>
          </cell>
          <cell r="D19" t="str">
            <v>Скорняков Григорий</v>
          </cell>
          <cell r="E19">
            <v>38304</v>
          </cell>
          <cell r="F19" t="str">
            <v>МС</v>
          </cell>
          <cell r="G19" t="str">
            <v>Санкт-Петербург</v>
          </cell>
        </row>
        <row r="20">
          <cell r="B20">
            <v>14</v>
          </cell>
          <cell r="C20">
            <v>10090936672</v>
          </cell>
          <cell r="D20" t="str">
            <v>Савекин Илья</v>
          </cell>
          <cell r="E20">
            <v>38489</v>
          </cell>
          <cell r="F20" t="str">
            <v>МС</v>
          </cell>
          <cell r="G20" t="str">
            <v>Санкт-Петербург</v>
          </cell>
        </row>
        <row r="21">
          <cell r="B21">
            <v>15</v>
          </cell>
          <cell r="C21">
            <v>10097338571</v>
          </cell>
          <cell r="D21" t="str">
            <v>Кузнецов Руслан</v>
          </cell>
          <cell r="E21">
            <v>38425</v>
          </cell>
          <cell r="F21" t="str">
            <v>МС</v>
          </cell>
          <cell r="G21" t="str">
            <v>Санкт-Петербург</v>
          </cell>
        </row>
        <row r="22">
          <cell r="B22">
            <v>16</v>
          </cell>
          <cell r="C22">
            <v>10097338672</v>
          </cell>
          <cell r="D22" t="str">
            <v>Казаков Даниил</v>
          </cell>
          <cell r="E22">
            <v>38360</v>
          </cell>
          <cell r="F22" t="str">
            <v>МС</v>
          </cell>
          <cell r="G22" t="str">
            <v>Санкт-Петербург</v>
          </cell>
        </row>
        <row r="23">
          <cell r="B23">
            <v>17</v>
          </cell>
          <cell r="C23">
            <v>10075644826</v>
          </cell>
          <cell r="D23" t="str">
            <v>Бугаенко Виктор</v>
          </cell>
          <cell r="E23">
            <v>38042</v>
          </cell>
          <cell r="F23" t="str">
            <v>МС</v>
          </cell>
          <cell r="G23" t="str">
            <v>Санкт-Петербург</v>
          </cell>
        </row>
        <row r="24">
          <cell r="B24">
            <v>18</v>
          </cell>
          <cell r="C24">
            <v>10120261287</v>
          </cell>
          <cell r="D24" t="str">
            <v>Просандеев Ярослав</v>
          </cell>
          <cell r="E24">
            <v>39151</v>
          </cell>
          <cell r="F24" t="str">
            <v>МС</v>
          </cell>
          <cell r="G24" t="str">
            <v>Санкт-Петербург</v>
          </cell>
        </row>
        <row r="25">
          <cell r="B25">
            <v>19</v>
          </cell>
          <cell r="C25">
            <v>10092621745</v>
          </cell>
          <cell r="D25" t="str">
            <v>Токарев Матвей</v>
          </cell>
          <cell r="E25">
            <v>38828</v>
          </cell>
          <cell r="F25" t="str">
            <v>МС</v>
          </cell>
          <cell r="G25" t="str">
            <v>Санкт-Петербург</v>
          </cell>
        </row>
        <row r="26">
          <cell r="B26">
            <v>20</v>
          </cell>
          <cell r="C26">
            <v>10036018609</v>
          </cell>
          <cell r="D26" t="str">
            <v>Иванов Вячеслав</v>
          </cell>
          <cell r="E26">
            <v>37469</v>
          </cell>
          <cell r="F26" t="str">
            <v>МС</v>
          </cell>
          <cell r="G26" t="str">
            <v>Санкт-Петербург</v>
          </cell>
        </row>
        <row r="27">
          <cell r="B27">
            <v>21</v>
          </cell>
          <cell r="C27">
            <v>10120261186</v>
          </cell>
          <cell r="D27" t="str">
            <v>Гречишкин Вадим</v>
          </cell>
          <cell r="E27">
            <v>39274</v>
          </cell>
          <cell r="F27" t="str">
            <v>МС</v>
          </cell>
          <cell r="G27" t="str">
            <v>Санкт-Петербург</v>
          </cell>
        </row>
        <row r="28">
          <cell r="B28">
            <v>22</v>
          </cell>
          <cell r="C28">
            <v>10111625257</v>
          </cell>
          <cell r="D28" t="str">
            <v>Попов Марк</v>
          </cell>
          <cell r="E28">
            <v>39219</v>
          </cell>
          <cell r="F28" t="str">
            <v>КМС</v>
          </cell>
          <cell r="G28" t="str">
            <v>Санкт-Петербург</v>
          </cell>
        </row>
        <row r="29">
          <cell r="B29">
            <v>23</v>
          </cell>
          <cell r="C29">
            <v>10114021561</v>
          </cell>
          <cell r="D29" t="str">
            <v xml:space="preserve">Болдырев Матвей </v>
          </cell>
          <cell r="E29">
            <v>39320</v>
          </cell>
          <cell r="F29" t="str">
            <v>КМС</v>
          </cell>
          <cell r="G29" t="str">
            <v>Санкт-Петербург</v>
          </cell>
        </row>
        <row r="30">
          <cell r="B30">
            <v>24</v>
          </cell>
          <cell r="C30">
            <v>10009033209</v>
          </cell>
          <cell r="D30" t="str">
            <v>Тишков Роман</v>
          </cell>
          <cell r="E30">
            <v>34670</v>
          </cell>
          <cell r="F30" t="str">
            <v>МСМК</v>
          </cell>
          <cell r="G30" t="str">
            <v>Беларусь</v>
          </cell>
        </row>
        <row r="31">
          <cell r="B31">
            <v>25</v>
          </cell>
          <cell r="C31">
            <v>10007891336</v>
          </cell>
          <cell r="D31" t="str">
            <v>Романов Роман</v>
          </cell>
          <cell r="E31">
            <v>34518</v>
          </cell>
          <cell r="F31" t="str">
            <v>МСМК</v>
          </cell>
          <cell r="G31" t="str">
            <v>Беларусь</v>
          </cell>
        </row>
        <row r="32">
          <cell r="B32">
            <v>26</v>
          </cell>
          <cell r="C32">
            <v>10010177809</v>
          </cell>
          <cell r="D32" t="str">
            <v>Бирюк Каролина</v>
          </cell>
          <cell r="E32">
            <v>35906</v>
          </cell>
          <cell r="F32" t="str">
            <v>МСМК</v>
          </cell>
          <cell r="G32" t="str">
            <v>Беларусь</v>
          </cell>
        </row>
        <row r="33">
          <cell r="B33">
            <v>27</v>
          </cell>
          <cell r="C33">
            <v>10093154134</v>
          </cell>
          <cell r="D33" t="str">
            <v>Безгерц Степан</v>
          </cell>
          <cell r="E33">
            <v>38311</v>
          </cell>
          <cell r="F33" t="str">
            <v>МС</v>
          </cell>
          <cell r="G33" t="str">
            <v>Беларусь</v>
          </cell>
        </row>
        <row r="34">
          <cell r="B34">
            <v>28</v>
          </cell>
          <cell r="C34">
            <v>10014585649</v>
          </cell>
          <cell r="D34" t="str">
            <v>Колесова Анастасия</v>
          </cell>
          <cell r="E34">
            <v>36679</v>
          </cell>
          <cell r="F34" t="str">
            <v>МС</v>
          </cell>
          <cell r="G34" t="str">
            <v>Беларусь</v>
          </cell>
        </row>
        <row r="35">
          <cell r="B35">
            <v>29</v>
          </cell>
          <cell r="C35">
            <v>10015328913</v>
          </cell>
          <cell r="D35" t="str">
            <v>Краско Ангелина</v>
          </cell>
          <cell r="E35">
            <v>36876</v>
          </cell>
          <cell r="F35" t="str">
            <v>МС</v>
          </cell>
          <cell r="G35" t="str">
            <v>Беларусь</v>
          </cell>
        </row>
        <row r="36">
          <cell r="B36">
            <v>30</v>
          </cell>
          <cell r="C36">
            <v>10009737568</v>
          </cell>
          <cell r="D36" t="str">
            <v>Ростовцев Сергей</v>
          </cell>
          <cell r="E36">
            <v>35583</v>
          </cell>
          <cell r="F36" t="str">
            <v>МСМК</v>
          </cell>
          <cell r="G36" t="str">
            <v>Тульская область</v>
          </cell>
        </row>
        <row r="37">
          <cell r="B37">
            <v>31</v>
          </cell>
          <cell r="C37">
            <v>10007739974</v>
          </cell>
          <cell r="D37" t="str">
            <v>Хатунцева Гульназ</v>
          </cell>
          <cell r="E37">
            <v>34445</v>
          </cell>
          <cell r="F37" t="str">
            <v>ЗМС</v>
          </cell>
          <cell r="G37" t="str">
            <v>Тульская область</v>
          </cell>
        </row>
        <row r="38">
          <cell r="B38">
            <v>32</v>
          </cell>
          <cell r="C38">
            <v>10007498585</v>
          </cell>
          <cell r="D38" t="str">
            <v>Аверина Мария</v>
          </cell>
          <cell r="E38">
            <v>34246</v>
          </cell>
          <cell r="F38" t="str">
            <v>МСМК</v>
          </cell>
          <cell r="G38" t="str">
            <v>Тульская область</v>
          </cell>
        </row>
        <row r="39">
          <cell r="B39">
            <v>33</v>
          </cell>
          <cell r="C39">
            <v>10104123420</v>
          </cell>
          <cell r="D39" t="str">
            <v>Суятин Мирослав</v>
          </cell>
          <cell r="E39">
            <v>38726</v>
          </cell>
          <cell r="F39" t="str">
            <v>МС</v>
          </cell>
          <cell r="G39" t="str">
            <v>Тульская область</v>
          </cell>
        </row>
        <row r="40">
          <cell r="B40">
            <v>34</v>
          </cell>
          <cell r="C40">
            <v>10093556278</v>
          </cell>
          <cell r="D40" t="str">
            <v>Марямидзе Степан</v>
          </cell>
          <cell r="E40">
            <v>38503</v>
          </cell>
          <cell r="F40" t="str">
            <v>КМС</v>
          </cell>
          <cell r="G40" t="str">
            <v>Тульская область</v>
          </cell>
        </row>
        <row r="41">
          <cell r="B41">
            <v>35</v>
          </cell>
          <cell r="C41">
            <v>10104006717</v>
          </cell>
          <cell r="D41" t="str">
            <v>Сидоров Григорий</v>
          </cell>
          <cell r="E41">
            <v>39260</v>
          </cell>
          <cell r="F41" t="str">
            <v>КМС</v>
          </cell>
          <cell r="G41" t="str">
            <v>Тульская область</v>
          </cell>
        </row>
        <row r="42">
          <cell r="B42">
            <v>36</v>
          </cell>
          <cell r="C42">
            <v>10094202643</v>
          </cell>
          <cell r="D42" t="str">
            <v>Гербут Дмитрий</v>
          </cell>
          <cell r="E42">
            <v>39402</v>
          </cell>
          <cell r="F42" t="str">
            <v>КМС</v>
          </cell>
          <cell r="G42" t="str">
            <v>Тульская область</v>
          </cell>
        </row>
        <row r="43">
          <cell r="B43">
            <v>37</v>
          </cell>
          <cell r="C43">
            <v>10104596696</v>
          </cell>
          <cell r="D43" t="str">
            <v>Быков Антон</v>
          </cell>
          <cell r="E43">
            <v>38940</v>
          </cell>
          <cell r="F43" t="str">
            <v>КМС</v>
          </cell>
          <cell r="G43" t="str">
            <v>Тульская область</v>
          </cell>
        </row>
        <row r="44">
          <cell r="B44">
            <v>38</v>
          </cell>
          <cell r="C44">
            <v>10014629604</v>
          </cell>
          <cell r="D44" t="str">
            <v>Почерняев Николай</v>
          </cell>
          <cell r="E44">
            <v>38515</v>
          </cell>
          <cell r="F44" t="str">
            <v>КМС</v>
          </cell>
          <cell r="G44" t="str">
            <v>Тульская область</v>
          </cell>
        </row>
        <row r="45">
          <cell r="B45">
            <v>39</v>
          </cell>
          <cell r="C45">
            <v>10036077112</v>
          </cell>
          <cell r="D45" t="str">
            <v>Майоров Ждан</v>
          </cell>
          <cell r="E45">
            <v>38453</v>
          </cell>
          <cell r="F45" t="str">
            <v>КМС</v>
          </cell>
          <cell r="G45" t="str">
            <v>Тульская область</v>
          </cell>
        </row>
        <row r="46">
          <cell r="B46">
            <v>40</v>
          </cell>
          <cell r="C46">
            <v>10054263400</v>
          </cell>
          <cell r="D46" t="str">
            <v>Иванченко Алёна</v>
          </cell>
          <cell r="E46">
            <v>37941</v>
          </cell>
          <cell r="F46" t="str">
            <v>МСМК</v>
          </cell>
          <cell r="G46" t="str">
            <v>Санкт-Петербург</v>
          </cell>
        </row>
        <row r="47">
          <cell r="B47">
            <v>41</v>
          </cell>
          <cell r="C47">
            <v>10049916685</v>
          </cell>
          <cell r="D47" t="str">
            <v>Валгонен Валерия</v>
          </cell>
          <cell r="E47">
            <v>37678</v>
          </cell>
          <cell r="F47" t="str">
            <v>МСМК</v>
          </cell>
          <cell r="G47" t="str">
            <v>Санкт-Петербург</v>
          </cell>
        </row>
        <row r="48">
          <cell r="B48">
            <v>42</v>
          </cell>
          <cell r="C48">
            <v>10094559422</v>
          </cell>
          <cell r="D48" t="str">
            <v>Смирнова Диана</v>
          </cell>
          <cell r="E48">
            <v>38505</v>
          </cell>
          <cell r="F48" t="str">
            <v>МС</v>
          </cell>
          <cell r="G48" t="str">
            <v>Санкт-Петербург</v>
          </cell>
        </row>
        <row r="49">
          <cell r="B49">
            <v>43</v>
          </cell>
          <cell r="C49">
            <v>10111632836</v>
          </cell>
          <cell r="D49" t="str">
            <v>Даньшина Полина</v>
          </cell>
          <cell r="E49">
            <v>39137</v>
          </cell>
          <cell r="F49" t="str">
            <v>МС</v>
          </cell>
          <cell r="G49" t="str">
            <v>Санкт-Петербург</v>
          </cell>
        </row>
        <row r="50">
          <cell r="B50">
            <v>44</v>
          </cell>
          <cell r="C50">
            <v>10111631927</v>
          </cell>
          <cell r="D50" t="str">
            <v>Кокарева Аглая</v>
          </cell>
          <cell r="E50">
            <v>39348</v>
          </cell>
          <cell r="F50" t="str">
            <v>МС</v>
          </cell>
          <cell r="G50" t="str">
            <v>Санкт-Петербург</v>
          </cell>
        </row>
        <row r="51">
          <cell r="B51">
            <v>45</v>
          </cell>
          <cell r="C51">
            <v>10125032576</v>
          </cell>
          <cell r="D51" t="str">
            <v>Ившичева Яна</v>
          </cell>
          <cell r="E51">
            <v>39562</v>
          </cell>
          <cell r="F51" t="str">
            <v>КМС</v>
          </cell>
          <cell r="G51" t="str">
            <v>Санкт-Петербург</v>
          </cell>
        </row>
        <row r="52">
          <cell r="B52">
            <v>46</v>
          </cell>
          <cell r="C52">
            <v>10137268320</v>
          </cell>
          <cell r="D52" t="str">
            <v>Грибова Марина</v>
          </cell>
          <cell r="E52">
            <v>39488</v>
          </cell>
          <cell r="F52" t="str">
            <v>КМС</v>
          </cell>
          <cell r="G52" t="str">
            <v>Санкт-Петербург</v>
          </cell>
        </row>
        <row r="53">
          <cell r="B53">
            <v>47</v>
          </cell>
          <cell r="C53">
            <v>10137270845</v>
          </cell>
          <cell r="D53" t="str">
            <v>Соломатина Олеся</v>
          </cell>
          <cell r="E53">
            <v>39844</v>
          </cell>
          <cell r="F53" t="str">
            <v>КМС</v>
          </cell>
          <cell r="G53" t="str">
            <v>Санкт-Петербург</v>
          </cell>
        </row>
        <row r="54">
          <cell r="B54">
            <v>48</v>
          </cell>
          <cell r="C54">
            <v>10137271047</v>
          </cell>
          <cell r="D54" t="str">
            <v>Костина Ольга</v>
          </cell>
          <cell r="E54">
            <v>40018</v>
          </cell>
          <cell r="F54" t="str">
            <v>КМС</v>
          </cell>
          <cell r="G54" t="str">
            <v>Санкт-Петербург</v>
          </cell>
        </row>
        <row r="55">
          <cell r="B55">
            <v>49</v>
          </cell>
          <cell r="C55">
            <v>10127774848</v>
          </cell>
          <cell r="D55" t="str">
            <v>Деменкова Анастасия</v>
          </cell>
          <cell r="E55">
            <v>39967</v>
          </cell>
          <cell r="F55" t="str">
            <v>КМС</v>
          </cell>
          <cell r="G55" t="str">
            <v>Санкт-Петербург</v>
          </cell>
        </row>
        <row r="56">
          <cell r="B56">
            <v>50</v>
          </cell>
          <cell r="C56">
            <v>10127617931</v>
          </cell>
          <cell r="D56" t="str">
            <v>Васюкова Валерия</v>
          </cell>
          <cell r="E56">
            <v>39814</v>
          </cell>
          <cell r="F56" t="str">
            <v>КМС</v>
          </cell>
          <cell r="G56" t="str">
            <v>Санкт-Петербург</v>
          </cell>
        </row>
        <row r="57">
          <cell r="B57">
            <v>51</v>
          </cell>
          <cell r="C57">
            <v>10124975083</v>
          </cell>
          <cell r="D57" t="str">
            <v>Новолодская Ангелина</v>
          </cell>
          <cell r="E57">
            <v>40017</v>
          </cell>
          <cell r="F57" t="str">
            <v>КМС</v>
          </cell>
          <cell r="G57" t="str">
            <v>Санкт-Петербург</v>
          </cell>
        </row>
        <row r="58">
          <cell r="B58">
            <v>52</v>
          </cell>
          <cell r="C58">
            <v>10141780436</v>
          </cell>
          <cell r="D58" t="str">
            <v>Голыбина Валентина</v>
          </cell>
          <cell r="E58">
            <v>40463</v>
          </cell>
          <cell r="F58" t="str">
            <v>2 СР</v>
          </cell>
          <cell r="G58" t="str">
            <v>Санкт-Петербург</v>
          </cell>
        </row>
        <row r="59">
          <cell r="B59">
            <v>53</v>
          </cell>
          <cell r="C59">
            <v>10144647693</v>
          </cell>
          <cell r="D59" t="str">
            <v>Королева София</v>
          </cell>
          <cell r="E59">
            <v>40324</v>
          </cell>
          <cell r="F59" t="str">
            <v>КМС</v>
          </cell>
          <cell r="G59" t="str">
            <v>Санкт-Петербург</v>
          </cell>
        </row>
        <row r="60">
          <cell r="B60">
            <v>54</v>
          </cell>
          <cell r="C60">
            <v>10125311654</v>
          </cell>
          <cell r="D60" t="str">
            <v>Новолодский Ростислав</v>
          </cell>
          <cell r="E60">
            <v>39586</v>
          </cell>
          <cell r="F60" t="str">
            <v>КМС</v>
          </cell>
          <cell r="G60" t="str">
            <v>Санкт-Петербург</v>
          </cell>
        </row>
        <row r="61">
          <cell r="B61">
            <v>55</v>
          </cell>
          <cell r="C61">
            <v>10125311856</v>
          </cell>
          <cell r="D61" t="str">
            <v>Свиловский Денис</v>
          </cell>
          <cell r="E61">
            <v>39525</v>
          </cell>
          <cell r="F61" t="str">
            <v>КМС</v>
          </cell>
          <cell r="G61" t="str">
            <v>Санкт-Петербург</v>
          </cell>
        </row>
        <row r="62">
          <cell r="B62">
            <v>56</v>
          </cell>
          <cell r="C62">
            <v>10125312260</v>
          </cell>
          <cell r="D62" t="str">
            <v>Яковлев Матвей</v>
          </cell>
          <cell r="E62">
            <v>39469</v>
          </cell>
          <cell r="F62" t="str">
            <v>КМС</v>
          </cell>
          <cell r="G62" t="str">
            <v>Санкт-Петербург</v>
          </cell>
        </row>
        <row r="63">
          <cell r="B63">
            <v>57</v>
          </cell>
          <cell r="C63">
            <v>10125311957</v>
          </cell>
          <cell r="D63" t="str">
            <v>Свиловский Данил</v>
          </cell>
          <cell r="E63">
            <v>39525</v>
          </cell>
          <cell r="F63" t="str">
            <v>КМС</v>
          </cell>
          <cell r="G63" t="str">
            <v>Санкт-Петербург</v>
          </cell>
        </row>
        <row r="64">
          <cell r="B64">
            <v>58</v>
          </cell>
          <cell r="C64">
            <v>10115493638</v>
          </cell>
          <cell r="D64" t="str">
            <v>Блохин Кирилл</v>
          </cell>
          <cell r="E64">
            <v>39608</v>
          </cell>
          <cell r="F64" t="str">
            <v>КМС</v>
          </cell>
          <cell r="G64" t="str">
            <v>Санкт-Петербург</v>
          </cell>
        </row>
        <row r="65">
          <cell r="B65">
            <v>59</v>
          </cell>
          <cell r="C65">
            <v>10144855740</v>
          </cell>
          <cell r="D65" t="str">
            <v>Круглов Сергей</v>
          </cell>
          <cell r="E65">
            <v>39918</v>
          </cell>
          <cell r="F65" t="str">
            <v>3 РС</v>
          </cell>
          <cell r="G65" t="str">
            <v>Санкт-Петербург</v>
          </cell>
        </row>
        <row r="66">
          <cell r="B66">
            <v>60</v>
          </cell>
          <cell r="C66">
            <v>10137306312</v>
          </cell>
          <cell r="D66" t="str">
            <v>Смирнов Андрей</v>
          </cell>
          <cell r="E66">
            <v>39974</v>
          </cell>
          <cell r="F66" t="str">
            <v>КМС</v>
          </cell>
          <cell r="G66" t="str">
            <v>Санкт-Петербург</v>
          </cell>
        </row>
        <row r="67">
          <cell r="B67">
            <v>61</v>
          </cell>
          <cell r="C67">
            <v>10137272259</v>
          </cell>
          <cell r="D67" t="str">
            <v>Скорняков  Борис</v>
          </cell>
          <cell r="E67">
            <v>39956</v>
          </cell>
          <cell r="F67" t="str">
            <v>КМС</v>
          </cell>
          <cell r="G67" t="str">
            <v>Санкт-Петербург</v>
          </cell>
        </row>
        <row r="68">
          <cell r="B68">
            <v>62</v>
          </cell>
          <cell r="C68">
            <v>10137307322</v>
          </cell>
          <cell r="D68" t="str">
            <v>Вешняков Даниил</v>
          </cell>
          <cell r="E68">
            <v>39527</v>
          </cell>
          <cell r="F68" t="str">
            <v>КМС</v>
          </cell>
          <cell r="G68" t="str">
            <v>Санкт-Петербург</v>
          </cell>
        </row>
        <row r="69">
          <cell r="B69">
            <v>63</v>
          </cell>
          <cell r="C69">
            <v>10137306716</v>
          </cell>
          <cell r="D69" t="str">
            <v>Клишов Николай</v>
          </cell>
          <cell r="E69">
            <v>39955</v>
          </cell>
          <cell r="F69" t="str">
            <v>КМС</v>
          </cell>
          <cell r="G69" t="str">
            <v>Санкт-Петербург</v>
          </cell>
        </row>
        <row r="70">
          <cell r="B70">
            <v>64</v>
          </cell>
          <cell r="C70">
            <v>10144862915</v>
          </cell>
          <cell r="D70" t="str">
            <v>Яцина Артем</v>
          </cell>
          <cell r="E70">
            <v>40126</v>
          </cell>
          <cell r="F70" t="str">
            <v>КМС</v>
          </cell>
          <cell r="G70" t="str">
            <v>Санкт-Петербург</v>
          </cell>
        </row>
        <row r="71">
          <cell r="B71">
            <v>65</v>
          </cell>
          <cell r="C71">
            <v>10141468619</v>
          </cell>
          <cell r="D71" t="str">
            <v>Клюев Артем</v>
          </cell>
          <cell r="E71">
            <v>39917</v>
          </cell>
          <cell r="F71" t="str">
            <v>КМС</v>
          </cell>
          <cell r="G71" t="str">
            <v>Санкт-Петербург</v>
          </cell>
        </row>
        <row r="72">
          <cell r="B72">
            <v>66</v>
          </cell>
          <cell r="D72" t="str">
            <v>Зырянов Кирилл</v>
          </cell>
          <cell r="E72">
            <v>40324</v>
          </cell>
          <cell r="F72" t="str">
            <v>КМС</v>
          </cell>
          <cell r="G72" t="str">
            <v>Санкт-Петербург</v>
          </cell>
        </row>
        <row r="73">
          <cell r="B73">
            <v>67</v>
          </cell>
          <cell r="D73" t="str">
            <v>Константинов Феликс</v>
          </cell>
          <cell r="E73">
            <v>40255</v>
          </cell>
          <cell r="F73" t="str">
            <v>2 РС</v>
          </cell>
          <cell r="G73" t="str">
            <v>Санкт-Петербург</v>
          </cell>
        </row>
        <row r="74">
          <cell r="B74">
            <v>68</v>
          </cell>
          <cell r="D74" t="str">
            <v>Сысоев Игнат</v>
          </cell>
          <cell r="E74">
            <v>40289</v>
          </cell>
          <cell r="F74" t="str">
            <v>2 РС</v>
          </cell>
          <cell r="G74" t="str">
            <v>Санкт-Петербург</v>
          </cell>
        </row>
        <row r="75">
          <cell r="B75">
            <v>69</v>
          </cell>
          <cell r="D75" t="str">
            <v>Гречишкин Кирилл</v>
          </cell>
          <cell r="E75">
            <v>40415</v>
          </cell>
          <cell r="F75" t="str">
            <v>3 РС</v>
          </cell>
          <cell r="G75" t="str">
            <v>Санкт-Петербург</v>
          </cell>
        </row>
        <row r="76">
          <cell r="B76">
            <v>70</v>
          </cell>
          <cell r="D76" t="str">
            <v>Петухов Максим</v>
          </cell>
          <cell r="E76">
            <v>40387</v>
          </cell>
          <cell r="F76" t="str">
            <v>3 РС</v>
          </cell>
          <cell r="G76" t="str">
            <v>Санкт-Петербург</v>
          </cell>
        </row>
        <row r="77">
          <cell r="B77">
            <v>71</v>
          </cell>
          <cell r="D77" t="str">
            <v>Степанов Тарас</v>
          </cell>
          <cell r="E77">
            <v>39611</v>
          </cell>
          <cell r="F77" t="str">
            <v>КМС</v>
          </cell>
          <cell r="G77" t="str">
            <v>Ленинградская область</v>
          </cell>
        </row>
        <row r="78">
          <cell r="B78">
            <v>72</v>
          </cell>
          <cell r="D78" t="str">
            <v>Кезерев Николай</v>
          </cell>
          <cell r="E78">
            <v>39672</v>
          </cell>
          <cell r="F78" t="str">
            <v>КМС</v>
          </cell>
          <cell r="G78" t="str">
            <v>Ленинградская область</v>
          </cell>
        </row>
        <row r="79">
          <cell r="B79">
            <v>73</v>
          </cell>
          <cell r="D79" t="str">
            <v>Ломов Кирилл</v>
          </cell>
          <cell r="E79">
            <v>39894</v>
          </cell>
          <cell r="F79" t="str">
            <v>КМС</v>
          </cell>
          <cell r="G79" t="str">
            <v>Ленинградская область</v>
          </cell>
        </row>
        <row r="80">
          <cell r="B80">
            <v>74</v>
          </cell>
          <cell r="D80" t="str">
            <v>Минаев Иван</v>
          </cell>
          <cell r="E80">
            <v>39892</v>
          </cell>
          <cell r="F80" t="str">
            <v>2 СР</v>
          </cell>
          <cell r="G80" t="str">
            <v>Ленинградская область</v>
          </cell>
        </row>
        <row r="81">
          <cell r="B81">
            <v>75</v>
          </cell>
          <cell r="C81">
            <v>10094255385</v>
          </cell>
          <cell r="D81" t="str">
            <v>Изотова Анна</v>
          </cell>
          <cell r="E81">
            <v>39316</v>
          </cell>
          <cell r="F81" t="str">
            <v>МС</v>
          </cell>
          <cell r="G81" t="str">
            <v>Тульская область</v>
          </cell>
        </row>
        <row r="82">
          <cell r="B82">
            <v>76</v>
          </cell>
          <cell r="C82">
            <v>10007498585</v>
          </cell>
          <cell r="D82" t="str">
            <v>Юрченко Александра</v>
          </cell>
          <cell r="E82">
            <v>39346</v>
          </cell>
          <cell r="F82" t="str">
            <v>МС</v>
          </cell>
          <cell r="G82" t="str">
            <v>Тульская область</v>
          </cell>
        </row>
        <row r="83">
          <cell r="B83">
            <v>77</v>
          </cell>
          <cell r="C83">
            <v>10091966589</v>
          </cell>
          <cell r="D83" t="str">
            <v>Ростовцева Мария</v>
          </cell>
          <cell r="E83">
            <v>36294</v>
          </cell>
          <cell r="F83" t="str">
            <v>МС</v>
          </cell>
          <cell r="G83" t="str">
            <v>Тульская область</v>
          </cell>
        </row>
        <row r="84">
          <cell r="B84">
            <v>78</v>
          </cell>
          <cell r="C84">
            <v>10083324091</v>
          </cell>
          <cell r="D84" t="str">
            <v xml:space="preserve">Кокунов Григорий </v>
          </cell>
          <cell r="E84">
            <v>39854</v>
          </cell>
          <cell r="F84" t="str">
            <v>КМС</v>
          </cell>
          <cell r="G84" t="str">
            <v>Санкт-Петербург</v>
          </cell>
        </row>
        <row r="85">
          <cell r="B85">
            <v>80</v>
          </cell>
          <cell r="C85">
            <v>10036076809</v>
          </cell>
          <cell r="D85" t="str">
            <v xml:space="preserve">Абайдуллина Инна </v>
          </cell>
          <cell r="E85">
            <v>37700</v>
          </cell>
          <cell r="F85" t="str">
            <v>МСМК</v>
          </cell>
          <cell r="G85" t="str">
            <v>Тульская область</v>
          </cell>
        </row>
        <row r="86">
          <cell r="B86">
            <v>81</v>
          </cell>
          <cell r="C86">
            <v>10142115084</v>
          </cell>
          <cell r="D86" t="str">
            <v>Флоринская Яна</v>
          </cell>
          <cell r="E86">
            <v>31040</v>
          </cell>
          <cell r="F86" t="str">
            <v>КМС</v>
          </cell>
          <cell r="G86" t="str">
            <v>Тульская область</v>
          </cell>
        </row>
        <row r="87">
          <cell r="B87">
            <v>82</v>
          </cell>
          <cell r="C87">
            <v>10009721505</v>
          </cell>
          <cell r="D87" t="str">
            <v>Фролова Наталья</v>
          </cell>
          <cell r="E87">
            <v>35616</v>
          </cell>
          <cell r="F87" t="str">
            <v>МС</v>
          </cell>
          <cell r="G87" t="str">
            <v>Тульская область</v>
          </cell>
        </row>
        <row r="88">
          <cell r="B88">
            <v>83</v>
          </cell>
          <cell r="C88">
            <v>10009183557</v>
          </cell>
          <cell r="D88" t="str">
            <v>Климова Диана</v>
          </cell>
          <cell r="E88">
            <v>35346</v>
          </cell>
          <cell r="F88" t="str">
            <v>МСМК</v>
          </cell>
          <cell r="G88" t="str">
            <v>Тульская область</v>
          </cell>
        </row>
        <row r="89">
          <cell r="B89">
            <v>84</v>
          </cell>
          <cell r="C89">
            <v>10136682074</v>
          </cell>
          <cell r="D89" t="str">
            <v>Родионова Александра</v>
          </cell>
          <cell r="E89">
            <v>32030</v>
          </cell>
          <cell r="F89" t="str">
            <v>КМС</v>
          </cell>
          <cell r="G89" t="str">
            <v>Тульская область</v>
          </cell>
        </row>
        <row r="90">
          <cell r="B90">
            <v>85</v>
          </cell>
          <cell r="C90">
            <v>10141993331</v>
          </cell>
          <cell r="D90" t="str">
            <v>Шишкин Иван</v>
          </cell>
          <cell r="E90">
            <v>39651</v>
          </cell>
          <cell r="F90" t="str">
            <v>КМС</v>
          </cell>
          <cell r="G90" t="str">
            <v>Тульская область</v>
          </cell>
        </row>
        <row r="91">
          <cell r="B91">
            <v>86</v>
          </cell>
          <cell r="C91">
            <v>10132250184</v>
          </cell>
          <cell r="D91" t="str">
            <v>Янчук Роман</v>
          </cell>
          <cell r="E91">
            <v>39759</v>
          </cell>
          <cell r="F91" t="str">
            <v>КМС</v>
          </cell>
          <cell r="G91" t="str">
            <v>Тульская область</v>
          </cell>
        </row>
        <row r="92">
          <cell r="B92">
            <v>87</v>
          </cell>
          <cell r="C92">
            <v>10142595943</v>
          </cell>
          <cell r="D92" t="str">
            <v>Мишина Алена</v>
          </cell>
          <cell r="E92">
            <v>39871</v>
          </cell>
          <cell r="F92" t="str">
            <v>1 СР</v>
          </cell>
          <cell r="G92" t="str">
            <v>Тульская область</v>
          </cell>
        </row>
        <row r="93">
          <cell r="B93">
            <v>88</v>
          </cell>
          <cell r="C93">
            <v>10007740277</v>
          </cell>
          <cell r="D93" t="str">
            <v>Абасова Наталья</v>
          </cell>
          <cell r="E93">
            <v>34840</v>
          </cell>
          <cell r="F93" t="str">
            <v>МСМК</v>
          </cell>
          <cell r="G93" t="str">
            <v>Московская область</v>
          </cell>
        </row>
        <row r="94">
          <cell r="B94">
            <v>89</v>
          </cell>
          <cell r="C94">
            <v>10101387010</v>
          </cell>
          <cell r="D94" t="str">
            <v>Сагдиева Асия</v>
          </cell>
          <cell r="E94">
            <v>38387</v>
          </cell>
          <cell r="F94" t="str">
            <v>МС</v>
          </cell>
          <cell r="G94" t="str">
            <v>Иркутская область</v>
          </cell>
        </row>
        <row r="95">
          <cell r="B95">
            <v>90</v>
          </cell>
          <cell r="C95">
            <v>10117776774</v>
          </cell>
          <cell r="D95" t="str">
            <v>Алексеенко Сабрина</v>
          </cell>
          <cell r="E95">
            <v>39255</v>
          </cell>
          <cell r="F95" t="str">
            <v>КМС</v>
          </cell>
          <cell r="G95" t="str">
            <v>Иркутская область</v>
          </cell>
        </row>
        <row r="96">
          <cell r="B96">
            <v>91</v>
          </cell>
          <cell r="C96">
            <v>10109564413</v>
          </cell>
          <cell r="D96" t="str">
            <v>Радуненко Анна</v>
          </cell>
          <cell r="E96">
            <v>39437</v>
          </cell>
          <cell r="F96" t="str">
            <v>КМС</v>
          </cell>
          <cell r="G96" t="str">
            <v>Иркутская область</v>
          </cell>
        </row>
        <row r="97">
          <cell r="B97">
            <v>92</v>
          </cell>
          <cell r="C97">
            <v>10119123155</v>
          </cell>
          <cell r="D97" t="str">
            <v>Шишкина Виктория</v>
          </cell>
          <cell r="E97">
            <v>39607</v>
          </cell>
          <cell r="F97" t="str">
            <v>КМС</v>
          </cell>
          <cell r="G97" t="str">
            <v>Иркутская область</v>
          </cell>
        </row>
        <row r="98">
          <cell r="B98">
            <v>93</v>
          </cell>
          <cell r="C98">
            <v>10111058920</v>
          </cell>
          <cell r="D98" t="str">
            <v>Желонкина Софья</v>
          </cell>
          <cell r="E98">
            <v>38947</v>
          </cell>
          <cell r="F98" t="str">
            <v>КМС</v>
          </cell>
          <cell r="G98" t="str">
            <v>Санкт-Петербург</v>
          </cell>
        </row>
        <row r="99">
          <cell r="B99">
            <v>94</v>
          </cell>
          <cell r="C99">
            <v>10105526785</v>
          </cell>
          <cell r="D99" t="str">
            <v>Касимова Виолетта</v>
          </cell>
          <cell r="E99">
            <v>39379</v>
          </cell>
          <cell r="F99" t="str">
            <v>КМС</v>
          </cell>
          <cell r="G99" t="str">
            <v>Санкт-Петербург</v>
          </cell>
        </row>
        <row r="100">
          <cell r="B100">
            <v>95</v>
          </cell>
          <cell r="C100">
            <v>10123783704</v>
          </cell>
          <cell r="D100" t="str">
            <v>Таджиева Алина</v>
          </cell>
          <cell r="E100">
            <v>39323</v>
          </cell>
          <cell r="F100" t="str">
            <v>КМС</v>
          </cell>
          <cell r="G100" t="str">
            <v>Санкт-Петербург</v>
          </cell>
        </row>
        <row r="101">
          <cell r="B101">
            <v>96</v>
          </cell>
          <cell r="C101">
            <v>10111016480</v>
          </cell>
          <cell r="D101" t="str">
            <v>Журавлева Екатерина</v>
          </cell>
          <cell r="E101">
            <v>38870</v>
          </cell>
          <cell r="F101" t="str">
            <v>КМС</v>
          </cell>
          <cell r="G101" t="str">
            <v>Санкт-Петербург</v>
          </cell>
        </row>
        <row r="102">
          <cell r="B102">
            <v>97</v>
          </cell>
          <cell r="C102">
            <v>10116088368</v>
          </cell>
          <cell r="D102" t="str">
            <v>Гладченко Татьяна</v>
          </cell>
          <cell r="E102">
            <v>39045</v>
          </cell>
          <cell r="F102" t="str">
            <v>КМС</v>
          </cell>
          <cell r="G102" t="str">
            <v>Санкт-Петербург</v>
          </cell>
        </row>
        <row r="103">
          <cell r="B103">
            <v>98</v>
          </cell>
          <cell r="C103">
            <v>10117352200</v>
          </cell>
          <cell r="D103" t="str">
            <v>Осипова Виктория</v>
          </cell>
          <cell r="E103">
            <v>39275</v>
          </cell>
          <cell r="F103" t="str">
            <v>КМС</v>
          </cell>
          <cell r="G103" t="str">
            <v>Санкт-Петербург</v>
          </cell>
        </row>
        <row r="104">
          <cell r="B104">
            <v>99</v>
          </cell>
          <cell r="C104">
            <v>10111079330</v>
          </cell>
          <cell r="D104" t="str">
            <v>Давыдовская Ольга</v>
          </cell>
          <cell r="E104">
            <v>38887</v>
          </cell>
          <cell r="F104" t="str">
            <v>КМС</v>
          </cell>
          <cell r="G104" t="str">
            <v>Санкт-Петербург</v>
          </cell>
        </row>
        <row r="105">
          <cell r="B105">
            <v>100</v>
          </cell>
          <cell r="C105">
            <v>10110342433</v>
          </cell>
          <cell r="D105" t="str">
            <v xml:space="preserve">Кирсанов Алексей </v>
          </cell>
          <cell r="E105">
            <v>38775</v>
          </cell>
          <cell r="F105" t="str">
            <v>КМС</v>
          </cell>
          <cell r="G105" t="str">
            <v>Санкт-Петербург</v>
          </cell>
        </row>
        <row r="106">
          <cell r="B106">
            <v>101</v>
          </cell>
          <cell r="C106">
            <v>10092183326</v>
          </cell>
          <cell r="D106" t="str">
            <v>Керницкий Максим</v>
          </cell>
          <cell r="E106">
            <v>38983</v>
          </cell>
          <cell r="F106" t="str">
            <v>КМС</v>
          </cell>
          <cell r="G106" t="str">
            <v>Санкт-Петербург</v>
          </cell>
        </row>
        <row r="107">
          <cell r="B107">
            <v>102</v>
          </cell>
          <cell r="C107">
            <v>10090566392</v>
          </cell>
          <cell r="D107" t="str">
            <v>Жогло Ефим</v>
          </cell>
          <cell r="E107">
            <v>38750</v>
          </cell>
          <cell r="F107" t="str">
            <v>КМС</v>
          </cell>
          <cell r="G107" t="str">
            <v>Санкт-Петербург</v>
          </cell>
        </row>
        <row r="108">
          <cell r="B108">
            <v>103</v>
          </cell>
          <cell r="C108">
            <v>10091550301</v>
          </cell>
          <cell r="D108" t="str">
            <v>Никонов Александр</v>
          </cell>
          <cell r="E108">
            <v>38875</v>
          </cell>
          <cell r="F108" t="str">
            <v>КМС</v>
          </cell>
          <cell r="G108" t="str">
            <v>Санкт-Петербург</v>
          </cell>
        </row>
        <row r="109">
          <cell r="B109">
            <v>104</v>
          </cell>
          <cell r="C109">
            <v>10095277121</v>
          </cell>
          <cell r="D109" t="str">
            <v>Попов Максим</v>
          </cell>
          <cell r="E109">
            <v>38766</v>
          </cell>
          <cell r="F109" t="str">
            <v>КМС</v>
          </cell>
          <cell r="G109" t="str">
            <v>Санкт-Петербург</v>
          </cell>
        </row>
        <row r="110">
          <cell r="B110">
            <v>105</v>
          </cell>
          <cell r="C110">
            <v>10109160649</v>
          </cell>
          <cell r="D110" t="str">
            <v>Созинов Владислав</v>
          </cell>
          <cell r="E110">
            <v>38970</v>
          </cell>
          <cell r="F110" t="str">
            <v>КМС</v>
          </cell>
          <cell r="G110" t="str">
            <v>Санкт-Петербург</v>
          </cell>
        </row>
        <row r="111">
          <cell r="B111">
            <v>106</v>
          </cell>
          <cell r="C111">
            <v>10116165463</v>
          </cell>
          <cell r="D111" t="str">
            <v>Грамарчук Трофим</v>
          </cell>
          <cell r="E111">
            <v>39120</v>
          </cell>
          <cell r="F111" t="str">
            <v>КМС</v>
          </cell>
          <cell r="G111" t="str">
            <v>Санкт-Петербург</v>
          </cell>
        </row>
        <row r="112">
          <cell r="B112">
            <v>107</v>
          </cell>
          <cell r="C112">
            <v>10106037350</v>
          </cell>
          <cell r="D112" t="str">
            <v>Хворостов Богдан</v>
          </cell>
          <cell r="E112">
            <v>39137</v>
          </cell>
          <cell r="F112" t="str">
            <v>КМС</v>
          </cell>
          <cell r="G112" t="str">
            <v>Санкт-Петербург</v>
          </cell>
        </row>
        <row r="113">
          <cell r="B113">
            <v>108</v>
          </cell>
          <cell r="C113">
            <v>10105978645</v>
          </cell>
          <cell r="D113" t="str">
            <v>Гончаров Александр</v>
          </cell>
          <cell r="E113">
            <v>39215</v>
          </cell>
          <cell r="F113" t="str">
            <v>КМС</v>
          </cell>
          <cell r="G113" t="str">
            <v>Санкт-Петербург</v>
          </cell>
        </row>
        <row r="114">
          <cell r="B114">
            <v>109</v>
          </cell>
          <cell r="C114">
            <v>10136971963</v>
          </cell>
          <cell r="D114" t="str">
            <v>Жатько Владислава</v>
          </cell>
          <cell r="E114">
            <v>39973</v>
          </cell>
          <cell r="F114" t="str">
            <v>КМС</v>
          </cell>
          <cell r="G114" t="str">
            <v>Санкт-Петербург</v>
          </cell>
        </row>
        <row r="115">
          <cell r="B115">
            <v>110</v>
          </cell>
          <cell r="C115">
            <v>10136909420</v>
          </cell>
          <cell r="D115" t="str">
            <v>Адцеева Софья</v>
          </cell>
          <cell r="E115">
            <v>40172</v>
          </cell>
          <cell r="F115" t="str">
            <v>1 СР</v>
          </cell>
          <cell r="G115" t="str">
            <v>Санкт-Петербург</v>
          </cell>
        </row>
        <row r="116">
          <cell r="B116">
            <v>111</v>
          </cell>
          <cell r="C116">
            <v>10104034605</v>
          </cell>
          <cell r="D116" t="str">
            <v>Дяченко Андрей</v>
          </cell>
          <cell r="E116">
            <v>39124</v>
          </cell>
          <cell r="F116" t="str">
            <v>КМС</v>
          </cell>
          <cell r="G116" t="str">
            <v>Санкт-Петербург</v>
          </cell>
        </row>
        <row r="117">
          <cell r="B117">
            <v>112</v>
          </cell>
          <cell r="C117">
            <v>10088344146</v>
          </cell>
          <cell r="D117" t="str">
            <v>Мучкаева Людмила</v>
          </cell>
          <cell r="E117">
            <v>38624</v>
          </cell>
          <cell r="F117" t="str">
            <v>МС</v>
          </cell>
          <cell r="G117" t="str">
            <v>Санкт-Петербург</v>
          </cell>
        </row>
        <row r="118">
          <cell r="B118">
            <v>113</v>
          </cell>
          <cell r="C118">
            <v>10093069258</v>
          </cell>
          <cell r="D118" t="str">
            <v>Богданова Алена</v>
          </cell>
          <cell r="E118">
            <v>38836</v>
          </cell>
          <cell r="F118" t="str">
            <v>КМС</v>
          </cell>
          <cell r="G118" t="str">
            <v>Санкт-Петербург</v>
          </cell>
        </row>
        <row r="119">
          <cell r="B119">
            <v>114</v>
          </cell>
          <cell r="C119">
            <v>10136740880</v>
          </cell>
          <cell r="D119" t="str">
            <v xml:space="preserve">Мершина Валерия </v>
          </cell>
          <cell r="E119">
            <v>40357</v>
          </cell>
          <cell r="F119" t="str">
            <v>1 СР</v>
          </cell>
          <cell r="G119" t="str">
            <v>Санкт-Петербург</v>
          </cell>
        </row>
        <row r="120">
          <cell r="B120">
            <v>115</v>
          </cell>
          <cell r="C120">
            <v>10083844154</v>
          </cell>
          <cell r="D120" t="str">
            <v>Смирнова Анна</v>
          </cell>
          <cell r="E120">
            <v>39353</v>
          </cell>
          <cell r="F120" t="str">
            <v>КМС</v>
          </cell>
          <cell r="G120" t="str">
            <v>Москва</v>
          </cell>
        </row>
        <row r="121">
          <cell r="B121">
            <v>116</v>
          </cell>
          <cell r="C121">
            <v>10036017494</v>
          </cell>
          <cell r="D121" t="str">
            <v>Голяева Валерия</v>
          </cell>
          <cell r="E121">
            <v>37057</v>
          </cell>
          <cell r="F121" t="str">
            <v>МС</v>
          </cell>
          <cell r="G121" t="str">
            <v>Москва</v>
          </cell>
        </row>
        <row r="122">
          <cell r="B122">
            <v>117</v>
          </cell>
          <cell r="C122">
            <v>10091170179</v>
          </cell>
          <cell r="D122" t="str">
            <v>Малькова Татьяна</v>
          </cell>
          <cell r="E122">
            <v>38712</v>
          </cell>
          <cell r="F122" t="str">
            <v>МС</v>
          </cell>
          <cell r="G122" t="str">
            <v>Москва</v>
          </cell>
        </row>
        <row r="123">
          <cell r="B123">
            <v>118</v>
          </cell>
          <cell r="C123">
            <v>10005408742</v>
          </cell>
          <cell r="D123" t="str">
            <v>Чистик Ярослав</v>
          </cell>
          <cell r="E123">
            <v>32573</v>
          </cell>
          <cell r="F123" t="str">
            <v>МСМК</v>
          </cell>
          <cell r="G123" t="str">
            <v>Москва</v>
          </cell>
        </row>
        <row r="124">
          <cell r="B124">
            <v>119</v>
          </cell>
          <cell r="C124">
            <v>10078168947</v>
          </cell>
          <cell r="D124" t="str">
            <v>Жидков Леон</v>
          </cell>
          <cell r="E124">
            <v>38184</v>
          </cell>
          <cell r="F124" t="str">
            <v>КМС</v>
          </cell>
          <cell r="G124" t="str">
            <v>Санкт-Петербург</v>
          </cell>
        </row>
        <row r="125">
          <cell r="B125">
            <v>120</v>
          </cell>
          <cell r="C125">
            <v>10101780565</v>
          </cell>
          <cell r="D125" t="str">
            <v>Водопьянов Александр</v>
          </cell>
          <cell r="E125">
            <v>38579</v>
          </cell>
          <cell r="F125" t="str">
            <v>КМС</v>
          </cell>
          <cell r="G125" t="str">
            <v>Москва</v>
          </cell>
        </row>
        <row r="126">
          <cell r="B126">
            <v>121</v>
          </cell>
          <cell r="C126">
            <v>10006886576</v>
          </cell>
          <cell r="D126" t="str">
            <v>Манаков Виктор</v>
          </cell>
          <cell r="E126">
            <v>33764</v>
          </cell>
          <cell r="F126" t="str">
            <v>ЗМС</v>
          </cell>
          <cell r="G126" t="str">
            <v>Москва</v>
          </cell>
        </row>
        <row r="127">
          <cell r="B127">
            <v>122</v>
          </cell>
          <cell r="C127">
            <v>10015266568</v>
          </cell>
          <cell r="D127" t="str">
            <v>Шакотько Александр</v>
          </cell>
          <cell r="E127">
            <v>36288</v>
          </cell>
          <cell r="F127" t="str">
            <v>МС</v>
          </cell>
          <cell r="G127" t="str">
            <v>Москва</v>
          </cell>
        </row>
        <row r="128">
          <cell r="B128">
            <v>124</v>
          </cell>
          <cell r="C128">
            <v>10113386213</v>
          </cell>
          <cell r="D128" t="str">
            <v>Бортник  Иван</v>
          </cell>
          <cell r="E128">
            <v>39330</v>
          </cell>
          <cell r="F128" t="str">
            <v>КМС</v>
          </cell>
          <cell r="G128" t="str">
            <v>Москва</v>
          </cell>
        </row>
        <row r="129">
          <cell r="B129">
            <v>125</v>
          </cell>
          <cell r="C129">
            <v>10110374361</v>
          </cell>
          <cell r="D129" t="str">
            <v>Голков Михаил</v>
          </cell>
          <cell r="E129">
            <v>38749</v>
          </cell>
          <cell r="F129" t="str">
            <v>МС</v>
          </cell>
          <cell r="G129" t="str">
            <v>Санкт-Петербург</v>
          </cell>
        </row>
        <row r="130">
          <cell r="B130">
            <v>126</v>
          </cell>
          <cell r="C130">
            <v>10127315514</v>
          </cell>
          <cell r="D130" t="str">
            <v>Шекелашвили Александр</v>
          </cell>
          <cell r="E130">
            <v>39949</v>
          </cell>
          <cell r="F130" t="str">
            <v>1 СР</v>
          </cell>
          <cell r="G130" t="str">
            <v>Санкт-Петербург</v>
          </cell>
        </row>
        <row r="131">
          <cell r="B131">
            <v>127</v>
          </cell>
          <cell r="D131" t="str">
            <v>Клименко Эвелина</v>
          </cell>
          <cell r="E131">
            <v>39217</v>
          </cell>
          <cell r="F131" t="str">
            <v>КМС</v>
          </cell>
          <cell r="G131" t="str">
            <v>Санкт-Петербург</v>
          </cell>
        </row>
        <row r="132">
          <cell r="B132">
            <v>128</v>
          </cell>
          <cell r="D132" t="str">
            <v>Иевлев Кнонстантин</v>
          </cell>
          <cell r="E132">
            <v>37870</v>
          </cell>
          <cell r="F132" t="str">
            <v>КМС</v>
          </cell>
          <cell r="G132" t="str">
            <v>Санкт-Петербург</v>
          </cell>
        </row>
        <row r="133">
          <cell r="B133">
            <v>129</v>
          </cell>
          <cell r="D133" t="str">
            <v>Годин Михаил</v>
          </cell>
          <cell r="E133">
            <v>38312</v>
          </cell>
          <cell r="F133" t="str">
            <v>МС</v>
          </cell>
          <cell r="G133" t="str">
            <v>Санкт-Петербург</v>
          </cell>
        </row>
        <row r="134">
          <cell r="B134">
            <v>130</v>
          </cell>
          <cell r="D134" t="str">
            <v>Алексеев Лаврентий</v>
          </cell>
          <cell r="E134">
            <v>37602</v>
          </cell>
          <cell r="F134" t="str">
            <v>МС</v>
          </cell>
          <cell r="G134" t="str">
            <v>Санкт-Петербург</v>
          </cell>
        </row>
        <row r="135">
          <cell r="B135">
            <v>131</v>
          </cell>
          <cell r="D135" t="str">
            <v>Шекалашвили Давид</v>
          </cell>
          <cell r="E135">
            <v>37834</v>
          </cell>
          <cell r="F135" t="str">
            <v>МС</v>
          </cell>
          <cell r="G135" t="str">
            <v>Санкт-Петербург</v>
          </cell>
        </row>
        <row r="136">
          <cell r="B136">
            <v>132</v>
          </cell>
          <cell r="D136" t="str">
            <v>Леоничева Елизавета</v>
          </cell>
          <cell r="E136">
            <v>38378</v>
          </cell>
          <cell r="F136" t="str">
            <v>МС</v>
          </cell>
          <cell r="G136" t="str">
            <v>Санкт-Петербург</v>
          </cell>
        </row>
        <row r="137">
          <cell r="B137">
            <v>133</v>
          </cell>
          <cell r="D137" t="str">
            <v xml:space="preserve">Ефимова Виктория </v>
          </cell>
          <cell r="E137">
            <v>38895</v>
          </cell>
          <cell r="F137" t="str">
            <v>МС</v>
          </cell>
          <cell r="G137" t="str">
            <v>Санкт-Петербург</v>
          </cell>
        </row>
        <row r="138">
          <cell r="B138">
            <v>134</v>
          </cell>
          <cell r="D138" t="str">
            <v>Беляева Анна</v>
          </cell>
          <cell r="E138">
            <v>38965</v>
          </cell>
          <cell r="F138" t="str">
            <v>КМС</v>
          </cell>
          <cell r="G138" t="str">
            <v>Санкт-Петербург</v>
          </cell>
        </row>
        <row r="139">
          <cell r="B139">
            <v>135</v>
          </cell>
          <cell r="D139" t="str">
            <v>Гуца Дарья</v>
          </cell>
          <cell r="E139">
            <v>38975</v>
          </cell>
          <cell r="F139" t="str">
            <v>КМС</v>
          </cell>
          <cell r="G139" t="str">
            <v>Санкт-Петербург</v>
          </cell>
        </row>
        <row r="140">
          <cell r="B140">
            <v>136</v>
          </cell>
          <cell r="D140" t="str">
            <v>Галиханов Денис</v>
          </cell>
          <cell r="E140">
            <v>38909</v>
          </cell>
          <cell r="F140" t="str">
            <v>КМС</v>
          </cell>
          <cell r="G140" t="str">
            <v>Санкт-Петербург</v>
          </cell>
        </row>
        <row r="141">
          <cell r="B141">
            <v>137</v>
          </cell>
          <cell r="D141" t="str">
            <v>Иминова Камила</v>
          </cell>
          <cell r="E141">
            <v>38763</v>
          </cell>
          <cell r="F141" t="str">
            <v>КМС</v>
          </cell>
          <cell r="G141" t="str">
            <v>Санкт-Петербург</v>
          </cell>
        </row>
        <row r="142">
          <cell r="B142">
            <v>138</v>
          </cell>
          <cell r="D142" t="str">
            <v>Беляева Мария</v>
          </cell>
          <cell r="E142">
            <v>39866</v>
          </cell>
          <cell r="F142" t="str">
            <v>КМС</v>
          </cell>
          <cell r="G142" t="str">
            <v>Санкт-Петербург</v>
          </cell>
        </row>
        <row r="143">
          <cell r="B143">
            <v>139</v>
          </cell>
          <cell r="D143" t="str">
            <v>Павловский Дмитрий</v>
          </cell>
          <cell r="E143">
            <v>39347</v>
          </cell>
          <cell r="F143" t="str">
            <v>КМС</v>
          </cell>
          <cell r="G143" t="str">
            <v>Санкт-Петербург</v>
          </cell>
        </row>
        <row r="144">
          <cell r="B144">
            <v>140</v>
          </cell>
          <cell r="D144" t="str">
            <v>Цветков Артем</v>
          </cell>
          <cell r="E144">
            <v>39295</v>
          </cell>
          <cell r="F144" t="str">
            <v>КМС</v>
          </cell>
          <cell r="G144" t="str">
            <v>Санкт-Петербург</v>
          </cell>
        </row>
        <row r="145">
          <cell r="B145">
            <v>141</v>
          </cell>
          <cell r="D145" t="str">
            <v>Сибаева Снежанна</v>
          </cell>
          <cell r="E145">
            <v>39402</v>
          </cell>
          <cell r="F145" t="str">
            <v>3 СР</v>
          </cell>
          <cell r="G145" t="str">
            <v>Санкт-Петербург</v>
          </cell>
        </row>
        <row r="146">
          <cell r="B146">
            <v>142</v>
          </cell>
          <cell r="D146" t="str">
            <v>Мокеев Захар</v>
          </cell>
          <cell r="E146">
            <v>39466</v>
          </cell>
          <cell r="F146" t="str">
            <v>1 СР</v>
          </cell>
          <cell r="G146" t="str">
            <v>Санкт-Петербург</v>
          </cell>
        </row>
        <row r="147">
          <cell r="B147">
            <v>143</v>
          </cell>
          <cell r="D147" t="str">
            <v>Чертихина Юлия</v>
          </cell>
          <cell r="E147">
            <v>39121</v>
          </cell>
          <cell r="F147" t="str">
            <v>МС</v>
          </cell>
          <cell r="G147" t="str">
            <v>Санкт-Петербург</v>
          </cell>
        </row>
        <row r="148">
          <cell r="B148">
            <v>144</v>
          </cell>
          <cell r="D148" t="str">
            <v>Леоньтьев Кирилл</v>
          </cell>
          <cell r="E148">
            <v>40332</v>
          </cell>
          <cell r="G148" t="str">
            <v>Санкт-Петербург</v>
          </cell>
        </row>
        <row r="149">
          <cell r="B149">
            <v>145</v>
          </cell>
          <cell r="D149" t="str">
            <v>Швецов Максим</v>
          </cell>
          <cell r="E149">
            <v>40438</v>
          </cell>
          <cell r="G149" t="str">
            <v>Санкт-Петербург</v>
          </cell>
        </row>
        <row r="150">
          <cell r="B150">
            <v>146</v>
          </cell>
          <cell r="D150" t="str">
            <v>Надршин Тимур</v>
          </cell>
          <cell r="E150">
            <v>2010</v>
          </cell>
          <cell r="G150" t="str">
            <v>Санкт-Петербург</v>
          </cell>
        </row>
        <row r="151">
          <cell r="B151">
            <v>147</v>
          </cell>
          <cell r="D151" t="str">
            <v>Авдеева Мария</v>
          </cell>
          <cell r="E151">
            <v>2010</v>
          </cell>
          <cell r="G151" t="str">
            <v>Санкт-Петербург</v>
          </cell>
        </row>
        <row r="152">
          <cell r="B152">
            <v>148</v>
          </cell>
          <cell r="C152">
            <v>10144646178</v>
          </cell>
          <cell r="D152" t="str">
            <v>Рэппо Эрика</v>
          </cell>
          <cell r="E152">
            <v>40295</v>
          </cell>
          <cell r="F152" t="str">
            <v>КМС</v>
          </cell>
          <cell r="G152" t="str">
            <v>Санкт-Петербург</v>
          </cell>
        </row>
        <row r="153">
          <cell r="D153" t="str">
            <v xml:space="preserve"> </v>
          </cell>
        </row>
        <row r="154">
          <cell r="D154" t="str">
            <v xml:space="preserve"> </v>
          </cell>
        </row>
        <row r="155">
          <cell r="D155" t="str">
            <v xml:space="preserve"> </v>
          </cell>
        </row>
        <row r="156">
          <cell r="D156" t="str">
            <v xml:space="preserve"> 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С старт. 2км с ходу"/>
      <sheetName val="РС 2км с ходу рез."/>
      <sheetName val="РС 2км с места рез."/>
      <sheetName val="ВС юнки ком.спринт. рез.квал."/>
      <sheetName val="ВС юнки ком.спринт. рез.1раунд"/>
      <sheetName val="ВС юнки ком.спринт. рез.финал"/>
      <sheetName val="ВС юн ком.спринт. рез.квал."/>
      <sheetName val="ВС юн ком.спринт.рез.1раунд"/>
      <sheetName val="ВС юн ком.спринт.рез.финал"/>
      <sheetName val="КР жен ком.спринт. рез.квал. "/>
      <sheetName val="КР жен ком.спринт.рез.1раунд"/>
      <sheetName val="КР жен ком.спринт.рез.финал"/>
      <sheetName val="КР муж ком.спринт. рез.квал."/>
      <sheetName val="РС старт. 2км с места"/>
      <sheetName val="ВС юнки ком.спринт. ст-квал "/>
      <sheetName val="ВС юн ком.спринт. ст-квал"/>
      <sheetName val="КР жен ком.спринт. ст-квал"/>
      <sheetName val="КР муж ком.спринт. ст-квал"/>
      <sheetName val="КР муж ком.спринт. рез.1раунд"/>
      <sheetName val="КР муж ком.спринт. рез.финал"/>
      <sheetName val="ВС юнки 200рез"/>
      <sheetName val="ВС спринт юнки табл."/>
      <sheetName val="ВС юнки спринт рез."/>
      <sheetName val="ВС жен 200рез"/>
      <sheetName val="ВС спринт жен табл."/>
      <sheetName val="ВС жен спринт рез."/>
      <sheetName val="ВС юн 200рез"/>
      <sheetName val="ВС спринт юн табл."/>
      <sheetName val="ВС юн спринт рез."/>
      <sheetName val="ВС муж 200рез"/>
      <sheetName val="ВС спринт муж табл."/>
      <sheetName val="ВС муж спринт рез."/>
      <sheetName val="ВС юнки 200ст-квал"/>
      <sheetName val="ВС юн 200ст-квал"/>
      <sheetName val="ВС жен 200ст-квал"/>
      <sheetName val="ВС муж 200ст-квал"/>
      <sheetName val="Кейрин тех"/>
      <sheetName val="КР кейрин жен"/>
      <sheetName val="КР кейрин жен рез"/>
      <sheetName val="КР кейрин муж"/>
      <sheetName val="КР кейрин муж рез"/>
      <sheetName val="ВС кейрин юн табл."/>
      <sheetName val="ВС кейрин юнры рез"/>
      <sheetName val="ВС кейрин юнки табл."/>
      <sheetName val="ВС кейрин юнки рез"/>
      <sheetName val="список ЧР"/>
      <sheetName val="СТ скретч муж  19-22"/>
      <sheetName val="СТ скретч муж  17-18"/>
      <sheetName val="СТ скретч муж 15-16"/>
      <sheetName val="СТ скретч жен 19-22"/>
      <sheetName val="СТ скретч жен 17-18"/>
      <sheetName val="СТ скретч жен 15-16"/>
      <sheetName val="СТ ИГП дев 19-22"/>
      <sheetName val="СТ ИГП дев 17-18"/>
      <sheetName val="СТ ИГП дев 15-16"/>
      <sheetName val="СТ ИГП дев 13-14"/>
      <sheetName val="СТ ИГП муж 19-22"/>
      <sheetName val="СТ ИГП муж 17-18"/>
      <sheetName val="СТ ИГП муж 15-16"/>
      <sheetName val="СТ ИГП муж 13-14"/>
      <sheetName val="СТ ком.спринт муж 17-18"/>
      <sheetName val="СТ ком.спринт муж 15-16"/>
      <sheetName val="СТ ком.спринт муж 13-14"/>
      <sheetName val="СТ ком.спринт дев 19-22"/>
      <sheetName val="СТ ком.спринт дев 17-18"/>
      <sheetName val="СТ ком.спринт дев 15-16"/>
      <sheetName val="СТ ком.спринт дев 13-14"/>
      <sheetName val="ИГП муж 17-18"/>
      <sheetName val="ИГП муж 15-16"/>
      <sheetName val="ИГП муж 13-14"/>
      <sheetName val="ИГП дев 19-22"/>
      <sheetName val="ИГП дев 17-18"/>
      <sheetName val="ИГП дев 15-16"/>
      <sheetName val="ИГП дев 13-14"/>
      <sheetName val="ком.спринт муж фин"/>
      <sheetName val="ком.спринт муж 17-18 фин"/>
      <sheetName val="ком.спринт муж 15-16 фин"/>
      <sheetName val="ком.спринт ЖЕН фин"/>
      <sheetName val="ком.спринт дев 17-18 фин"/>
      <sheetName val="ком.спринт дев 15-16 фин"/>
      <sheetName val="ком.спринт муж 17-18"/>
      <sheetName val="ком.спринт муж 15-16"/>
      <sheetName val="ком.спринт муж 13-14"/>
      <sheetName val="ком.спринт дев 19-22"/>
      <sheetName val="ком.спринт дев 17-18"/>
      <sheetName val="ком.спринт дев 15-16"/>
      <sheetName val="ком.спринт дев 13-14"/>
      <sheetName val="СТ КГП юн 13-14"/>
      <sheetName val="СТ парная дев 13-14"/>
      <sheetName val="парная дев 13-14"/>
      <sheetName val="КГП юн 13-14"/>
      <sheetName val="ЮНОШИ 15-16 инд СТ "/>
      <sheetName val="ПР кгп 3км фин ст дев"/>
      <sheetName val="ПР кгп 3км кв ст юн"/>
      <sheetName val="ПР кгп 3км ст фин юн"/>
      <sheetName val="СТ 500 муж 19-22"/>
      <sheetName val="СТ 500 муж 17-18"/>
      <sheetName val="СТ 500 муж 15-16"/>
      <sheetName val="СТ 500 муж 13-14"/>
      <sheetName val="СТ 500 дев 19-22"/>
      <sheetName val="СТ 500 дев 17-18"/>
      <sheetName val="СТ 500 дев 15-16"/>
      <sheetName val="СТ 500 дев 13-14 "/>
      <sheetName val="ПР ст 500 дев"/>
      <sheetName val="500 17-18 муж"/>
      <sheetName val="500 15-16 муж "/>
      <sheetName val="500 13-14 муж"/>
      <sheetName val="500 19-22 дев"/>
      <sheetName val="500 17-18 дев "/>
      <sheetName val="500 15-16 дев"/>
      <sheetName val="500 13-14 дев"/>
      <sheetName val="СПРИНТ РЕЗ 15-16 дев"/>
      <sheetName val="СПРИНТ РЕЗ 17-18 дев"/>
      <sheetName val="СПРИНТ РЕЗ 17-18юн"/>
      <sheetName val="СПРИНТ РЕЗ 19-22 муж"/>
      <sheetName val="500 13-14 муж (2)"/>
      <sheetName val="СТ КГП юниорки"/>
      <sheetName val="СТ КГП дев 15-16"/>
      <sheetName val="СТ КГП юниоры"/>
      <sheetName val="СТ КГП муж 15-16"/>
      <sheetName val="КГП муж 19-22 "/>
      <sheetName val="спринт 17-18 муж (2)"/>
      <sheetName val="КГП муж 15-16"/>
      <sheetName val="КГП дев 19-22"/>
      <sheetName val="КГП дев 15-16"/>
      <sheetName val="СТ ГПО муж 15-16"/>
      <sheetName val="СТ ГПО муж 17-18"/>
      <sheetName val="СТ ГПО муж 19-22"/>
      <sheetName val="СТ ГПО жен"/>
      <sheetName val="кгп юниоры команда кв (5)"/>
      <sheetName val="ю ст (финал)"/>
      <sheetName val="жен ст "/>
      <sheetName val="М гр  Ст (5)"/>
      <sheetName val="ж гр  Ст (6)"/>
      <sheetName val="ю  Ст кв 2"/>
      <sheetName val="ю  Ст финал"/>
      <sheetName val="ю скр  финал"/>
      <sheetName val="М гр  Ст кв1"/>
      <sheetName val="МГ250ст (2)"/>
      <sheetName val="м Ст (3)"/>
      <sheetName val="ю гр  "/>
      <sheetName val="юни гр  "/>
      <sheetName val="М 500 ст"/>
      <sheetName val="Ж 500 ст "/>
      <sheetName val="выб Ст (4)"/>
      <sheetName val="Ж ст"/>
      <sheetName val="Ж тех "/>
      <sheetName val="Женщины омниум"/>
      <sheetName val="Мл.юноши"/>
      <sheetName val="99-00 (2)"/>
      <sheetName val="Ж"/>
      <sheetName val="М"/>
      <sheetName val="Ж гр  Ст"/>
      <sheetName val="М гр  Ст"/>
      <sheetName val="Мл.ю гр  Ст "/>
      <sheetName val="00-99 гр  Ст "/>
      <sheetName val="деввыб"/>
      <sheetName val="юн Выб"/>
      <sheetName val="Мл.Юн"/>
      <sheetName val="99-00"/>
      <sheetName val="дев ст."/>
      <sheetName val="юн ст."/>
      <sheetName val="99-00 ст"/>
      <sheetName val="Дев тех"/>
      <sheetName val="Юн тех"/>
      <sheetName val="М.Ю тех "/>
      <sheetName val="00-99 тех"/>
      <sheetName val="ЖИГП "/>
      <sheetName val="мл.юн."/>
      <sheetName val="00-99"/>
      <sheetName val="500стЖ"/>
      <sheetName val="1000гСТ М"/>
      <sheetName val="ПР ст 500 юн"/>
      <sheetName val="ПР скретч ст фин дев"/>
      <sheetName val="ПР скретч кв1 ст дев"/>
      <sheetName val="ПР скретч кв1 рез дев"/>
      <sheetName val="ПР скретч кв2 ст дев"/>
      <sheetName val="ПР скретч кв2 рез дев"/>
      <sheetName val="список КР"/>
      <sheetName val="список РС"/>
      <sheetName val="список ВС"/>
      <sheetName val="список ПР"/>
      <sheetName val="список"/>
      <sheetName val="ПР юнки 250с.м. старт "/>
      <sheetName val="ПР юн 250с.м. старт "/>
      <sheetName val="ЧР жен 500 старт"/>
      <sheetName val="ЧР муж 1000 старт"/>
      <sheetName val="ПР юнки 250с.м.рез "/>
      <sheetName val="ПР юн 250с.м.рез"/>
      <sheetName val="ЧР жен 500 рез"/>
      <sheetName val="ЧР муж 1000 рез"/>
      <sheetName val="ПР скретч ст фин юн"/>
      <sheetName val="ПР скретч кв1 ст юн"/>
      <sheetName val="ПР скретч кв2 ст юн"/>
      <sheetName val="Гонка по очкам ст"/>
      <sheetName val="ВС ст 200 дев"/>
      <sheetName val="ВС ст 200 ю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>
        <row r="3">
          <cell r="B3">
            <v>1</v>
          </cell>
          <cell r="C3" t="str">
            <v>100 360 927 71</v>
          </cell>
          <cell r="D3" t="str">
            <v xml:space="preserve">Игошев Егор </v>
          </cell>
          <cell r="E3">
            <v>37439</v>
          </cell>
          <cell r="F3" t="str">
            <v>МСМК</v>
          </cell>
          <cell r="G3" t="str">
            <v>Санкт-Петербург</v>
          </cell>
        </row>
        <row r="4">
          <cell r="B4">
            <v>2</v>
          </cell>
          <cell r="C4" t="str">
            <v>100 360 189 12</v>
          </cell>
          <cell r="D4" t="str">
            <v xml:space="preserve">Шичкин Влас </v>
          </cell>
          <cell r="E4">
            <v>37281</v>
          </cell>
          <cell r="F4" t="str">
            <v>МСМК</v>
          </cell>
          <cell r="G4" t="str">
            <v>Санкт-Петербург</v>
          </cell>
        </row>
        <row r="5">
          <cell r="B5">
            <v>3</v>
          </cell>
          <cell r="C5" t="str">
            <v>100 654 904 41</v>
          </cell>
          <cell r="D5" t="str">
            <v xml:space="preserve">Скорняков Григорий </v>
          </cell>
          <cell r="E5">
            <v>38304</v>
          </cell>
          <cell r="F5" t="str">
            <v>МСМК</v>
          </cell>
          <cell r="G5" t="str">
            <v>Санкт-Петербург</v>
          </cell>
        </row>
        <row r="6">
          <cell r="B6">
            <v>4</v>
          </cell>
          <cell r="C6" t="str">
            <v>100 756 448 26</v>
          </cell>
          <cell r="D6" t="str">
            <v xml:space="preserve">Бугаенко Виктор </v>
          </cell>
          <cell r="E6">
            <v>38042</v>
          </cell>
          <cell r="F6" t="str">
            <v>МСМК</v>
          </cell>
          <cell r="G6" t="str">
            <v>Санкт-Петербург</v>
          </cell>
        </row>
        <row r="7">
          <cell r="B7">
            <v>5</v>
          </cell>
          <cell r="C7" t="str">
            <v>100 654 909 46</v>
          </cell>
          <cell r="D7" t="str">
            <v xml:space="preserve">Крючков Марк </v>
          </cell>
          <cell r="E7">
            <v>37676</v>
          </cell>
          <cell r="F7" t="str">
            <v>МСМК</v>
          </cell>
          <cell r="G7" t="str">
            <v>Санкт-Петербург</v>
          </cell>
        </row>
        <row r="8">
          <cell r="B8">
            <v>6</v>
          </cell>
          <cell r="C8" t="str">
            <v>100 909 371 77</v>
          </cell>
          <cell r="D8" t="str">
            <v xml:space="preserve">Постарнак Михаил </v>
          </cell>
          <cell r="E8">
            <v>38212</v>
          </cell>
          <cell r="F8" t="str">
            <v>МСМК</v>
          </cell>
          <cell r="G8" t="str">
            <v>Санкт-Петербург</v>
          </cell>
        </row>
        <row r="9">
          <cell r="B9">
            <v>7</v>
          </cell>
          <cell r="C9" t="str">
            <v>100 909 366 72</v>
          </cell>
          <cell r="D9" t="str">
            <v xml:space="preserve">Савекин Илья </v>
          </cell>
          <cell r="E9">
            <v>38489</v>
          </cell>
          <cell r="F9" t="str">
            <v>МСМК</v>
          </cell>
          <cell r="G9" t="str">
            <v>Санкт-Петербург</v>
          </cell>
        </row>
        <row r="10">
          <cell r="B10">
            <v>8</v>
          </cell>
          <cell r="C10" t="str">
            <v>100 973 386 72</v>
          </cell>
          <cell r="D10" t="str">
            <v>Казаков Даниил</v>
          </cell>
          <cell r="E10">
            <v>38360</v>
          </cell>
          <cell r="F10" t="str">
            <v>МС</v>
          </cell>
          <cell r="G10" t="str">
            <v>Санкт-Петербург</v>
          </cell>
        </row>
        <row r="11">
          <cell r="B11">
            <v>9</v>
          </cell>
          <cell r="C11" t="str">
            <v>101 202 612 87</v>
          </cell>
          <cell r="D11" t="str">
            <v xml:space="preserve">Просандеев Ярослав </v>
          </cell>
          <cell r="E11">
            <v>39151</v>
          </cell>
          <cell r="F11" t="str">
            <v>МС</v>
          </cell>
          <cell r="G11" t="str">
            <v>Санкт-Петербург</v>
          </cell>
        </row>
        <row r="12">
          <cell r="B12">
            <v>10</v>
          </cell>
          <cell r="C12" t="str">
            <v>101 202 611 86</v>
          </cell>
          <cell r="D12" t="str">
            <v>Гречишкин Вадим</v>
          </cell>
          <cell r="E12">
            <v>39274</v>
          </cell>
          <cell r="F12" t="str">
            <v>МС</v>
          </cell>
          <cell r="G12" t="str">
            <v>Санкт-Петербург</v>
          </cell>
        </row>
        <row r="13">
          <cell r="B13">
            <v>11</v>
          </cell>
          <cell r="C13" t="str">
            <v>101 116 252 57</v>
          </cell>
          <cell r="D13" t="str">
            <v xml:space="preserve">Попов Марк </v>
          </cell>
          <cell r="E13">
            <v>39219</v>
          </cell>
          <cell r="F13" t="str">
            <v>МС</v>
          </cell>
          <cell r="G13" t="str">
            <v>Санкт-Петербург</v>
          </cell>
        </row>
        <row r="14">
          <cell r="B14">
            <v>12</v>
          </cell>
          <cell r="C14" t="str">
            <v>101 140 215 61</v>
          </cell>
          <cell r="D14" t="str">
            <v xml:space="preserve">Болдырев Матвей </v>
          </cell>
          <cell r="E14">
            <v>39320</v>
          </cell>
          <cell r="F14" t="str">
            <v>КМС</v>
          </cell>
          <cell r="G14" t="str">
            <v>Санкт-Петербург</v>
          </cell>
        </row>
        <row r="15">
          <cell r="B15">
            <v>13</v>
          </cell>
          <cell r="C15" t="str">
            <v>101 253 116 54</v>
          </cell>
          <cell r="D15" t="str">
            <v xml:space="preserve">Новолодский Ростислав </v>
          </cell>
          <cell r="E15">
            <v>39586</v>
          </cell>
          <cell r="F15" t="str">
            <v>КМС</v>
          </cell>
          <cell r="G15" t="str">
            <v>Санкт-Петербург</v>
          </cell>
        </row>
        <row r="16">
          <cell r="B16">
            <v>14</v>
          </cell>
          <cell r="C16" t="str">
            <v>101 253 118 56</v>
          </cell>
          <cell r="D16" t="str">
            <v xml:space="preserve">Свиловский Денис </v>
          </cell>
          <cell r="E16">
            <v>39525</v>
          </cell>
          <cell r="F16" t="str">
            <v>КМС</v>
          </cell>
          <cell r="G16" t="str">
            <v>Санкт-Петербург</v>
          </cell>
        </row>
        <row r="17">
          <cell r="B17">
            <v>15</v>
          </cell>
          <cell r="C17" t="str">
            <v>101 372 716 53</v>
          </cell>
          <cell r="D17" t="str">
            <v xml:space="preserve">Яковлев Матвей </v>
          </cell>
          <cell r="E17">
            <v>39469</v>
          </cell>
          <cell r="F17" t="str">
            <v>МС</v>
          </cell>
          <cell r="G17" t="str">
            <v>Санкт-Петербург</v>
          </cell>
        </row>
        <row r="18">
          <cell r="B18">
            <v>16</v>
          </cell>
          <cell r="C18" t="str">
            <v>101 253 119 57</v>
          </cell>
          <cell r="D18" t="str">
            <v xml:space="preserve">Свиловский Данил </v>
          </cell>
          <cell r="E18">
            <v>39525</v>
          </cell>
          <cell r="F18" t="str">
            <v>КМС</v>
          </cell>
          <cell r="G18" t="str">
            <v>Санкт-Петербург</v>
          </cell>
        </row>
        <row r="19">
          <cell r="B19">
            <v>17</v>
          </cell>
          <cell r="C19" t="str">
            <v>101 373 073 22</v>
          </cell>
          <cell r="D19" t="str">
            <v xml:space="preserve">Вешняков Даниил </v>
          </cell>
          <cell r="E19">
            <v>39527</v>
          </cell>
          <cell r="F19" t="str">
            <v>МС</v>
          </cell>
          <cell r="G19" t="str">
            <v>Санкт-Петербург</v>
          </cell>
        </row>
        <row r="20">
          <cell r="B20">
            <v>18</v>
          </cell>
          <cell r="C20" t="str">
            <v>101 116 328 36</v>
          </cell>
          <cell r="D20" t="str">
            <v>Смирнова Диана</v>
          </cell>
          <cell r="E20">
            <v>38505</v>
          </cell>
          <cell r="F20" t="str">
            <v>МС</v>
          </cell>
          <cell r="G20" t="str">
            <v>Санкт-Петербург</v>
          </cell>
        </row>
        <row r="21">
          <cell r="B21">
            <v>19</v>
          </cell>
          <cell r="C21" t="str">
            <v>101 372 683 20</v>
          </cell>
          <cell r="D21" t="str">
            <v>Новолодская Ангелина</v>
          </cell>
          <cell r="E21">
            <v>40017</v>
          </cell>
          <cell r="F21" t="str">
            <v>КМС</v>
          </cell>
          <cell r="G21" t="str">
            <v>Санкт-Петербург</v>
          </cell>
        </row>
        <row r="22">
          <cell r="B22">
            <v>20</v>
          </cell>
          <cell r="C22" t="str">
            <v>101 116 319 27</v>
          </cell>
          <cell r="D22" t="str">
            <v>Даньшина Полина</v>
          </cell>
          <cell r="E22">
            <v>39137</v>
          </cell>
          <cell r="F22" t="str">
            <v>МС</v>
          </cell>
          <cell r="G22" t="str">
            <v>Санкт-Петербург</v>
          </cell>
        </row>
        <row r="23">
          <cell r="B23">
            <v>21</v>
          </cell>
          <cell r="C23" t="str">
            <v>101 116 319 27</v>
          </cell>
          <cell r="D23" t="str">
            <v>Кокарева Аглая</v>
          </cell>
          <cell r="E23">
            <v>39348</v>
          </cell>
          <cell r="F23" t="str">
            <v>МС</v>
          </cell>
          <cell r="G23" t="str">
            <v>Санкт-Петербург</v>
          </cell>
        </row>
        <row r="24">
          <cell r="B24">
            <v>22</v>
          </cell>
          <cell r="C24" t="str">
            <v>100 900 531 64</v>
          </cell>
          <cell r="D24" t="str">
            <v>Клименко Эвелина</v>
          </cell>
          <cell r="E24">
            <v>39217</v>
          </cell>
          <cell r="F24" t="str">
            <v>КМС</v>
          </cell>
          <cell r="G24" t="str">
            <v>Санкт-Петербург</v>
          </cell>
        </row>
        <row r="25">
          <cell r="B25">
            <v>23</v>
          </cell>
          <cell r="C25" t="str">
            <v>101 154 961 63</v>
          </cell>
          <cell r="D25" t="str">
            <v>Ефимова Виктория</v>
          </cell>
          <cell r="E25">
            <v>38895</v>
          </cell>
          <cell r="F25" t="str">
            <v>МС</v>
          </cell>
          <cell r="G25" t="str">
            <v>Санкт-Петербург</v>
          </cell>
        </row>
        <row r="26">
          <cell r="B26">
            <v>24</v>
          </cell>
          <cell r="C26" t="str">
            <v>100 904 201 48</v>
          </cell>
          <cell r="D26" t="str">
            <v>Галиханов Денис</v>
          </cell>
          <cell r="E26">
            <v>38909</v>
          </cell>
          <cell r="F26" t="str">
            <v>МС</v>
          </cell>
          <cell r="G26" t="str">
            <v>Санкт-Петербург</v>
          </cell>
        </row>
        <row r="27">
          <cell r="B27">
            <v>25</v>
          </cell>
          <cell r="C27" t="str">
            <v>100 919 712 39</v>
          </cell>
          <cell r="D27" t="str">
            <v>Гуца Дарья</v>
          </cell>
          <cell r="E27">
            <v>38975</v>
          </cell>
          <cell r="F27" t="str">
            <v>МС</v>
          </cell>
          <cell r="G27" t="str">
            <v>Санкт-Петербург</v>
          </cell>
        </row>
        <row r="28">
          <cell r="B28">
            <v>26</v>
          </cell>
          <cell r="C28" t="str">
            <v>100 904 206 53</v>
          </cell>
          <cell r="D28" t="str">
            <v>Иминова Камила</v>
          </cell>
          <cell r="E28">
            <v>38763</v>
          </cell>
          <cell r="F28" t="str">
            <v>МС</v>
          </cell>
          <cell r="G28" t="str">
            <v>Санкт-Петербург</v>
          </cell>
        </row>
        <row r="29">
          <cell r="B29">
            <v>27</v>
          </cell>
          <cell r="C29" t="str">
            <v>100 807 482 38</v>
          </cell>
          <cell r="D29" t="str">
            <v>Чертихина Юлия</v>
          </cell>
          <cell r="E29">
            <v>39121</v>
          </cell>
          <cell r="F29" t="str">
            <v>МС</v>
          </cell>
          <cell r="G29" t="str">
            <v>Санкт-Петербург</v>
          </cell>
        </row>
        <row r="30">
          <cell r="B30">
            <v>28</v>
          </cell>
          <cell r="C30" t="str">
            <v>101 116 260 65</v>
          </cell>
          <cell r="D30" t="str">
            <v>Павловский Дмитрий</v>
          </cell>
          <cell r="E30">
            <v>39347</v>
          </cell>
          <cell r="F30" t="str">
            <v>КМС</v>
          </cell>
          <cell r="G30" t="str">
            <v>Санкт-Петербург</v>
          </cell>
        </row>
        <row r="31">
          <cell r="B31">
            <v>29</v>
          </cell>
          <cell r="C31" t="str">
            <v>100 637 813 22</v>
          </cell>
          <cell r="D31" t="str">
            <v>Шекелашвили Давид</v>
          </cell>
          <cell r="E31">
            <v>37834</v>
          </cell>
          <cell r="F31" t="str">
            <v>МС</v>
          </cell>
          <cell r="G31" t="str">
            <v>Санкт-Петербург</v>
          </cell>
        </row>
        <row r="32">
          <cell r="B32">
            <v>30</v>
          </cell>
          <cell r="C32" t="str">
            <v>101 103 743 61</v>
          </cell>
          <cell r="D32" t="str">
            <v>Голков Михаил</v>
          </cell>
          <cell r="E32">
            <v>38749</v>
          </cell>
          <cell r="F32" t="str">
            <v>МС</v>
          </cell>
          <cell r="G32" t="str">
            <v>Санкт-Петербург</v>
          </cell>
        </row>
        <row r="33">
          <cell r="B33">
            <v>31</v>
          </cell>
          <cell r="C33" t="str">
            <v>101 035 777 92</v>
          </cell>
          <cell r="D33" t="str">
            <v>Алексеев Лаврентий</v>
          </cell>
          <cell r="E33">
            <v>37602</v>
          </cell>
          <cell r="F33" t="str">
            <v>МС</v>
          </cell>
          <cell r="G33" t="str">
            <v>Санкт-Петербург</v>
          </cell>
        </row>
        <row r="34">
          <cell r="B34">
            <v>32</v>
          </cell>
          <cell r="C34" t="str">
            <v>100 090 456 36</v>
          </cell>
          <cell r="D34" t="str">
            <v xml:space="preserve">Антонова Наталия </v>
          </cell>
          <cell r="E34">
            <v>34844</v>
          </cell>
          <cell r="F34" t="str">
            <v>ЗМС</v>
          </cell>
          <cell r="G34" t="str">
            <v>Санкт-Петербург</v>
          </cell>
        </row>
        <row r="35">
          <cell r="B35">
            <v>33</v>
          </cell>
          <cell r="C35" t="str">
            <v>100 064 623 05</v>
          </cell>
          <cell r="D35" t="str">
            <v xml:space="preserve">Гниденко Екатерина </v>
          </cell>
          <cell r="E35">
            <v>33949</v>
          </cell>
          <cell r="F35" t="str">
            <v>МСМК</v>
          </cell>
          <cell r="G35" t="str">
            <v>Санкт-Петербург</v>
          </cell>
        </row>
        <row r="36">
          <cell r="B36">
            <v>34</v>
          </cell>
          <cell r="C36" t="str">
            <v>101 374 222 07</v>
          </cell>
          <cell r="D36" t="str">
            <v>Беляева Мария</v>
          </cell>
          <cell r="E36">
            <v>39866</v>
          </cell>
          <cell r="F36" t="str">
            <v>МС</v>
          </cell>
          <cell r="G36" t="str">
            <v>Санкт-Петербург</v>
          </cell>
        </row>
        <row r="37">
          <cell r="B37">
            <v>35</v>
          </cell>
          <cell r="C37" t="str">
            <v>101 276 131 80</v>
          </cell>
          <cell r="D37" t="str">
            <v>Першина Анастасия</v>
          </cell>
          <cell r="E37">
            <v>39810</v>
          </cell>
          <cell r="F37" t="str">
            <v>КМС</v>
          </cell>
          <cell r="G37" t="str">
            <v>Санкт-Петербург</v>
          </cell>
        </row>
        <row r="38">
          <cell r="B38">
            <v>36</v>
          </cell>
          <cell r="C38" t="str">
            <v xml:space="preserve"> 101 424 244 74</v>
          </cell>
          <cell r="D38" t="str">
            <v>Раев Фома</v>
          </cell>
          <cell r="E38">
            <v>40048</v>
          </cell>
          <cell r="F38" t="str">
            <v>КМС</v>
          </cell>
          <cell r="G38" t="str">
            <v>Санкт-Петербург</v>
          </cell>
        </row>
        <row r="39">
          <cell r="B39">
            <v>37</v>
          </cell>
          <cell r="C39" t="str">
            <v>101 422 169 36</v>
          </cell>
          <cell r="D39" t="str">
            <v>Мокеев Захар</v>
          </cell>
          <cell r="E39">
            <v>39466</v>
          </cell>
          <cell r="F39" t="str">
            <v>КМС</v>
          </cell>
          <cell r="G39" t="str">
            <v>Санкт-Петербург</v>
          </cell>
        </row>
        <row r="40">
          <cell r="B40">
            <v>38</v>
          </cell>
          <cell r="C40" t="str">
            <v xml:space="preserve"> 101 263 029 73</v>
          </cell>
          <cell r="D40" t="str">
            <v>Демиш Михаил</v>
          </cell>
          <cell r="E40">
            <v>39472</v>
          </cell>
          <cell r="F40" t="str">
            <v>КМС</v>
          </cell>
          <cell r="G40" t="str">
            <v>Санкт-Петербург</v>
          </cell>
        </row>
        <row r="41">
          <cell r="B41">
            <v>39</v>
          </cell>
          <cell r="C41" t="str">
            <v>101 263 867 38</v>
          </cell>
          <cell r="D41" t="str">
            <v>Бутенко Никита</v>
          </cell>
          <cell r="E41">
            <v>39793</v>
          </cell>
          <cell r="F41" t="str">
            <v>КМС</v>
          </cell>
          <cell r="G41" t="str">
            <v>Санкт-Петербург</v>
          </cell>
        </row>
        <row r="42">
          <cell r="B42">
            <v>40</v>
          </cell>
          <cell r="C42" t="str">
            <v>101 446 472 89</v>
          </cell>
          <cell r="D42" t="str">
            <v>Курамшина Кристина</v>
          </cell>
          <cell r="E42">
            <v>40258</v>
          </cell>
          <cell r="F42" t="str">
            <v>1СР</v>
          </cell>
          <cell r="G42" t="str">
            <v>Санкт-Петербург</v>
          </cell>
        </row>
        <row r="43">
          <cell r="B43">
            <v>41</v>
          </cell>
          <cell r="C43" t="str">
            <v>100 074 984 84</v>
          </cell>
          <cell r="D43" t="str">
            <v xml:space="preserve">Войнова Анастасия </v>
          </cell>
          <cell r="E43">
            <v>34005</v>
          </cell>
          <cell r="F43" t="str">
            <v>ЗМС</v>
          </cell>
          <cell r="G43" t="str">
            <v>Москва</v>
          </cell>
        </row>
        <row r="44">
          <cell r="B44">
            <v>42</v>
          </cell>
          <cell r="C44" t="str">
            <v>100 072 724 55</v>
          </cell>
          <cell r="D44" t="str">
            <v xml:space="preserve">Шмелева Дарья </v>
          </cell>
          <cell r="E44">
            <v>34633</v>
          </cell>
          <cell r="F44" t="str">
            <v>ЗМС</v>
          </cell>
          <cell r="G44" t="str">
            <v>Москва</v>
          </cell>
        </row>
        <row r="45">
          <cell r="B45">
            <v>43</v>
          </cell>
          <cell r="C45" t="str">
            <v>100 349 197 78</v>
          </cell>
          <cell r="D45" t="str">
            <v xml:space="preserve">Бурлакова Яна </v>
          </cell>
          <cell r="E45">
            <v>36739</v>
          </cell>
          <cell r="F45" t="str">
            <v>ЗМС</v>
          </cell>
          <cell r="G45" t="str">
            <v>Москва</v>
          </cell>
        </row>
        <row r="46">
          <cell r="B46">
            <v>44</v>
          </cell>
          <cell r="C46" t="str">
            <v>100 349 561 54</v>
          </cell>
          <cell r="D46" t="str">
            <v>Бурлаков Данила</v>
          </cell>
          <cell r="E46">
            <v>36828</v>
          </cell>
          <cell r="F46" t="str">
            <v>МСМК</v>
          </cell>
          <cell r="G46" t="str">
            <v>Москва</v>
          </cell>
        </row>
        <row r="47">
          <cell r="B47">
            <v>45</v>
          </cell>
          <cell r="C47" t="str">
            <v>101 423 985 09</v>
          </cell>
          <cell r="D47" t="str">
            <v>Евсин Денис</v>
          </cell>
          <cell r="E47">
            <v>38798</v>
          </cell>
          <cell r="F47" t="str">
            <v>КМС</v>
          </cell>
          <cell r="G47" t="str">
            <v>Москва</v>
          </cell>
        </row>
        <row r="48">
          <cell r="B48">
            <v>46</v>
          </cell>
          <cell r="C48" t="str">
            <v>100 146 301 09</v>
          </cell>
          <cell r="D48" t="str">
            <v xml:space="preserve">Ващенко Полина </v>
          </cell>
          <cell r="E48">
            <v>36529</v>
          </cell>
          <cell r="F48" t="str">
            <v>МСМК</v>
          </cell>
          <cell r="G48" t="str">
            <v>Москва</v>
          </cell>
        </row>
        <row r="49">
          <cell r="B49">
            <v>47</v>
          </cell>
          <cell r="C49" t="str">
            <v>100 360 787 28</v>
          </cell>
          <cell r="D49" t="str">
            <v xml:space="preserve">Калачник Никита </v>
          </cell>
          <cell r="E49">
            <v>37795</v>
          </cell>
          <cell r="F49" t="str">
            <v>МСМК</v>
          </cell>
          <cell r="G49" t="str">
            <v>Москва</v>
          </cell>
        </row>
        <row r="50">
          <cell r="B50">
            <v>48</v>
          </cell>
          <cell r="C50" t="str">
            <v>100 921 793 83</v>
          </cell>
          <cell r="D50" t="str">
            <v xml:space="preserve">Амелин Даниил </v>
          </cell>
          <cell r="E50">
            <v>38819</v>
          </cell>
          <cell r="F50" t="str">
            <v>МС</v>
          </cell>
          <cell r="G50" t="str">
            <v>Москва</v>
          </cell>
        </row>
        <row r="51">
          <cell r="B51">
            <v>49</v>
          </cell>
          <cell r="C51" t="str">
            <v>100 968 817 62</v>
          </cell>
          <cell r="D51" t="str">
            <v xml:space="preserve">Заика София </v>
          </cell>
          <cell r="E51">
            <v>38989</v>
          </cell>
          <cell r="F51" t="str">
            <v>МС</v>
          </cell>
          <cell r="G51" t="str">
            <v>Москва</v>
          </cell>
        </row>
        <row r="52">
          <cell r="B52">
            <v>50</v>
          </cell>
          <cell r="C52" t="str">
            <v>100 894 611 61</v>
          </cell>
          <cell r="D52" t="str">
            <v xml:space="preserve">Новикова Софья </v>
          </cell>
          <cell r="E52">
            <v>38988</v>
          </cell>
          <cell r="F52" t="str">
            <v>МС</v>
          </cell>
          <cell r="G52" t="str">
            <v>Москва</v>
          </cell>
        </row>
        <row r="53">
          <cell r="B53">
            <v>51</v>
          </cell>
          <cell r="C53" t="str">
            <v>101 121 347 11</v>
          </cell>
          <cell r="D53" t="str">
            <v>Самусев Иван</v>
          </cell>
          <cell r="E53">
            <v>38958</v>
          </cell>
          <cell r="F53" t="str">
            <v>МС</v>
          </cell>
          <cell r="G53" t="str">
            <v>Москва</v>
          </cell>
        </row>
        <row r="54">
          <cell r="B54">
            <v>52</v>
          </cell>
          <cell r="C54" t="str">
            <v>100 948 933 63</v>
          </cell>
          <cell r="D54" t="str">
            <v xml:space="preserve">Семенюк Яна </v>
          </cell>
          <cell r="E54">
            <v>38783</v>
          </cell>
          <cell r="F54" t="str">
            <v>МС</v>
          </cell>
          <cell r="G54" t="str">
            <v>Москва</v>
          </cell>
        </row>
        <row r="55">
          <cell r="B55">
            <v>53</v>
          </cell>
          <cell r="C55" t="str">
            <v>100 949 173 12</v>
          </cell>
          <cell r="D55" t="str">
            <v xml:space="preserve">Солозобова Елизавета </v>
          </cell>
          <cell r="E55">
            <v>38671</v>
          </cell>
          <cell r="F55" t="str">
            <v>МС</v>
          </cell>
          <cell r="G55" t="str">
            <v>Москва</v>
          </cell>
        </row>
        <row r="56">
          <cell r="B56">
            <v>54</v>
          </cell>
          <cell r="C56" t="str">
            <v>100 769 481 61</v>
          </cell>
          <cell r="D56" t="str">
            <v xml:space="preserve">Явенков Александр </v>
          </cell>
          <cell r="E56">
            <v>38092</v>
          </cell>
          <cell r="F56" t="str">
            <v>МС</v>
          </cell>
          <cell r="G56" t="str">
            <v>Москва</v>
          </cell>
        </row>
        <row r="57">
          <cell r="B57">
            <v>55</v>
          </cell>
          <cell r="C57" t="str">
            <v>101 005 119 86</v>
          </cell>
          <cell r="D57" t="str">
            <v xml:space="preserve">Афанасьев Никита </v>
          </cell>
          <cell r="E57">
            <v>38756</v>
          </cell>
          <cell r="F57" t="str">
            <v>КМС</v>
          </cell>
          <cell r="G57" t="str">
            <v>Москва</v>
          </cell>
        </row>
        <row r="58">
          <cell r="B58">
            <v>56</v>
          </cell>
          <cell r="C58" t="str">
            <v>101 303 353 45</v>
          </cell>
          <cell r="D58" t="str">
            <v xml:space="preserve">Меремеренко Дмитрий </v>
          </cell>
          <cell r="E58">
            <v>38821</v>
          </cell>
          <cell r="F58" t="str">
            <v>КМС</v>
          </cell>
          <cell r="G58" t="str">
            <v>Москва</v>
          </cell>
        </row>
        <row r="59">
          <cell r="B59">
            <v>57</v>
          </cell>
          <cell r="C59" t="str">
            <v>100 900 598 34</v>
          </cell>
          <cell r="D59" t="str">
            <v>Кирильцев Никита</v>
          </cell>
          <cell r="E59">
            <v>38364</v>
          </cell>
          <cell r="F59" t="str">
            <v>МСМК</v>
          </cell>
          <cell r="G59" t="str">
            <v>Москва</v>
          </cell>
        </row>
        <row r="60">
          <cell r="B60">
            <v>58</v>
          </cell>
          <cell r="C60" t="str">
            <v>100 901 875 50</v>
          </cell>
          <cell r="D60" t="str">
            <v xml:space="preserve">Лысенко Алина </v>
          </cell>
          <cell r="E60">
            <v>37758</v>
          </cell>
          <cell r="F60" t="str">
            <v>МСМК</v>
          </cell>
          <cell r="G60" t="str">
            <v>Москва</v>
          </cell>
        </row>
        <row r="61">
          <cell r="B61">
            <v>59</v>
          </cell>
        </row>
        <row r="62">
          <cell r="B62">
            <v>60</v>
          </cell>
          <cell r="C62" t="str">
            <v>100 779 495 84</v>
          </cell>
          <cell r="D62" t="str">
            <v xml:space="preserve">Благодарова Варвара </v>
          </cell>
          <cell r="E62">
            <v>37972</v>
          </cell>
          <cell r="F62" t="str">
            <v>МС</v>
          </cell>
          <cell r="G62" t="str">
            <v>Москва</v>
          </cell>
        </row>
        <row r="63">
          <cell r="B63">
            <v>61</v>
          </cell>
          <cell r="C63" t="str">
            <v>100 787 947 00</v>
          </cell>
          <cell r="D63" t="str">
            <v xml:space="preserve">Богомолова Елизавета </v>
          </cell>
          <cell r="E63">
            <v>37812</v>
          </cell>
          <cell r="F63" t="str">
            <v>МС</v>
          </cell>
          <cell r="G63" t="str">
            <v>Москва</v>
          </cell>
        </row>
        <row r="64">
          <cell r="B64">
            <v>62</v>
          </cell>
        </row>
        <row r="65">
          <cell r="B65">
            <v>63</v>
          </cell>
          <cell r="C65" t="str">
            <v>100 767 761 87</v>
          </cell>
          <cell r="D65" t="str">
            <v xml:space="preserve">Попов Александр </v>
          </cell>
          <cell r="E65">
            <v>37974</v>
          </cell>
          <cell r="F65" t="str">
            <v>МС</v>
          </cell>
          <cell r="G65" t="str">
            <v>Москва</v>
          </cell>
        </row>
        <row r="66">
          <cell r="B66">
            <v>64</v>
          </cell>
          <cell r="C66" t="str">
            <v>100 821 469 57</v>
          </cell>
          <cell r="D66" t="str">
            <v xml:space="preserve">Чернявский Игорь </v>
          </cell>
          <cell r="E66">
            <v>38445</v>
          </cell>
          <cell r="F66" t="str">
            <v>МС</v>
          </cell>
          <cell r="G66" t="str">
            <v>Москва</v>
          </cell>
        </row>
        <row r="67">
          <cell r="B67">
            <v>65</v>
          </cell>
          <cell r="C67" t="str">
            <v>100 901 823 95</v>
          </cell>
          <cell r="D67" t="str">
            <v>Шукуров Тимур</v>
          </cell>
          <cell r="E67">
            <v>38552</v>
          </cell>
          <cell r="F67" t="str">
            <v>МС</v>
          </cell>
          <cell r="G67" t="str">
            <v>Москва</v>
          </cell>
        </row>
        <row r="68">
          <cell r="B68">
            <v>66</v>
          </cell>
          <cell r="C68" t="str">
            <v>100 360 217 40</v>
          </cell>
          <cell r="D68" t="str">
            <v xml:space="preserve">Шерстеникин Алексей </v>
          </cell>
          <cell r="E68">
            <v>37340</v>
          </cell>
          <cell r="F68" t="str">
            <v>МС</v>
          </cell>
          <cell r="G68" t="str">
            <v>Москва</v>
          </cell>
        </row>
        <row r="69">
          <cell r="B69">
            <v>67</v>
          </cell>
          <cell r="C69" t="str">
            <v>101 582 922 33</v>
          </cell>
          <cell r="D69" t="str">
            <v xml:space="preserve">Кислицин Николай </v>
          </cell>
          <cell r="E69">
            <v>38899</v>
          </cell>
          <cell r="F69" t="str">
            <v>КМС</v>
          </cell>
          <cell r="G69" t="str">
            <v>Москва</v>
          </cell>
        </row>
        <row r="70">
          <cell r="B70">
            <v>68</v>
          </cell>
          <cell r="C70" t="str">
            <v>100 904 236 83</v>
          </cell>
          <cell r="D70" t="str">
            <v xml:space="preserve">Шешенин Андрей </v>
          </cell>
          <cell r="E70">
            <v>38945</v>
          </cell>
          <cell r="F70" t="str">
            <v>КМС</v>
          </cell>
          <cell r="G70" t="str">
            <v>Москва</v>
          </cell>
        </row>
        <row r="71">
          <cell r="B71">
            <v>69</v>
          </cell>
          <cell r="C71" t="str">
            <v>101 013 324 46</v>
          </cell>
          <cell r="D71" t="str">
            <v xml:space="preserve">Юдин Никита </v>
          </cell>
          <cell r="E71">
            <v>38409</v>
          </cell>
          <cell r="F71" t="str">
            <v>КМС</v>
          </cell>
          <cell r="G71" t="str">
            <v>Москва</v>
          </cell>
        </row>
        <row r="72">
          <cell r="B72">
            <v>70</v>
          </cell>
          <cell r="C72" t="str">
            <v>100 077 721 08</v>
          </cell>
          <cell r="D72" t="str">
            <v>Дубченко Александр</v>
          </cell>
          <cell r="E72">
            <v>34749</v>
          </cell>
          <cell r="F72" t="str">
            <v>МСМК</v>
          </cell>
          <cell r="G72" t="str">
            <v>Тульская Область</v>
          </cell>
        </row>
        <row r="73">
          <cell r="B73">
            <v>71</v>
          </cell>
          <cell r="C73" t="str">
            <v>100 152 669 72</v>
          </cell>
          <cell r="D73" t="str">
            <v>Нестеров Дмитрий</v>
          </cell>
          <cell r="E73">
            <v>36202</v>
          </cell>
          <cell r="F73" t="str">
            <v>МСМК</v>
          </cell>
          <cell r="G73" t="str">
            <v>Тульская Область</v>
          </cell>
        </row>
        <row r="74">
          <cell r="B74">
            <v>72</v>
          </cell>
          <cell r="C74" t="str">
            <v>100 349 344 31</v>
          </cell>
          <cell r="D74" t="str">
            <v>Наумов Максим</v>
          </cell>
          <cell r="E74">
            <v>36630</v>
          </cell>
          <cell r="F74" t="str">
            <v>МС</v>
          </cell>
          <cell r="G74" t="str">
            <v>Тульская Область</v>
          </cell>
        </row>
        <row r="75">
          <cell r="B75">
            <v>73</v>
          </cell>
          <cell r="C75" t="str">
            <v>100 824 111 80</v>
          </cell>
          <cell r="D75" t="str">
            <v>Меденец Богдан</v>
          </cell>
          <cell r="E75">
            <v>38034</v>
          </cell>
          <cell r="F75" t="str">
            <v>МС</v>
          </cell>
          <cell r="G75" t="str">
            <v>Тульская Область</v>
          </cell>
        </row>
        <row r="76">
          <cell r="B76">
            <v>74</v>
          </cell>
          <cell r="C76" t="str">
            <v>100 831 045 30</v>
          </cell>
          <cell r="D76" t="str">
            <v>Гирилович Игорь</v>
          </cell>
          <cell r="E76">
            <v>38427</v>
          </cell>
          <cell r="F76" t="str">
            <v>МСМК</v>
          </cell>
          <cell r="G76" t="str">
            <v>Тульская Область</v>
          </cell>
        </row>
        <row r="77">
          <cell r="B77">
            <v>75</v>
          </cell>
        </row>
        <row r="78">
          <cell r="B78">
            <v>76</v>
          </cell>
          <cell r="C78" t="str">
            <v>100 349 912 17</v>
          </cell>
          <cell r="D78" t="str">
            <v>Андреева Ксения</v>
          </cell>
          <cell r="E78">
            <v>36732</v>
          </cell>
          <cell r="F78" t="str">
            <v>МСМК</v>
          </cell>
          <cell r="G78" t="str">
            <v>Тульская Область</v>
          </cell>
        </row>
        <row r="79">
          <cell r="B79">
            <v>77</v>
          </cell>
          <cell r="C79" t="str">
            <v>100 949 232 71</v>
          </cell>
          <cell r="D79" t="str">
            <v>Быковский Никита</v>
          </cell>
          <cell r="E79">
            <v>38917</v>
          </cell>
          <cell r="F79" t="str">
            <v>МС</v>
          </cell>
          <cell r="G79" t="str">
            <v>Тульская Область</v>
          </cell>
        </row>
        <row r="80">
          <cell r="B80">
            <v>78</v>
          </cell>
          <cell r="C80" t="str">
            <v>100 950 666 50</v>
          </cell>
          <cell r="D80" t="str">
            <v>Хайбуллаева Виолетта</v>
          </cell>
          <cell r="E80">
            <v>38905</v>
          </cell>
          <cell r="F80" t="str">
            <v>КМС</v>
          </cell>
          <cell r="G80" t="str">
            <v>Тульская Область</v>
          </cell>
        </row>
        <row r="81">
          <cell r="B81">
            <v>79</v>
          </cell>
          <cell r="C81" t="str">
            <v>100 919 705 32</v>
          </cell>
          <cell r="D81" t="str">
            <v>Евланова Екатерина</v>
          </cell>
          <cell r="E81">
            <v>39047</v>
          </cell>
          <cell r="F81" t="str">
            <v>МС</v>
          </cell>
          <cell r="G81" t="str">
            <v>Тульская Область</v>
          </cell>
        </row>
        <row r="82">
          <cell r="B82">
            <v>80</v>
          </cell>
          <cell r="C82" t="str">
            <v>101 000 418 41</v>
          </cell>
          <cell r="D82" t="str">
            <v>Василенко Владислава</v>
          </cell>
          <cell r="E82">
            <v>39082</v>
          </cell>
          <cell r="F82" t="str">
            <v>КМС</v>
          </cell>
          <cell r="G82" t="str">
            <v>Тульская Область</v>
          </cell>
        </row>
        <row r="83">
          <cell r="B83">
            <v>81</v>
          </cell>
          <cell r="C83" t="str">
            <v>101 303 450 45</v>
          </cell>
          <cell r="D83" t="str">
            <v>Соколова Софья</v>
          </cell>
          <cell r="E83">
            <v>39106</v>
          </cell>
          <cell r="F83" t="str">
            <v>КМС</v>
          </cell>
          <cell r="G83" t="str">
            <v>Тульская Область</v>
          </cell>
        </row>
        <row r="84">
          <cell r="B84">
            <v>82</v>
          </cell>
          <cell r="C84" t="str">
            <v>100 074 985 85</v>
          </cell>
          <cell r="D84" t="str">
            <v>Аверина Мария</v>
          </cell>
          <cell r="E84">
            <v>34246</v>
          </cell>
          <cell r="F84" t="str">
            <v>МСМК</v>
          </cell>
          <cell r="G84" t="str">
            <v>Тульская Область</v>
          </cell>
        </row>
        <row r="85">
          <cell r="B85">
            <v>83</v>
          </cell>
          <cell r="C85" t="str">
            <v>101 327 898 49</v>
          </cell>
          <cell r="D85" t="str">
            <v>Лучина Виктория</v>
          </cell>
          <cell r="E85">
            <v>39558</v>
          </cell>
          <cell r="F85" t="str">
            <v>МС</v>
          </cell>
          <cell r="G85" t="str">
            <v>Тульская Область</v>
          </cell>
        </row>
        <row r="86">
          <cell r="B86">
            <v>84</v>
          </cell>
          <cell r="C86" t="str">
            <v>101 423 352 55</v>
          </cell>
          <cell r="D86" t="str">
            <v xml:space="preserve">Гвоздева Диана </v>
          </cell>
          <cell r="E86">
            <v>39650</v>
          </cell>
          <cell r="F86" t="str">
            <v>КМС</v>
          </cell>
          <cell r="G86" t="str">
            <v>Тульская Область</v>
          </cell>
        </row>
        <row r="87">
          <cell r="B87">
            <v>85</v>
          </cell>
          <cell r="C87" t="str">
            <v>101 310 286 91</v>
          </cell>
          <cell r="D87" t="str">
            <v xml:space="preserve">Зыбин Артем </v>
          </cell>
          <cell r="E87">
            <v>39747</v>
          </cell>
          <cell r="F87" t="str">
            <v>КМС</v>
          </cell>
          <cell r="G87" t="str">
            <v>Тульская Область</v>
          </cell>
        </row>
        <row r="88">
          <cell r="B88">
            <v>86</v>
          </cell>
          <cell r="C88" t="str">
            <v>101 328 538 10</v>
          </cell>
          <cell r="D88" t="str">
            <v xml:space="preserve">Никишин Александр </v>
          </cell>
          <cell r="E88">
            <v>39671</v>
          </cell>
          <cell r="F88" t="str">
            <v>КМС</v>
          </cell>
          <cell r="G88" t="str">
            <v>Тульская Область</v>
          </cell>
        </row>
        <row r="89">
          <cell r="B89">
            <v>87</v>
          </cell>
          <cell r="C89" t="str">
            <v>101 008 630 08</v>
          </cell>
          <cell r="D89" t="str">
            <v xml:space="preserve">Пученкин Артем </v>
          </cell>
          <cell r="E89">
            <v>39432</v>
          </cell>
          <cell r="F89" t="str">
            <v>КМС</v>
          </cell>
          <cell r="G89" t="str">
            <v>Тульская Область</v>
          </cell>
        </row>
        <row r="90">
          <cell r="B90">
            <v>88</v>
          </cell>
          <cell r="C90" t="str">
            <v>101 327 900 51</v>
          </cell>
          <cell r="D90" t="str">
            <v xml:space="preserve">Дроздова Ольга </v>
          </cell>
          <cell r="E90">
            <v>39616</v>
          </cell>
          <cell r="F90" t="str">
            <v>КМС</v>
          </cell>
          <cell r="G90" t="str">
            <v>Тульская Область</v>
          </cell>
        </row>
        <row r="91">
          <cell r="B91">
            <v>89</v>
          </cell>
          <cell r="C91" t="str">
            <v>101 379 194 32</v>
          </cell>
          <cell r="D91" t="str">
            <v xml:space="preserve">Ермолова Мария </v>
          </cell>
          <cell r="E91">
            <v>39688</v>
          </cell>
          <cell r="F91" t="str">
            <v>КМС</v>
          </cell>
          <cell r="G91" t="str">
            <v>Тульская Область</v>
          </cell>
        </row>
        <row r="92">
          <cell r="B92">
            <v>90</v>
          </cell>
          <cell r="C92" t="str">
            <v>101 431 491 46</v>
          </cell>
          <cell r="D92" t="str">
            <v xml:space="preserve">Сибаева Снежана </v>
          </cell>
          <cell r="E92">
            <v>39402</v>
          </cell>
          <cell r="F92" t="str">
            <v>КМС</v>
          </cell>
          <cell r="G92" t="str">
            <v>Тульская Область</v>
          </cell>
        </row>
        <row r="93">
          <cell r="B93">
            <v>91</v>
          </cell>
          <cell r="C93" t="str">
            <v>101 013 882 22</v>
          </cell>
          <cell r="D93" t="str">
            <v>Смирнов Роман</v>
          </cell>
          <cell r="E93">
            <v>39390</v>
          </cell>
          <cell r="F93" t="str">
            <v>КМС</v>
          </cell>
          <cell r="G93" t="str">
            <v>Тульская Область</v>
          </cell>
        </row>
        <row r="94">
          <cell r="B94">
            <v>92</v>
          </cell>
          <cell r="C94" t="str">
            <v>101 277 747 47</v>
          </cell>
          <cell r="D94" t="str">
            <v>Булавкина Анастасия</v>
          </cell>
          <cell r="E94">
            <v>39361</v>
          </cell>
          <cell r="F94" t="str">
            <v>КМС</v>
          </cell>
          <cell r="G94" t="str">
            <v>Московская Область</v>
          </cell>
        </row>
        <row r="95">
          <cell r="B95">
            <v>93</v>
          </cell>
          <cell r="C95" t="str">
            <v>101 446 463 80</v>
          </cell>
          <cell r="D95" t="str">
            <v>Авдеева Мария</v>
          </cell>
          <cell r="E95">
            <v>40348</v>
          </cell>
          <cell r="F95" t="str">
            <v>КМС</v>
          </cell>
          <cell r="G95" t="str">
            <v>Санкт-Петербург</v>
          </cell>
        </row>
        <row r="96">
          <cell r="B96">
            <v>94</v>
          </cell>
        </row>
        <row r="97">
          <cell r="B97">
            <v>95</v>
          </cell>
          <cell r="C97" t="str">
            <v>101 326 796 14</v>
          </cell>
          <cell r="D97" t="str">
            <v>Шайкина Вероника</v>
          </cell>
          <cell r="E97">
            <v>40357</v>
          </cell>
          <cell r="F97" t="str">
            <v>1 СР</v>
          </cell>
          <cell r="G97" t="str">
            <v>Санкт-Петербург</v>
          </cell>
        </row>
        <row r="98">
          <cell r="B98">
            <v>96</v>
          </cell>
          <cell r="C98" t="str">
            <v>101 405 081 20</v>
          </cell>
          <cell r="D98" t="str">
            <v>Волобуева Валерия</v>
          </cell>
          <cell r="E98">
            <v>40294</v>
          </cell>
          <cell r="F98" t="str">
            <v>2 СР</v>
          </cell>
          <cell r="G98" t="str">
            <v>Санкт-Петербург</v>
          </cell>
        </row>
        <row r="99">
          <cell r="B99">
            <v>97</v>
          </cell>
          <cell r="C99" t="str">
            <v>101 554 567 29</v>
          </cell>
          <cell r="D99" t="str">
            <v>Козырь Александр</v>
          </cell>
          <cell r="E99">
            <v>40311</v>
          </cell>
          <cell r="F99" t="str">
            <v>2 СР</v>
          </cell>
          <cell r="G99" t="str">
            <v>Санкт-Петербург</v>
          </cell>
        </row>
        <row r="100">
          <cell r="B100">
            <v>98</v>
          </cell>
          <cell r="C100" t="str">
            <v>101 422 936 27</v>
          </cell>
          <cell r="D100" t="str">
            <v>Леонтьев Кирилл</v>
          </cell>
          <cell r="E100">
            <v>40332</v>
          </cell>
          <cell r="F100" t="str">
            <v>1 СР</v>
          </cell>
          <cell r="G100" t="str">
            <v>Санкт-Петербург</v>
          </cell>
        </row>
        <row r="101">
          <cell r="B101">
            <v>99</v>
          </cell>
          <cell r="C101" t="str">
            <v>101 483 811 83</v>
          </cell>
          <cell r="D101" t="str">
            <v>Шевцов Максим</v>
          </cell>
          <cell r="E101">
            <v>40438</v>
          </cell>
          <cell r="F101" t="str">
            <v>1 СР</v>
          </cell>
          <cell r="G101" t="str">
            <v>Санкт-Петербург</v>
          </cell>
        </row>
        <row r="102">
          <cell r="B102">
            <v>100</v>
          </cell>
          <cell r="C102" t="str">
            <v>101 339 027 23</v>
          </cell>
          <cell r="D102" t="str">
            <v>Пушкарев Ярослав</v>
          </cell>
          <cell r="E102">
            <v>39552</v>
          </cell>
          <cell r="F102" t="str">
            <v>КМС</v>
          </cell>
          <cell r="G102" t="str">
            <v>Санкт-Петербург</v>
          </cell>
        </row>
        <row r="103">
          <cell r="B103">
            <v>101</v>
          </cell>
          <cell r="C103" t="str">
            <v>101 321 371 21</v>
          </cell>
          <cell r="D103" t="str">
            <v xml:space="preserve">Гичкин Артем </v>
          </cell>
          <cell r="E103">
            <v>39697</v>
          </cell>
          <cell r="F103" t="str">
            <v>КМС</v>
          </cell>
          <cell r="G103" t="str">
            <v>Санкт-Петербург</v>
          </cell>
        </row>
        <row r="104">
          <cell r="B104">
            <v>102</v>
          </cell>
          <cell r="C104" t="str">
            <v>101 320 124 35</v>
          </cell>
          <cell r="D104" t="str">
            <v xml:space="preserve">Лосева Анфиса </v>
          </cell>
          <cell r="E104">
            <v>39524</v>
          </cell>
          <cell r="F104" t="str">
            <v>КМС</v>
          </cell>
          <cell r="G104" t="str">
            <v>Санкт-Петербург</v>
          </cell>
        </row>
        <row r="105">
          <cell r="B105">
            <v>103</v>
          </cell>
          <cell r="C105" t="str">
            <v>101 194 965 06</v>
          </cell>
          <cell r="D105" t="str">
            <v xml:space="preserve">Колоницкая Виктория </v>
          </cell>
          <cell r="E105">
            <v>39295</v>
          </cell>
          <cell r="F105" t="str">
            <v>КМС</v>
          </cell>
          <cell r="G105" t="str">
            <v>Санкт-Петербург</v>
          </cell>
        </row>
        <row r="106">
          <cell r="B106">
            <v>104</v>
          </cell>
          <cell r="C106" t="str">
            <v>101 161 670 79</v>
          </cell>
          <cell r="D106" t="str">
            <v xml:space="preserve">Коробов Степан </v>
          </cell>
          <cell r="E106">
            <v>39199</v>
          </cell>
          <cell r="F106" t="str">
            <v>КМС</v>
          </cell>
          <cell r="G106" t="str">
            <v>Санкт-Петербург</v>
          </cell>
        </row>
        <row r="107">
          <cell r="B107">
            <v>105</v>
          </cell>
          <cell r="C107" t="str">
            <v>101 296 776 64</v>
          </cell>
          <cell r="D107" t="str">
            <v xml:space="preserve">Кунин Андрей </v>
          </cell>
          <cell r="E107">
            <v>39402</v>
          </cell>
          <cell r="F107" t="str">
            <v>КМС</v>
          </cell>
          <cell r="G107" t="str">
            <v>Санкт-Петербург</v>
          </cell>
        </row>
        <row r="108">
          <cell r="B108">
            <v>106</v>
          </cell>
          <cell r="C108" t="str">
            <v>101 379 823 79</v>
          </cell>
          <cell r="D108" t="str">
            <v xml:space="preserve">Гусейнов Тимур </v>
          </cell>
          <cell r="E108">
            <v>40208</v>
          </cell>
          <cell r="F108" t="str">
            <v>1СР</v>
          </cell>
          <cell r="G108" t="str">
            <v>Санкт-Петербург</v>
          </cell>
        </row>
        <row r="109">
          <cell r="B109">
            <v>107</v>
          </cell>
          <cell r="C109" t="str">
            <v>101 553 245 65</v>
          </cell>
          <cell r="D109" t="str">
            <v xml:space="preserve">Пухов Иван </v>
          </cell>
          <cell r="E109">
            <v>40206</v>
          </cell>
          <cell r="F109" t="str">
            <v>1СР</v>
          </cell>
          <cell r="G109" t="str">
            <v>Санкт-Петербург</v>
          </cell>
        </row>
        <row r="110">
          <cell r="B110">
            <v>108</v>
          </cell>
          <cell r="C110" t="str">
            <v>101 446 473 90</v>
          </cell>
          <cell r="D110" t="str">
            <v xml:space="preserve">Рулёва Анастасия </v>
          </cell>
          <cell r="E110">
            <v>39954</v>
          </cell>
          <cell r="F110" t="str">
            <v>2СР</v>
          </cell>
          <cell r="G110" t="str">
            <v>Санкт-Петербург</v>
          </cell>
        </row>
        <row r="111">
          <cell r="B111">
            <v>109</v>
          </cell>
        </row>
        <row r="112">
          <cell r="B112">
            <v>110</v>
          </cell>
          <cell r="C112" t="str">
            <v>101 273 155 14</v>
          </cell>
          <cell r="D112" t="str">
            <v xml:space="preserve">Шекелашвили Александр </v>
          </cell>
          <cell r="E112">
            <v>39949</v>
          </cell>
          <cell r="F112" t="str">
            <v>1СР</v>
          </cell>
          <cell r="G112" t="str">
            <v>Санкт-Петербург</v>
          </cell>
        </row>
        <row r="113">
          <cell r="B113">
            <v>111</v>
          </cell>
          <cell r="C113" t="str">
            <v>101 338 708 92</v>
          </cell>
          <cell r="D113" t="str">
            <v>Решетникова Вероника</v>
          </cell>
          <cell r="E113">
            <v>39912</v>
          </cell>
          <cell r="F113" t="str">
            <v>2СР</v>
          </cell>
          <cell r="G113" t="str">
            <v>Санкт-Петербург</v>
          </cell>
        </row>
        <row r="114">
          <cell r="B114">
            <v>112</v>
          </cell>
          <cell r="C114" t="str">
            <v>100 013 484 82</v>
          </cell>
          <cell r="D114" t="str">
            <v>Киксис Айнарс</v>
          </cell>
          <cell r="E114">
            <v>26339</v>
          </cell>
          <cell r="G114" t="str">
            <v>ОАЭ</v>
          </cell>
        </row>
        <row r="115">
          <cell r="B115">
            <v>113</v>
          </cell>
          <cell r="C115" t="str">
            <v>101 041 226 12</v>
          </cell>
          <cell r="D115" t="str">
            <v xml:space="preserve">Солозобова Вероника </v>
          </cell>
          <cell r="E115">
            <v>39647</v>
          </cell>
          <cell r="F115" t="str">
            <v>МС</v>
          </cell>
          <cell r="G115" t="str">
            <v>Москва</v>
          </cell>
        </row>
        <row r="116">
          <cell r="B116">
            <v>114</v>
          </cell>
          <cell r="C116" t="str">
            <v>101 284 194 92</v>
          </cell>
          <cell r="D116" t="str">
            <v xml:space="preserve">Студенникова Ярослава </v>
          </cell>
          <cell r="E116">
            <v>39785</v>
          </cell>
          <cell r="F116" t="str">
            <v>МС</v>
          </cell>
          <cell r="G116" t="str">
            <v>Москва</v>
          </cell>
        </row>
        <row r="117">
          <cell r="B117">
            <v>115</v>
          </cell>
          <cell r="C117" t="str">
            <v>101 073 221 94</v>
          </cell>
          <cell r="D117" t="str">
            <v xml:space="preserve">Кимаковский Захар </v>
          </cell>
          <cell r="E117">
            <v>39113</v>
          </cell>
          <cell r="F117" t="str">
            <v>МС</v>
          </cell>
          <cell r="G117" t="str">
            <v>Москва</v>
          </cell>
        </row>
        <row r="118">
          <cell r="B118">
            <v>116</v>
          </cell>
          <cell r="C118" t="str">
            <v>101 124 634 00</v>
          </cell>
          <cell r="D118" t="str">
            <v xml:space="preserve">Сашенкова Александра </v>
          </cell>
          <cell r="E118">
            <v>39458</v>
          </cell>
          <cell r="F118" t="str">
            <v>КМС</v>
          </cell>
          <cell r="G118" t="str">
            <v>Москва</v>
          </cell>
        </row>
        <row r="119">
          <cell r="B119">
            <v>117</v>
          </cell>
          <cell r="C119" t="str">
            <v>101 159 825 77</v>
          </cell>
          <cell r="D119" t="str">
            <v xml:space="preserve">Сергеев Федор </v>
          </cell>
          <cell r="E119">
            <v>39313</v>
          </cell>
          <cell r="F119" t="str">
            <v>КМС</v>
          </cell>
          <cell r="G119" t="str">
            <v>Москва</v>
          </cell>
        </row>
        <row r="120">
          <cell r="B120">
            <v>118</v>
          </cell>
          <cell r="C120" t="str">
            <v>101 390 616 08</v>
          </cell>
          <cell r="D120" t="str">
            <v>Соколовский Кирилл</v>
          </cell>
          <cell r="E120">
            <v>39562</v>
          </cell>
          <cell r="F120" t="str">
            <v>КМС</v>
          </cell>
          <cell r="G120" t="str">
            <v>Москва</v>
          </cell>
        </row>
        <row r="121">
          <cell r="B121">
            <v>119</v>
          </cell>
          <cell r="C121" t="str">
            <v>101 329 561 63</v>
          </cell>
          <cell r="D121" t="str">
            <v>Савостиков Никита</v>
          </cell>
          <cell r="E121">
            <v>39675</v>
          </cell>
          <cell r="F121" t="str">
            <v>КМС</v>
          </cell>
          <cell r="G121" t="str">
            <v>Москва</v>
          </cell>
        </row>
        <row r="122">
          <cell r="B122">
            <v>120</v>
          </cell>
          <cell r="C122" t="str">
            <v>101 372 706 43</v>
          </cell>
          <cell r="D122" t="str">
            <v>Алексеева Васса</v>
          </cell>
          <cell r="E122">
            <v>39897</v>
          </cell>
          <cell r="F122" t="str">
            <v>КМС</v>
          </cell>
          <cell r="G122" t="str">
            <v>Москва</v>
          </cell>
        </row>
        <row r="123">
          <cell r="B123">
            <v>121</v>
          </cell>
          <cell r="C123" t="str">
            <v>101 127 096 37</v>
          </cell>
          <cell r="D123" t="str">
            <v xml:space="preserve">Фарафонтова Елизавета </v>
          </cell>
          <cell r="E123">
            <v>39296</v>
          </cell>
          <cell r="F123" t="str">
            <v>МС</v>
          </cell>
          <cell r="G123" t="str">
            <v>Москва</v>
          </cell>
        </row>
        <row r="124">
          <cell r="B124">
            <v>122</v>
          </cell>
          <cell r="C124" t="str">
            <v>101 201 202 35</v>
          </cell>
          <cell r="D124" t="str">
            <v xml:space="preserve">Голуенко Дарья </v>
          </cell>
          <cell r="E124">
            <v>39166</v>
          </cell>
          <cell r="F124" t="str">
            <v>КМС</v>
          </cell>
          <cell r="G124" t="str">
            <v>Москва</v>
          </cell>
        </row>
        <row r="125">
          <cell r="B125">
            <v>123</v>
          </cell>
          <cell r="C125" t="str">
            <v>101 126 809 41</v>
          </cell>
          <cell r="D125" t="str">
            <v xml:space="preserve">Григорьев Сократ </v>
          </cell>
          <cell r="E125">
            <v>39226</v>
          </cell>
          <cell r="F125" t="str">
            <v>КМС</v>
          </cell>
          <cell r="G125" t="str">
            <v>Москва</v>
          </cell>
        </row>
        <row r="126">
          <cell r="B126">
            <v>124</v>
          </cell>
          <cell r="C126" t="str">
            <v>100 900 598 34</v>
          </cell>
          <cell r="D126" t="str">
            <v xml:space="preserve">Кирильцев Тимур </v>
          </cell>
          <cell r="E126">
            <v>39363</v>
          </cell>
          <cell r="F126" t="str">
            <v>КМС</v>
          </cell>
          <cell r="G126" t="str">
            <v>Москва</v>
          </cell>
        </row>
        <row r="127">
          <cell r="B127">
            <v>125</v>
          </cell>
          <cell r="C127" t="str">
            <v>101 587 744 32</v>
          </cell>
          <cell r="D127" t="str">
            <v>Васильев Тимофей</v>
          </cell>
          <cell r="E127">
            <v>39183</v>
          </cell>
          <cell r="F127" t="str">
            <v>КМС</v>
          </cell>
          <cell r="G127" t="str">
            <v>Москва</v>
          </cell>
        </row>
        <row r="128">
          <cell r="B128">
            <v>126</v>
          </cell>
        </row>
        <row r="129">
          <cell r="B129">
            <v>127</v>
          </cell>
        </row>
        <row r="130">
          <cell r="B130">
            <v>128</v>
          </cell>
        </row>
        <row r="131">
          <cell r="B131">
            <v>129</v>
          </cell>
        </row>
        <row r="132">
          <cell r="B132">
            <v>130</v>
          </cell>
        </row>
        <row r="133">
          <cell r="B133">
            <v>131</v>
          </cell>
        </row>
        <row r="134">
          <cell r="B134">
            <v>132</v>
          </cell>
        </row>
        <row r="135">
          <cell r="B135">
            <v>133</v>
          </cell>
        </row>
        <row r="136">
          <cell r="B136">
            <v>134</v>
          </cell>
        </row>
        <row r="137">
          <cell r="B137">
            <v>135</v>
          </cell>
        </row>
        <row r="138">
          <cell r="B138">
            <v>136</v>
          </cell>
        </row>
        <row r="139">
          <cell r="B139">
            <v>137</v>
          </cell>
        </row>
        <row r="140">
          <cell r="B140">
            <v>138</v>
          </cell>
        </row>
        <row r="141">
          <cell r="B141">
            <v>139</v>
          </cell>
        </row>
        <row r="142">
          <cell r="B142">
            <v>140</v>
          </cell>
        </row>
        <row r="143">
          <cell r="B143">
            <v>141</v>
          </cell>
        </row>
        <row r="144">
          <cell r="B144">
            <v>142</v>
          </cell>
        </row>
        <row r="145">
          <cell r="B145">
            <v>143</v>
          </cell>
        </row>
        <row r="146">
          <cell r="B146">
            <v>144</v>
          </cell>
        </row>
        <row r="147">
          <cell r="B147">
            <v>145</v>
          </cell>
        </row>
        <row r="148">
          <cell r="B148">
            <v>146</v>
          </cell>
        </row>
        <row r="149">
          <cell r="B149">
            <v>147</v>
          </cell>
        </row>
        <row r="150">
          <cell r="B150">
            <v>148</v>
          </cell>
        </row>
        <row r="151">
          <cell r="B151">
            <v>149</v>
          </cell>
        </row>
        <row r="152">
          <cell r="B152">
            <v>150</v>
          </cell>
        </row>
        <row r="153">
          <cell r="B153">
            <v>151</v>
          </cell>
        </row>
        <row r="154">
          <cell r="B154">
            <v>152</v>
          </cell>
        </row>
        <row r="155">
          <cell r="B155">
            <v>153</v>
          </cell>
        </row>
        <row r="156">
          <cell r="B156">
            <v>154</v>
          </cell>
        </row>
        <row r="157">
          <cell r="B157">
            <v>155</v>
          </cell>
        </row>
        <row r="158">
          <cell r="B158">
            <v>156</v>
          </cell>
        </row>
        <row r="159">
          <cell r="B159">
            <v>157</v>
          </cell>
        </row>
        <row r="160">
          <cell r="B160">
            <v>158</v>
          </cell>
        </row>
        <row r="161">
          <cell r="B161">
            <v>159</v>
          </cell>
        </row>
        <row r="162">
          <cell r="B162">
            <v>160</v>
          </cell>
        </row>
        <row r="163">
          <cell r="B163">
            <v>161</v>
          </cell>
        </row>
        <row r="164">
          <cell r="B164">
            <v>162</v>
          </cell>
        </row>
        <row r="165">
          <cell r="B165">
            <v>163</v>
          </cell>
        </row>
        <row r="166">
          <cell r="B166">
            <v>164</v>
          </cell>
        </row>
        <row r="167">
          <cell r="B167">
            <v>165</v>
          </cell>
        </row>
        <row r="168">
          <cell r="B168">
            <v>166</v>
          </cell>
        </row>
        <row r="169">
          <cell r="B169">
            <v>167</v>
          </cell>
        </row>
        <row r="170">
          <cell r="B170">
            <v>168</v>
          </cell>
        </row>
        <row r="171">
          <cell r="B171">
            <v>169</v>
          </cell>
        </row>
        <row r="172">
          <cell r="B172">
            <v>170</v>
          </cell>
        </row>
        <row r="173">
          <cell r="B173">
            <v>171</v>
          </cell>
        </row>
        <row r="174">
          <cell r="B174">
            <v>172</v>
          </cell>
        </row>
        <row r="175">
          <cell r="B175">
            <v>173</v>
          </cell>
        </row>
        <row r="176">
          <cell r="B176">
            <v>174</v>
          </cell>
        </row>
        <row r="177">
          <cell r="B177">
            <v>175</v>
          </cell>
        </row>
        <row r="178">
          <cell r="B178">
            <v>176</v>
          </cell>
        </row>
        <row r="179">
          <cell r="B179">
            <v>177</v>
          </cell>
        </row>
        <row r="180">
          <cell r="B180">
            <v>178</v>
          </cell>
        </row>
        <row r="181">
          <cell r="B181">
            <v>179</v>
          </cell>
        </row>
        <row r="182">
          <cell r="B182">
            <v>180</v>
          </cell>
        </row>
        <row r="183">
          <cell r="B183">
            <v>181</v>
          </cell>
        </row>
        <row r="184">
          <cell r="B184">
            <v>182</v>
          </cell>
        </row>
        <row r="185">
          <cell r="B185">
            <v>183</v>
          </cell>
        </row>
        <row r="186">
          <cell r="B186">
            <v>184</v>
          </cell>
        </row>
        <row r="187">
          <cell r="B187">
            <v>185</v>
          </cell>
        </row>
        <row r="188">
          <cell r="B188">
            <v>186</v>
          </cell>
        </row>
        <row r="189">
          <cell r="B189">
            <v>187</v>
          </cell>
        </row>
        <row r="190">
          <cell r="B190">
            <v>188</v>
          </cell>
        </row>
        <row r="191">
          <cell r="B191">
            <v>189</v>
          </cell>
        </row>
        <row r="192">
          <cell r="B192">
            <v>190</v>
          </cell>
        </row>
        <row r="193">
          <cell r="B193">
            <v>191</v>
          </cell>
        </row>
        <row r="194">
          <cell r="B194">
            <v>192</v>
          </cell>
        </row>
        <row r="195">
          <cell r="B195">
            <v>193</v>
          </cell>
        </row>
        <row r="196">
          <cell r="B196">
            <v>194</v>
          </cell>
        </row>
        <row r="197">
          <cell r="B197">
            <v>195</v>
          </cell>
        </row>
        <row r="198">
          <cell r="B198">
            <v>196</v>
          </cell>
        </row>
        <row r="199">
          <cell r="B199">
            <v>197</v>
          </cell>
        </row>
        <row r="200">
          <cell r="B200">
            <v>198</v>
          </cell>
        </row>
        <row r="201">
          <cell r="B201">
            <v>199</v>
          </cell>
        </row>
        <row r="202">
          <cell r="B202">
            <v>200</v>
          </cell>
        </row>
        <row r="203">
          <cell r="B203">
            <v>201</v>
          </cell>
        </row>
        <row r="204">
          <cell r="B204">
            <v>202</v>
          </cell>
        </row>
        <row r="205">
          <cell r="B205">
            <v>203</v>
          </cell>
        </row>
        <row r="206">
          <cell r="B206">
            <v>204</v>
          </cell>
        </row>
        <row r="207">
          <cell r="B207">
            <v>205</v>
          </cell>
        </row>
        <row r="208">
          <cell r="B208">
            <v>206</v>
          </cell>
        </row>
        <row r="209">
          <cell r="B209">
            <v>207</v>
          </cell>
        </row>
        <row r="210">
          <cell r="B210">
            <v>208</v>
          </cell>
        </row>
        <row r="211">
          <cell r="B211">
            <v>209</v>
          </cell>
        </row>
        <row r="212">
          <cell r="B212">
            <v>210</v>
          </cell>
        </row>
        <row r="213">
          <cell r="B213">
            <v>211</v>
          </cell>
        </row>
        <row r="214">
          <cell r="B214">
            <v>212</v>
          </cell>
        </row>
        <row r="215">
          <cell r="B215">
            <v>213</v>
          </cell>
        </row>
        <row r="216">
          <cell r="B216">
            <v>214</v>
          </cell>
        </row>
        <row r="217">
          <cell r="B217">
            <v>215</v>
          </cell>
        </row>
        <row r="218">
          <cell r="B218">
            <v>216</v>
          </cell>
        </row>
        <row r="219">
          <cell r="B219">
            <v>217</v>
          </cell>
        </row>
        <row r="220">
          <cell r="B220">
            <v>218</v>
          </cell>
        </row>
        <row r="221">
          <cell r="B221">
            <v>219</v>
          </cell>
        </row>
        <row r="222">
          <cell r="B222">
            <v>220</v>
          </cell>
        </row>
        <row r="223">
          <cell r="B223">
            <v>221</v>
          </cell>
        </row>
      </sheetData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19E5A6"/>
    <pageSetUpPr fitToPage="1"/>
  </sheetPr>
  <dimension ref="A1:W63"/>
  <sheetViews>
    <sheetView tabSelected="1" topLeftCell="A13" zoomScale="85" zoomScaleNormal="85" workbookViewId="0">
      <selection activeCell="A22" sqref="A22:G47"/>
    </sheetView>
  </sheetViews>
  <sheetFormatPr defaultRowHeight="12.75"/>
  <cols>
    <col min="1" max="1" width="9.140625" style="1"/>
    <col min="2" max="2" width="8.5703125" style="1" customWidth="1"/>
    <col min="3" max="3" width="14.140625" style="1" customWidth="1"/>
    <col min="4" max="4" width="24.85546875" style="1" customWidth="1"/>
    <col min="5" max="5" width="12.28515625" style="1" customWidth="1"/>
    <col min="6" max="6" width="10.7109375" style="1" customWidth="1"/>
    <col min="7" max="7" width="19.28515625" style="1" customWidth="1"/>
    <col min="8" max="8" width="20.28515625" style="1" customWidth="1"/>
    <col min="9" max="9" width="19.85546875" style="1" customWidth="1"/>
    <col min="10" max="16384" width="9.140625" style="1"/>
  </cols>
  <sheetData>
    <row r="1" spans="1:16" ht="21">
      <c r="A1" s="67" t="s">
        <v>0</v>
      </c>
      <c r="B1" s="67"/>
      <c r="C1" s="67"/>
      <c r="D1" s="67"/>
      <c r="E1" s="67"/>
      <c r="F1" s="67"/>
      <c r="G1" s="67"/>
      <c r="H1" s="67"/>
      <c r="I1" s="67"/>
    </row>
    <row r="2" spans="1:16" ht="8.25" customHeight="1">
      <c r="A2" s="67"/>
      <c r="B2" s="67"/>
      <c r="C2" s="67"/>
      <c r="D2" s="67"/>
      <c r="E2" s="67"/>
      <c r="F2" s="67"/>
      <c r="G2" s="67"/>
      <c r="H2" s="67"/>
      <c r="I2" s="67"/>
    </row>
    <row r="3" spans="1:16" ht="21">
      <c r="A3" s="67" t="s">
        <v>1</v>
      </c>
      <c r="B3" s="67"/>
      <c r="C3" s="67"/>
      <c r="D3" s="67"/>
      <c r="E3" s="67"/>
      <c r="F3" s="67"/>
      <c r="G3" s="67"/>
      <c r="H3" s="67"/>
      <c r="I3" s="67"/>
    </row>
    <row r="4" spans="1:16" ht="10.9" customHeight="1">
      <c r="A4" s="67"/>
      <c r="B4" s="67"/>
      <c r="C4" s="67"/>
      <c r="D4" s="67"/>
      <c r="E4" s="67"/>
      <c r="F4" s="67"/>
      <c r="G4" s="67"/>
      <c r="H4" s="67"/>
      <c r="I4" s="67"/>
    </row>
    <row r="5" spans="1:16">
      <c r="A5" s="68" t="s">
        <v>2</v>
      </c>
      <c r="B5" s="68"/>
      <c r="C5" s="68"/>
      <c r="D5" s="68"/>
      <c r="E5" s="68"/>
      <c r="F5" s="68"/>
      <c r="G5" s="68"/>
      <c r="H5" s="68"/>
      <c r="I5" s="68"/>
    </row>
    <row r="6" spans="1:16" ht="20.45" customHeight="1">
      <c r="A6" s="69" t="s">
        <v>55</v>
      </c>
      <c r="B6" s="69"/>
      <c r="C6" s="69"/>
      <c r="D6" s="69"/>
      <c r="E6" s="69"/>
      <c r="F6" s="69"/>
      <c r="G6" s="69"/>
      <c r="H6" s="69"/>
      <c r="I6" s="69"/>
    </row>
    <row r="7" spans="1:16" ht="19.149999999999999" customHeight="1">
      <c r="A7" s="69" t="s">
        <v>3</v>
      </c>
      <c r="B7" s="69"/>
      <c r="C7" s="69"/>
      <c r="D7" s="69"/>
      <c r="E7" s="69"/>
      <c r="F7" s="69"/>
      <c r="G7" s="69"/>
      <c r="H7" s="69"/>
      <c r="I7" s="69"/>
    </row>
    <row r="8" spans="1:16" ht="7.9" customHeight="1" thickBot="1">
      <c r="A8" s="70"/>
      <c r="B8" s="70"/>
      <c r="C8" s="70"/>
      <c r="D8" s="70"/>
      <c r="E8" s="70"/>
      <c r="F8" s="70"/>
      <c r="G8" s="70"/>
      <c r="H8" s="70"/>
      <c r="I8" s="70"/>
    </row>
    <row r="9" spans="1:16" ht="19.5" thickTop="1">
      <c r="A9" s="71" t="s">
        <v>4</v>
      </c>
      <c r="B9" s="72"/>
      <c r="C9" s="72"/>
      <c r="D9" s="72"/>
      <c r="E9" s="72"/>
      <c r="F9" s="72"/>
      <c r="G9" s="72"/>
      <c r="H9" s="72"/>
      <c r="I9" s="73"/>
    </row>
    <row r="10" spans="1:16" ht="18.75">
      <c r="A10" s="74" t="s">
        <v>5</v>
      </c>
      <c r="B10" s="75"/>
      <c r="C10" s="75"/>
      <c r="D10" s="75"/>
      <c r="E10" s="75"/>
      <c r="F10" s="75"/>
      <c r="G10" s="75"/>
      <c r="H10" s="75"/>
      <c r="I10" s="76"/>
    </row>
    <row r="11" spans="1:16" ht="18.75">
      <c r="A11" s="77" t="s">
        <v>54</v>
      </c>
      <c r="B11" s="78"/>
      <c r="C11" s="78"/>
      <c r="D11" s="78"/>
      <c r="E11" s="78"/>
      <c r="F11" s="78"/>
      <c r="G11" s="78"/>
      <c r="H11" s="78"/>
      <c r="I11" s="79"/>
    </row>
    <row r="12" spans="1:16" ht="15.6" customHeight="1">
      <c r="A12" s="64"/>
      <c r="B12" s="65"/>
      <c r="C12" s="65"/>
      <c r="D12" s="65"/>
      <c r="E12" s="65"/>
      <c r="F12" s="65"/>
      <c r="G12" s="65"/>
      <c r="H12" s="65"/>
      <c r="I12" s="66"/>
      <c r="P12" s="49"/>
    </row>
    <row r="13" spans="1:16" ht="15.75">
      <c r="A13" s="47" t="s">
        <v>6</v>
      </c>
      <c r="B13" s="4"/>
      <c r="C13" s="4"/>
      <c r="D13" s="4"/>
      <c r="E13" s="2"/>
      <c r="F13" s="3"/>
      <c r="G13" s="4"/>
      <c r="H13" s="5"/>
      <c r="I13" s="6" t="s">
        <v>7</v>
      </c>
      <c r="K13" s="49"/>
      <c r="P13" s="49"/>
    </row>
    <row r="14" spans="1:16" ht="15.75">
      <c r="A14" s="48" t="s">
        <v>50</v>
      </c>
      <c r="B14" s="9"/>
      <c r="C14" s="9"/>
      <c r="D14" s="9"/>
      <c r="E14" s="7"/>
      <c r="F14" s="8"/>
      <c r="G14" s="9"/>
      <c r="H14" s="10"/>
      <c r="I14" s="11" t="s">
        <v>56</v>
      </c>
      <c r="K14" s="50"/>
      <c r="P14" s="52"/>
    </row>
    <row r="15" spans="1:16" ht="15">
      <c r="A15" s="81" t="s">
        <v>8</v>
      </c>
      <c r="B15" s="82"/>
      <c r="C15" s="82"/>
      <c r="D15" s="82"/>
      <c r="E15" s="82"/>
      <c r="F15" s="82"/>
      <c r="G15" s="83"/>
      <c r="H15" s="84" t="s">
        <v>9</v>
      </c>
      <c r="I15" s="85"/>
      <c r="K15" s="51"/>
    </row>
    <row r="16" spans="1:16" ht="15">
      <c r="A16" s="12" t="s">
        <v>10</v>
      </c>
      <c r="B16" s="13"/>
      <c r="C16" s="13"/>
      <c r="D16" s="14"/>
      <c r="E16" s="15" t="s">
        <v>2</v>
      </c>
      <c r="F16" s="14"/>
      <c r="G16" s="15"/>
      <c r="H16" s="86" t="s">
        <v>11</v>
      </c>
      <c r="I16" s="87"/>
    </row>
    <row r="17" spans="1:9" ht="15.75">
      <c r="A17" s="12" t="s">
        <v>12</v>
      </c>
      <c r="B17" s="13"/>
      <c r="C17" s="13"/>
      <c r="D17" s="15"/>
      <c r="E17" s="16"/>
      <c r="F17" s="14"/>
      <c r="G17" s="63" t="s">
        <v>51</v>
      </c>
      <c r="H17" s="88" t="s">
        <v>13</v>
      </c>
      <c r="I17" s="89"/>
    </row>
    <row r="18" spans="1:9" ht="15.75">
      <c r="A18" s="12" t="s">
        <v>14</v>
      </c>
      <c r="B18" s="13"/>
      <c r="C18" s="13"/>
      <c r="D18" s="15"/>
      <c r="E18" s="16"/>
      <c r="F18" s="14"/>
      <c r="G18" s="62" t="s">
        <v>52</v>
      </c>
      <c r="H18" s="88" t="s">
        <v>15</v>
      </c>
      <c r="I18" s="89"/>
    </row>
    <row r="19" spans="1:9" ht="16.5" thickBot="1">
      <c r="A19" s="17" t="s">
        <v>16</v>
      </c>
      <c r="B19" s="18"/>
      <c r="C19" s="18"/>
      <c r="D19" s="19"/>
      <c r="E19" s="20"/>
      <c r="F19" s="19"/>
      <c r="G19" s="52" t="s">
        <v>53</v>
      </c>
      <c r="H19" s="21" t="s">
        <v>17</v>
      </c>
      <c r="I19" s="22"/>
    </row>
    <row r="20" spans="1:9" ht="14.25" thickTop="1" thickBot="1">
      <c r="A20" s="23"/>
      <c r="B20" s="24"/>
      <c r="C20" s="24"/>
      <c r="D20" s="25"/>
      <c r="E20" s="26"/>
      <c r="F20" s="25"/>
      <c r="G20" s="25"/>
      <c r="H20" s="27"/>
      <c r="I20" s="27"/>
    </row>
    <row r="21" spans="1:9" ht="26.25" thickTop="1">
      <c r="A21" s="28" t="s">
        <v>18</v>
      </c>
      <c r="B21" s="29" t="s">
        <v>19</v>
      </c>
      <c r="C21" s="29" t="s">
        <v>20</v>
      </c>
      <c r="D21" s="29" t="s">
        <v>21</v>
      </c>
      <c r="E21" s="30" t="s">
        <v>22</v>
      </c>
      <c r="F21" s="29" t="s">
        <v>23</v>
      </c>
      <c r="G21" s="29" t="s">
        <v>24</v>
      </c>
      <c r="H21" s="31" t="s">
        <v>25</v>
      </c>
      <c r="I21" s="32" t="s">
        <v>26</v>
      </c>
    </row>
    <row r="22" spans="1:9" ht="19.149999999999999" customHeight="1">
      <c r="A22" s="58">
        <v>1</v>
      </c>
      <c r="B22" s="105">
        <v>31</v>
      </c>
      <c r="C22" s="59" t="str">
        <f>IF(ISBLANK($B22),"",VLOOKUP($B22,[2]список!$B$3:$G$504,2,0))</f>
        <v>101 035 777 92</v>
      </c>
      <c r="D22" s="60" t="str">
        <f>IF(ISBLANK($B22),"",VLOOKUP($B22,[2]список!$B$3:$G$504,3,0))</f>
        <v>Алексеев Лаврентий</v>
      </c>
      <c r="E22" s="60">
        <f>IF(ISBLANK($B22),"",VLOOKUP($B22,[2]список!$B$3:$G$504,4,0))</f>
        <v>37602</v>
      </c>
      <c r="F22" s="60" t="str">
        <f>IF(ISBLANK($B22),"",VLOOKUP($B22,[2]список!$B$3:$G$504,5,0))</f>
        <v>МС</v>
      </c>
      <c r="G22" s="61" t="str">
        <f>IF(ISBLANK($B22),"",VLOOKUP($B22,[2]список!$B$3:$G$504,6,0))</f>
        <v>Санкт-Петербург</v>
      </c>
      <c r="H22" s="57"/>
      <c r="I22" s="33"/>
    </row>
    <row r="23" spans="1:9" ht="19.149999999999999" customHeight="1">
      <c r="A23" s="58">
        <v>2</v>
      </c>
      <c r="B23" s="105">
        <v>74</v>
      </c>
      <c r="C23" s="59" t="str">
        <f>IF(ISBLANK($B23),"",VLOOKUP($B23,[2]список!$B$3:$G$504,2,0))</f>
        <v>100 831 045 30</v>
      </c>
      <c r="D23" s="60" t="str">
        <f>IF(ISBLANK($B23),"",VLOOKUP($B23,[2]список!$B$3:$G$504,3,0))</f>
        <v>Гирилович Игорь</v>
      </c>
      <c r="E23" s="60">
        <f>IF(ISBLANK($B23),"",VLOOKUP($B23,[2]список!$B$3:$G$504,4,0))</f>
        <v>38427</v>
      </c>
      <c r="F23" s="60" t="str">
        <f>IF(ISBLANK($B23),"",VLOOKUP($B23,[2]список!$B$3:$G$504,5,0))</f>
        <v>МСМК</v>
      </c>
      <c r="G23" s="61" t="str">
        <f>IF(ISBLANK($B23),"",VLOOKUP($B23,[2]список!$B$3:$G$504,6,0))</f>
        <v>Тульская Область</v>
      </c>
      <c r="H23" s="57"/>
      <c r="I23" s="33"/>
    </row>
    <row r="24" spans="1:9" ht="19.149999999999999" customHeight="1">
      <c r="A24" s="58">
        <v>3</v>
      </c>
      <c r="B24" s="105">
        <v>70</v>
      </c>
      <c r="C24" s="59" t="str">
        <f>IF(ISBLANK($B24),"",VLOOKUP($B24,[2]список!$B$3:$G$504,2,0))</f>
        <v>100 077 721 08</v>
      </c>
      <c r="D24" s="60" t="str">
        <f>IF(ISBLANK($B24),"",VLOOKUP($B24,[2]список!$B$3:$G$504,3,0))</f>
        <v>Дубченко Александр</v>
      </c>
      <c r="E24" s="60">
        <f>IF(ISBLANK($B24),"",VLOOKUP($B24,[2]список!$B$3:$G$504,4,0))</f>
        <v>34749</v>
      </c>
      <c r="F24" s="60" t="str">
        <f>IF(ISBLANK($B24),"",VLOOKUP($B24,[2]список!$B$3:$G$504,5,0))</f>
        <v>МСМК</v>
      </c>
      <c r="G24" s="61" t="str">
        <f>IF(ISBLANK($B24),"",VLOOKUP($B24,[2]список!$B$3:$G$504,6,0))</f>
        <v>Тульская Область</v>
      </c>
      <c r="H24" s="57"/>
      <c r="I24" s="33"/>
    </row>
    <row r="25" spans="1:9" ht="19.149999999999999" customHeight="1">
      <c r="A25" s="58">
        <v>4</v>
      </c>
      <c r="B25" s="105">
        <v>57</v>
      </c>
      <c r="C25" s="59" t="str">
        <f>IF(ISBLANK($B25),"",VLOOKUP($B25,[2]список!$B$3:$G$504,2,0))</f>
        <v>100 900 598 34</v>
      </c>
      <c r="D25" s="60" t="str">
        <f>IF(ISBLANK($B25),"",VLOOKUP($B25,[2]список!$B$3:$G$504,3,0))</f>
        <v>Кирильцев Никита</v>
      </c>
      <c r="E25" s="60">
        <f>IF(ISBLANK($B25),"",VLOOKUP($B25,[2]список!$B$3:$G$504,4,0))</f>
        <v>38364</v>
      </c>
      <c r="F25" s="60" t="str">
        <f>IF(ISBLANK($B25),"",VLOOKUP($B25,[2]список!$B$3:$G$504,5,0))</f>
        <v>МСМК</v>
      </c>
      <c r="G25" s="61" t="str">
        <f>IF(ISBLANK($B25),"",VLOOKUP($B25,[2]список!$B$3:$G$504,6,0))</f>
        <v>Москва</v>
      </c>
      <c r="H25" s="57"/>
      <c r="I25" s="33"/>
    </row>
    <row r="26" spans="1:9" ht="19.149999999999999" customHeight="1">
      <c r="A26" s="58">
        <v>5</v>
      </c>
      <c r="B26" s="105">
        <v>47</v>
      </c>
      <c r="C26" s="59" t="str">
        <f>IF(ISBLANK($B26),"",VLOOKUP($B26,[2]список!$B$3:$G$504,2,0))</f>
        <v>100 360 787 28</v>
      </c>
      <c r="D26" s="60" t="str">
        <f>IF(ISBLANK($B26),"",VLOOKUP($B26,[2]список!$B$3:$G$504,3,0))</f>
        <v xml:space="preserve">Калачник Никита </v>
      </c>
      <c r="E26" s="60">
        <f>IF(ISBLANK($B26),"",VLOOKUP($B26,[2]список!$B$3:$G$504,4,0))</f>
        <v>37795</v>
      </c>
      <c r="F26" s="60" t="str">
        <f>IF(ISBLANK($B26),"",VLOOKUP($B26,[2]список!$B$3:$G$504,5,0))</f>
        <v>МСМК</v>
      </c>
      <c r="G26" s="61" t="str">
        <f>IF(ISBLANK($B26),"",VLOOKUP($B26,[2]список!$B$3:$G$504,6,0))</f>
        <v>Москва</v>
      </c>
      <c r="H26" s="57"/>
      <c r="I26" s="33"/>
    </row>
    <row r="27" spans="1:9" ht="19.149999999999999" customHeight="1">
      <c r="A27" s="58">
        <v>6</v>
      </c>
      <c r="B27" s="105">
        <v>73</v>
      </c>
      <c r="C27" s="59" t="str">
        <f>IF(ISBLANK($B27),"",VLOOKUP($B27,[2]список!$B$3:$G$504,2,0))</f>
        <v>100 824 111 80</v>
      </c>
      <c r="D27" s="60" t="str">
        <f>IF(ISBLANK($B27),"",VLOOKUP($B27,[2]список!$B$3:$G$504,3,0))</f>
        <v>Меденец Богдан</v>
      </c>
      <c r="E27" s="60">
        <f>IF(ISBLANK($B27),"",VLOOKUP($B27,[2]список!$B$3:$G$504,4,0))</f>
        <v>38034</v>
      </c>
      <c r="F27" s="60" t="str">
        <f>IF(ISBLANK($B27),"",VLOOKUP($B27,[2]список!$B$3:$G$504,5,0))</f>
        <v>МС</v>
      </c>
      <c r="G27" s="61" t="str">
        <f>IF(ISBLANK($B27),"",VLOOKUP($B27,[2]список!$B$3:$G$504,6,0))</f>
        <v>Тульская Область</v>
      </c>
      <c r="H27" s="57"/>
      <c r="I27" s="33"/>
    </row>
    <row r="28" spans="1:9" ht="19.149999999999999" customHeight="1">
      <c r="A28" s="58">
        <v>7</v>
      </c>
      <c r="B28" s="105">
        <v>44</v>
      </c>
      <c r="C28" s="59" t="str">
        <f>IF(ISBLANK($B28),"",VLOOKUP($B28,[2]список!$B$3:$G$504,2,0))</f>
        <v>100 349 561 54</v>
      </c>
      <c r="D28" s="60" t="str">
        <f>IF(ISBLANK($B28),"",VLOOKUP($B28,[2]список!$B$3:$G$504,3,0))</f>
        <v>Бурлаков Данила</v>
      </c>
      <c r="E28" s="60">
        <f>IF(ISBLANK($B28),"",VLOOKUP($B28,[2]список!$B$3:$G$504,4,0))</f>
        <v>36828</v>
      </c>
      <c r="F28" s="60" t="str">
        <f>IF(ISBLANK($B28),"",VLOOKUP($B28,[2]список!$B$3:$G$504,5,0))</f>
        <v>МСМК</v>
      </c>
      <c r="G28" s="61" t="str">
        <f>IF(ISBLANK($B28),"",VLOOKUP($B28,[2]список!$B$3:$G$504,6,0))</f>
        <v>Москва</v>
      </c>
      <c r="H28" s="57"/>
      <c r="I28" s="33"/>
    </row>
    <row r="29" spans="1:9" ht="19.149999999999999" customHeight="1">
      <c r="A29" s="58">
        <v>8</v>
      </c>
      <c r="B29" s="105">
        <v>77</v>
      </c>
      <c r="C29" s="59" t="str">
        <f>IF(ISBLANK($B29),"",VLOOKUP($B29,[2]список!$B$3:$G$504,2,0))</f>
        <v>100 949 232 71</v>
      </c>
      <c r="D29" s="60" t="str">
        <f>IF(ISBLANK($B29),"",VLOOKUP($B29,[2]список!$B$3:$G$504,3,0))</f>
        <v>Быковский Никита</v>
      </c>
      <c r="E29" s="60">
        <f>IF(ISBLANK($B29),"",VLOOKUP($B29,[2]список!$B$3:$G$504,4,0))</f>
        <v>38917</v>
      </c>
      <c r="F29" s="60" t="str">
        <f>IF(ISBLANK($B29),"",VLOOKUP($B29,[2]список!$B$3:$G$504,5,0))</f>
        <v>МС</v>
      </c>
      <c r="G29" s="61" t="str">
        <f>IF(ISBLANK($B29),"",VLOOKUP($B29,[2]список!$B$3:$G$504,6,0))</f>
        <v>Тульская Область</v>
      </c>
      <c r="H29" s="57"/>
      <c r="I29" s="33"/>
    </row>
    <row r="30" spans="1:9" ht="19.149999999999999" customHeight="1">
      <c r="A30" s="58">
        <v>9</v>
      </c>
      <c r="B30" s="105">
        <v>71</v>
      </c>
      <c r="C30" s="59" t="str">
        <f>IF(ISBLANK($B30),"",VLOOKUP($B30,[2]список!$B$3:$G$504,2,0))</f>
        <v>100 152 669 72</v>
      </c>
      <c r="D30" s="60" t="str">
        <f>IF(ISBLANK($B30),"",VLOOKUP($B30,[2]список!$B$3:$G$504,3,0))</f>
        <v>Нестеров Дмитрий</v>
      </c>
      <c r="E30" s="60">
        <f>IF(ISBLANK($B30),"",VLOOKUP($B30,[2]список!$B$3:$G$504,4,0))</f>
        <v>36202</v>
      </c>
      <c r="F30" s="60" t="str">
        <f>IF(ISBLANK($B30),"",VLOOKUP($B30,[2]список!$B$3:$G$504,5,0))</f>
        <v>МСМК</v>
      </c>
      <c r="G30" s="61" t="str">
        <f>IF(ISBLANK($B30),"",VLOOKUP($B30,[2]список!$B$3:$G$504,6,0))</f>
        <v>Тульская Область</v>
      </c>
      <c r="H30" s="57"/>
      <c r="I30" s="33"/>
    </row>
    <row r="31" spans="1:9" ht="19.149999999999999" customHeight="1">
      <c r="A31" s="58">
        <v>10</v>
      </c>
      <c r="B31" s="105">
        <v>63</v>
      </c>
      <c r="C31" s="59" t="str">
        <f>IF(ISBLANK($B31),"",VLOOKUP($B31,[2]список!$B$3:$G$504,2,0))</f>
        <v>100 767 761 87</v>
      </c>
      <c r="D31" s="60" t="str">
        <f>IF(ISBLANK($B31),"",VLOOKUP($B31,[2]список!$B$3:$G$504,3,0))</f>
        <v xml:space="preserve">Попов Александр </v>
      </c>
      <c r="E31" s="60">
        <f>IF(ISBLANK($B31),"",VLOOKUP($B31,[2]список!$B$3:$G$504,4,0))</f>
        <v>37974</v>
      </c>
      <c r="F31" s="60" t="str">
        <f>IF(ISBLANK($B31),"",VLOOKUP($B31,[2]список!$B$3:$G$504,5,0))</f>
        <v>МС</v>
      </c>
      <c r="G31" s="61" t="str">
        <f>IF(ISBLANK($B31),"",VLOOKUP($B31,[2]список!$B$3:$G$504,6,0))</f>
        <v>Москва</v>
      </c>
      <c r="H31" s="57"/>
      <c r="I31" s="33"/>
    </row>
    <row r="32" spans="1:9" ht="19.149999999999999" customHeight="1">
      <c r="A32" s="58">
        <v>11</v>
      </c>
      <c r="B32" s="105">
        <v>68</v>
      </c>
      <c r="C32" s="59" t="str">
        <f>IF(ISBLANK($B32),"",VLOOKUP($B32,[2]список!$B$3:$G$504,2,0))</f>
        <v>100 904 236 83</v>
      </c>
      <c r="D32" s="60" t="str">
        <f>IF(ISBLANK($B32),"",VLOOKUP($B32,[2]список!$B$3:$G$504,3,0))</f>
        <v xml:space="preserve">Шешенин Андрей </v>
      </c>
      <c r="E32" s="60">
        <f>IF(ISBLANK($B32),"",VLOOKUP($B32,[2]список!$B$3:$G$504,4,0))</f>
        <v>38945</v>
      </c>
      <c r="F32" s="60" t="str">
        <f>IF(ISBLANK($B32),"",VLOOKUP($B32,[2]список!$B$3:$G$504,5,0))</f>
        <v>КМС</v>
      </c>
      <c r="G32" s="61" t="str">
        <f>IF(ISBLANK($B32),"",VLOOKUP($B32,[2]список!$B$3:$G$504,6,0))</f>
        <v>Москва</v>
      </c>
      <c r="H32" s="57"/>
      <c r="I32" s="33"/>
    </row>
    <row r="33" spans="1:23" ht="19.149999999999999" customHeight="1">
      <c r="A33" s="58">
        <v>12</v>
      </c>
      <c r="B33" s="105">
        <v>48</v>
      </c>
      <c r="C33" s="59" t="str">
        <f>IF(ISBLANK($B33),"",VLOOKUP($B33,[2]список!$B$3:$G$504,2,0))</f>
        <v>100 921 793 83</v>
      </c>
      <c r="D33" s="60" t="str">
        <f>IF(ISBLANK($B33),"",VLOOKUP($B33,[2]список!$B$3:$G$504,3,0))</f>
        <v xml:space="preserve">Амелин Даниил </v>
      </c>
      <c r="E33" s="60">
        <f>IF(ISBLANK($B33),"",VLOOKUP($B33,[2]список!$B$3:$G$504,4,0))</f>
        <v>38819</v>
      </c>
      <c r="F33" s="60" t="str">
        <f>IF(ISBLANK($B33),"",VLOOKUP($B33,[2]список!$B$3:$G$504,5,0))</f>
        <v>МС</v>
      </c>
      <c r="G33" s="61" t="str">
        <f>IF(ISBLANK($B33),"",VLOOKUP($B33,[2]список!$B$3:$G$504,6,0))</f>
        <v>Москва</v>
      </c>
      <c r="H33" s="57"/>
      <c r="I33" s="33"/>
    </row>
    <row r="34" spans="1:23" ht="19.149999999999999" customHeight="1">
      <c r="A34" s="58">
        <v>13</v>
      </c>
      <c r="B34" s="105">
        <v>30</v>
      </c>
      <c r="C34" s="59" t="str">
        <f>IF(ISBLANK($B34),"",VLOOKUP($B34,[2]список!$B$3:$G$504,2,0))</f>
        <v>101 103 743 61</v>
      </c>
      <c r="D34" s="60" t="str">
        <f>IF(ISBLANK($B34),"",VLOOKUP($B34,[2]список!$B$3:$G$504,3,0))</f>
        <v>Голков Михаил</v>
      </c>
      <c r="E34" s="60">
        <f>IF(ISBLANK($B34),"",VLOOKUP($B34,[2]список!$B$3:$G$504,4,0))</f>
        <v>38749</v>
      </c>
      <c r="F34" s="60" t="str">
        <f>IF(ISBLANK($B34),"",VLOOKUP($B34,[2]список!$B$3:$G$504,5,0))</f>
        <v>МС</v>
      </c>
      <c r="G34" s="61" t="str">
        <f>IF(ISBLANK($B34),"",VLOOKUP($B34,[2]список!$B$3:$G$504,6,0))</f>
        <v>Санкт-Петербург</v>
      </c>
      <c r="H34" s="57"/>
      <c r="I34" s="33"/>
      <c r="N34" s="51"/>
      <c r="O34" s="51"/>
      <c r="P34" s="51"/>
      <c r="Q34" s="51"/>
      <c r="R34" s="51"/>
      <c r="S34" s="51"/>
      <c r="T34" s="51"/>
      <c r="U34" s="51"/>
      <c r="V34" s="51"/>
      <c r="W34" s="51"/>
    </row>
    <row r="35" spans="1:23" ht="19.149999999999999" customHeight="1">
      <c r="A35" s="58">
        <v>13</v>
      </c>
      <c r="B35" s="105">
        <v>45</v>
      </c>
      <c r="C35" s="59" t="str">
        <f>IF(ISBLANK($B35),"",VLOOKUP($B35,[2]список!$B$3:$G$504,2,0))</f>
        <v>101 423 985 09</v>
      </c>
      <c r="D35" s="60" t="str">
        <f>IF(ISBLANK($B35),"",VLOOKUP($B35,[2]список!$B$3:$G$504,3,0))</f>
        <v>Евсин Денис</v>
      </c>
      <c r="E35" s="60">
        <f>IF(ISBLANK($B35),"",VLOOKUP($B35,[2]список!$B$3:$G$504,4,0))</f>
        <v>38798</v>
      </c>
      <c r="F35" s="60" t="str">
        <f>IF(ISBLANK($B35),"",VLOOKUP($B35,[2]список!$B$3:$G$504,5,0))</f>
        <v>КМС</v>
      </c>
      <c r="G35" s="61" t="str">
        <f>IF(ISBLANK($B35),"",VLOOKUP($B35,[2]список!$B$3:$G$504,6,0))</f>
        <v>Москва</v>
      </c>
      <c r="H35" s="57"/>
      <c r="I35" s="33"/>
      <c r="N35" s="51"/>
      <c r="O35" s="51"/>
      <c r="P35" s="51"/>
      <c r="Q35" s="51"/>
      <c r="R35" s="51"/>
      <c r="S35" s="51"/>
      <c r="T35" s="51"/>
      <c r="U35" s="51"/>
      <c r="V35" s="51"/>
      <c r="W35" s="51"/>
    </row>
    <row r="36" spans="1:23" ht="19.149999999999999" customHeight="1">
      <c r="A36" s="58">
        <v>13</v>
      </c>
      <c r="B36" s="105">
        <v>54</v>
      </c>
      <c r="C36" s="59" t="str">
        <f>IF(ISBLANK($B36),"",VLOOKUP($B36,[2]список!$B$3:$G$504,2,0))</f>
        <v>100 769 481 61</v>
      </c>
      <c r="D36" s="60" t="str">
        <f>IF(ISBLANK($B36),"",VLOOKUP($B36,[2]список!$B$3:$G$504,3,0))</f>
        <v xml:space="preserve">Явенков Александр </v>
      </c>
      <c r="E36" s="60">
        <f>IF(ISBLANK($B36),"",VLOOKUP($B36,[2]список!$B$3:$G$504,4,0))</f>
        <v>38092</v>
      </c>
      <c r="F36" s="60" t="str">
        <f>IF(ISBLANK($B36),"",VLOOKUP($B36,[2]список!$B$3:$G$504,5,0))</f>
        <v>МС</v>
      </c>
      <c r="G36" s="61" t="str">
        <f>IF(ISBLANK($B36),"",VLOOKUP($B36,[2]список!$B$3:$G$504,6,0))</f>
        <v>Москва</v>
      </c>
      <c r="H36" s="57"/>
      <c r="I36" s="33"/>
      <c r="N36" s="51"/>
      <c r="O36" s="53"/>
      <c r="P36" s="54"/>
      <c r="Q36" s="55"/>
      <c r="R36" s="56"/>
      <c r="S36" s="56"/>
      <c r="T36" s="56"/>
      <c r="U36" s="56"/>
      <c r="V36" s="51"/>
      <c r="W36" s="51"/>
    </row>
    <row r="37" spans="1:23" ht="19.149999999999999" customHeight="1">
      <c r="A37" s="58">
        <v>13</v>
      </c>
      <c r="B37" s="105">
        <v>72</v>
      </c>
      <c r="C37" s="59" t="str">
        <f>IF(ISBLANK($B37),"",VLOOKUP($B37,[2]список!$B$3:$G$504,2,0))</f>
        <v>100 349 344 31</v>
      </c>
      <c r="D37" s="60" t="str">
        <f>IF(ISBLANK($B37),"",VLOOKUP($B37,[2]список!$B$3:$G$504,3,0))</f>
        <v>Наумов Максим</v>
      </c>
      <c r="E37" s="60">
        <f>IF(ISBLANK($B37),"",VLOOKUP($B37,[2]список!$B$3:$G$504,4,0))</f>
        <v>36630</v>
      </c>
      <c r="F37" s="60" t="str">
        <f>IF(ISBLANK($B37),"",VLOOKUP($B37,[2]список!$B$3:$G$504,5,0))</f>
        <v>МС</v>
      </c>
      <c r="G37" s="61" t="str">
        <f>IF(ISBLANK($B37),"",VLOOKUP($B37,[2]список!$B$3:$G$504,6,0))</f>
        <v>Тульская Область</v>
      </c>
      <c r="H37" s="57"/>
      <c r="I37" s="33"/>
      <c r="N37" s="51"/>
      <c r="O37" s="53"/>
      <c r="P37" s="54"/>
      <c r="Q37" s="55"/>
      <c r="R37" s="56"/>
      <c r="S37" s="56"/>
      <c r="T37" s="56"/>
      <c r="U37" s="56"/>
      <c r="V37" s="51"/>
      <c r="W37" s="51"/>
    </row>
    <row r="38" spans="1:23" ht="19.149999999999999" customHeight="1">
      <c r="A38" s="58">
        <v>17</v>
      </c>
      <c r="B38" s="105">
        <v>67</v>
      </c>
      <c r="C38" s="59" t="str">
        <f>IF(ISBLANK($B38),"",VLOOKUP($B38,[2]список!$B$3:$G$504,2,0))</f>
        <v>101 582 922 33</v>
      </c>
      <c r="D38" s="60" t="str">
        <f>IF(ISBLANK($B38),"",VLOOKUP($B38,[2]список!$B$3:$G$504,3,0))</f>
        <v xml:space="preserve">Кислицин Николай </v>
      </c>
      <c r="E38" s="60">
        <f>IF(ISBLANK($B38),"",VLOOKUP($B38,[2]список!$B$3:$G$504,4,0))</f>
        <v>38899</v>
      </c>
      <c r="F38" s="60" t="str">
        <f>IF(ISBLANK($B38),"",VLOOKUP($B38,[2]список!$B$3:$G$504,5,0))</f>
        <v>КМС</v>
      </c>
      <c r="G38" s="61" t="str">
        <f>IF(ISBLANK($B38),"",VLOOKUP($B38,[2]список!$B$3:$G$504,6,0))</f>
        <v>Москва</v>
      </c>
      <c r="H38" s="57"/>
      <c r="I38" s="33"/>
      <c r="N38" s="51"/>
      <c r="O38" s="53"/>
      <c r="P38" s="54"/>
      <c r="Q38" s="55"/>
      <c r="R38" s="56"/>
      <c r="S38" s="56"/>
      <c r="T38" s="56"/>
      <c r="U38" s="56"/>
      <c r="V38" s="51"/>
      <c r="W38" s="51"/>
    </row>
    <row r="39" spans="1:23" ht="19.149999999999999" customHeight="1">
      <c r="A39" s="58">
        <v>17</v>
      </c>
      <c r="B39" s="105">
        <v>69</v>
      </c>
      <c r="C39" s="59" t="str">
        <f>IF(ISBLANK($B39),"",VLOOKUP($B39,[2]список!$B$3:$G$504,2,0))</f>
        <v>101 013 324 46</v>
      </c>
      <c r="D39" s="60" t="str">
        <f>IF(ISBLANK($B39),"",VLOOKUP($B39,[2]список!$B$3:$G$504,3,0))</f>
        <v xml:space="preserve">Юдин Никита </v>
      </c>
      <c r="E39" s="60">
        <f>IF(ISBLANK($B39),"",VLOOKUP($B39,[2]список!$B$3:$G$504,4,0))</f>
        <v>38409</v>
      </c>
      <c r="F39" s="60" t="str">
        <f>IF(ISBLANK($B39),"",VLOOKUP($B39,[2]список!$B$3:$G$504,5,0))</f>
        <v>КМС</v>
      </c>
      <c r="G39" s="61" t="str">
        <f>IF(ISBLANK($B39),"",VLOOKUP($B39,[2]список!$B$3:$G$504,6,0))</f>
        <v>Москва</v>
      </c>
      <c r="H39" s="57"/>
      <c r="I39" s="33"/>
      <c r="N39" s="51"/>
      <c r="O39" s="53"/>
      <c r="P39" s="54"/>
      <c r="Q39" s="55"/>
      <c r="R39" s="56"/>
      <c r="S39" s="56"/>
      <c r="T39" s="56"/>
      <c r="U39" s="56"/>
      <c r="V39" s="51"/>
      <c r="W39" s="51"/>
    </row>
    <row r="40" spans="1:23" ht="19.149999999999999" customHeight="1">
      <c r="A40" s="58">
        <v>17</v>
      </c>
      <c r="B40" s="105">
        <v>29</v>
      </c>
      <c r="C40" s="59" t="str">
        <f>IF(ISBLANK($B40),"",VLOOKUP($B40,[2]список!$B$3:$G$504,2,0))</f>
        <v>100 637 813 22</v>
      </c>
      <c r="D40" s="60" t="str">
        <f>IF(ISBLANK($B40),"",VLOOKUP($B40,[2]список!$B$3:$G$504,3,0))</f>
        <v>Шекелашвили Давид</v>
      </c>
      <c r="E40" s="60">
        <f>IF(ISBLANK($B40),"",VLOOKUP($B40,[2]список!$B$3:$G$504,4,0))</f>
        <v>37834</v>
      </c>
      <c r="F40" s="60" t="str">
        <f>IF(ISBLANK($B40),"",VLOOKUP($B40,[2]список!$B$3:$G$504,5,0))</f>
        <v>МС</v>
      </c>
      <c r="G40" s="61" t="str">
        <f>IF(ISBLANK($B40),"",VLOOKUP($B40,[2]список!$B$3:$G$504,6,0))</f>
        <v>Санкт-Петербург</v>
      </c>
      <c r="H40" s="57"/>
      <c r="I40" s="33"/>
      <c r="N40" s="51"/>
      <c r="O40" s="53"/>
      <c r="P40" s="54"/>
      <c r="Q40" s="55"/>
      <c r="R40" s="56"/>
      <c r="S40" s="56"/>
      <c r="T40" s="56"/>
      <c r="U40" s="56"/>
      <c r="V40" s="51"/>
      <c r="W40" s="51"/>
    </row>
    <row r="41" spans="1:23" ht="19.149999999999999" customHeight="1">
      <c r="A41" s="58">
        <v>17</v>
      </c>
      <c r="B41" s="105">
        <v>51</v>
      </c>
      <c r="C41" s="59" t="str">
        <f>IF(ISBLANK($B41),"",VLOOKUP($B41,[2]список!$B$3:$G$504,2,0))</f>
        <v>101 121 347 11</v>
      </c>
      <c r="D41" s="60" t="str">
        <f>IF(ISBLANK($B41),"",VLOOKUP($B41,[2]список!$B$3:$G$504,3,0))</f>
        <v>Самусев Иван</v>
      </c>
      <c r="E41" s="60">
        <f>IF(ISBLANK($B41),"",VLOOKUP($B41,[2]список!$B$3:$G$504,4,0))</f>
        <v>38958</v>
      </c>
      <c r="F41" s="60" t="str">
        <f>IF(ISBLANK($B41),"",VLOOKUP($B41,[2]список!$B$3:$G$504,5,0))</f>
        <v>МС</v>
      </c>
      <c r="G41" s="61" t="str">
        <f>IF(ISBLANK($B41),"",VLOOKUP($B41,[2]список!$B$3:$G$504,6,0))</f>
        <v>Москва</v>
      </c>
      <c r="H41" s="57"/>
      <c r="I41" s="33"/>
      <c r="N41" s="51"/>
      <c r="O41" s="53"/>
      <c r="P41" s="54"/>
      <c r="Q41" s="55"/>
      <c r="R41" s="56"/>
      <c r="S41" s="56"/>
      <c r="T41" s="56"/>
      <c r="U41" s="56"/>
      <c r="V41" s="51"/>
      <c r="W41" s="51"/>
    </row>
    <row r="42" spans="1:23" ht="19.149999999999999" customHeight="1">
      <c r="A42" s="58">
        <v>21</v>
      </c>
      <c r="B42" s="105">
        <v>112</v>
      </c>
      <c r="C42" s="59" t="str">
        <f>IF(ISBLANK($B42),"",VLOOKUP($B42,[2]список!$B$3:$G$504,2,0))</f>
        <v>100 013 484 82</v>
      </c>
      <c r="D42" s="60" t="str">
        <f>IF(ISBLANK($B42),"",VLOOKUP($B42,[2]список!$B$3:$G$504,3,0))</f>
        <v>Киксис Айнарс</v>
      </c>
      <c r="E42" s="60">
        <f>IF(ISBLANK($B42),"",VLOOKUP($B42,[2]список!$B$3:$G$504,4,0))</f>
        <v>26339</v>
      </c>
      <c r="F42" s="60"/>
      <c r="G42" s="61" t="str">
        <f>IF(ISBLANK($B42),"",VLOOKUP($B42,[2]список!$B$3:$G$504,6,0))</f>
        <v>ОАЭ</v>
      </c>
      <c r="H42" s="57"/>
      <c r="I42" s="33"/>
      <c r="N42" s="51"/>
      <c r="O42" s="53"/>
      <c r="P42" s="54"/>
      <c r="Q42" s="55"/>
      <c r="R42" s="56"/>
      <c r="S42" s="56"/>
      <c r="T42" s="56"/>
      <c r="U42" s="56"/>
      <c r="V42" s="51"/>
      <c r="W42" s="51"/>
    </row>
    <row r="43" spans="1:23" ht="19.149999999999999" customHeight="1">
      <c r="A43" s="58">
        <v>21</v>
      </c>
      <c r="B43" s="105">
        <v>55</v>
      </c>
      <c r="C43" s="59" t="str">
        <f>IF(ISBLANK($B43),"",VLOOKUP($B43,[2]список!$B$3:$G$504,2,0))</f>
        <v>101 005 119 86</v>
      </c>
      <c r="D43" s="60" t="str">
        <f>IF(ISBLANK($B43),"",VLOOKUP($B43,[2]список!$B$3:$G$504,3,0))</f>
        <v xml:space="preserve">Афанасьев Никита </v>
      </c>
      <c r="E43" s="60">
        <f>IF(ISBLANK($B43),"",VLOOKUP($B43,[2]список!$B$3:$G$504,4,0))</f>
        <v>38756</v>
      </c>
      <c r="F43" s="60" t="str">
        <f>IF(ISBLANK($B43),"",VLOOKUP($B43,[2]список!$B$3:$G$504,5,0))</f>
        <v>КМС</v>
      </c>
      <c r="G43" s="61" t="str">
        <f>IF(ISBLANK($B43),"",VLOOKUP($B43,[2]список!$B$3:$G$504,6,0))</f>
        <v>Москва</v>
      </c>
      <c r="H43" s="57"/>
      <c r="I43" s="33"/>
      <c r="N43" s="51"/>
      <c r="O43" s="53"/>
      <c r="P43" s="54"/>
      <c r="Q43" s="55"/>
      <c r="R43" s="56"/>
      <c r="S43" s="56"/>
      <c r="T43" s="56"/>
      <c r="U43" s="56"/>
      <c r="V43" s="51"/>
      <c r="W43" s="51"/>
    </row>
    <row r="44" spans="1:23" ht="19.149999999999999" customHeight="1">
      <c r="A44" s="58">
        <v>21</v>
      </c>
      <c r="B44" s="105">
        <v>66</v>
      </c>
      <c r="C44" s="59" t="str">
        <f>IF(ISBLANK($B44),"",VLOOKUP($B44,[2]список!$B$3:$G$504,2,0))</f>
        <v>100 360 217 40</v>
      </c>
      <c r="D44" s="60" t="str">
        <f>IF(ISBLANK($B44),"",VLOOKUP($B44,[2]список!$B$3:$G$504,3,0))</f>
        <v xml:space="preserve">Шерстеникин Алексей </v>
      </c>
      <c r="E44" s="60">
        <f>IF(ISBLANK($B44),"",VLOOKUP($B44,[2]список!$B$3:$G$504,4,0))</f>
        <v>37340</v>
      </c>
      <c r="F44" s="60" t="str">
        <f>IF(ISBLANK($B44),"",VLOOKUP($B44,[2]список!$B$3:$G$504,5,0))</f>
        <v>МС</v>
      </c>
      <c r="G44" s="61" t="str">
        <f>IF(ISBLANK($B44),"",VLOOKUP($B44,[2]список!$B$3:$G$504,6,0))</f>
        <v>Москва</v>
      </c>
      <c r="H44" s="57"/>
      <c r="I44" s="33"/>
      <c r="N44" s="51"/>
      <c r="O44" s="53"/>
      <c r="P44" s="54"/>
      <c r="Q44" s="55"/>
      <c r="R44" s="56"/>
      <c r="S44" s="56"/>
      <c r="T44" s="56"/>
      <c r="U44" s="56"/>
      <c r="V44" s="51"/>
      <c r="W44" s="51"/>
    </row>
    <row r="45" spans="1:23" ht="19.149999999999999" customHeight="1">
      <c r="A45" s="58">
        <v>21</v>
      </c>
      <c r="B45" s="105">
        <v>56</v>
      </c>
      <c r="C45" s="59" t="str">
        <f>IF(ISBLANK($B45),"",VLOOKUP($B45,[2]список!$B$3:$G$504,2,0))</f>
        <v>101 303 353 45</v>
      </c>
      <c r="D45" s="60" t="str">
        <f>IF(ISBLANK($B45),"",VLOOKUP($B45,[2]список!$B$3:$G$504,3,0))</f>
        <v xml:space="preserve">Меремеренко Дмитрий </v>
      </c>
      <c r="E45" s="60">
        <f>IF(ISBLANK($B45),"",VLOOKUP($B45,[2]список!$B$3:$G$504,4,0))</f>
        <v>38821</v>
      </c>
      <c r="F45" s="60" t="str">
        <f>IF(ISBLANK($B45),"",VLOOKUP($B45,[2]список!$B$3:$G$504,5,0))</f>
        <v>КМС</v>
      </c>
      <c r="G45" s="61" t="str">
        <f>IF(ISBLANK($B45),"",VLOOKUP($B45,[2]список!$B$3:$G$504,6,0))</f>
        <v>Москва</v>
      </c>
      <c r="H45" s="57"/>
      <c r="I45" s="33"/>
      <c r="N45" s="51"/>
      <c r="O45" s="53"/>
      <c r="P45" s="54"/>
      <c r="Q45" s="55"/>
      <c r="R45" s="56"/>
      <c r="S45" s="56"/>
      <c r="T45" s="56"/>
      <c r="U45" s="56"/>
      <c r="V45" s="51"/>
      <c r="W45" s="51"/>
    </row>
    <row r="46" spans="1:23" ht="19.149999999999999" customHeight="1">
      <c r="A46" s="58">
        <v>25</v>
      </c>
      <c r="B46" s="105">
        <v>65</v>
      </c>
      <c r="C46" s="59" t="str">
        <f>IF(ISBLANK($B46),"",VLOOKUP($B46,[2]список!$B$3:$G$504,2,0))</f>
        <v>100 901 823 95</v>
      </c>
      <c r="D46" s="60" t="str">
        <f>IF(ISBLANK($B46),"",VLOOKUP($B46,[2]список!$B$3:$G$504,3,0))</f>
        <v>Шукуров Тимур</v>
      </c>
      <c r="E46" s="60">
        <f>IF(ISBLANK($B46),"",VLOOKUP($B46,[2]список!$B$3:$G$504,4,0))</f>
        <v>38552</v>
      </c>
      <c r="F46" s="60" t="str">
        <f>IF(ISBLANK($B46),"",VLOOKUP($B46,[2]список!$B$3:$G$504,5,0))</f>
        <v>МС</v>
      </c>
      <c r="G46" s="61" t="str">
        <f>IF(ISBLANK($B46),"",VLOOKUP($B46,[2]список!$B$3:$G$504,6,0))</f>
        <v>Москва</v>
      </c>
      <c r="H46" s="57"/>
      <c r="I46" s="33"/>
      <c r="N46" s="51"/>
      <c r="O46" s="53"/>
      <c r="P46" s="54"/>
      <c r="Q46" s="55"/>
      <c r="R46" s="56"/>
      <c r="S46" s="56"/>
      <c r="T46" s="56"/>
      <c r="U46" s="56"/>
      <c r="V46" s="51"/>
      <c r="W46" s="51"/>
    </row>
    <row r="47" spans="1:23" ht="19.149999999999999" customHeight="1" thickBot="1">
      <c r="A47" s="58">
        <v>25</v>
      </c>
      <c r="B47" s="105">
        <v>24</v>
      </c>
      <c r="C47" s="59" t="str">
        <f>IF(ISBLANK($B47),"",VLOOKUP($B47,[2]список!$B$3:$G$504,2,0))</f>
        <v>100 904 201 48</v>
      </c>
      <c r="D47" s="60" t="str">
        <f>IF(ISBLANK($B47),"",VLOOKUP($B47,[2]список!$B$3:$G$504,3,0))</f>
        <v>Галиханов Денис</v>
      </c>
      <c r="E47" s="60">
        <f>IF(ISBLANK($B47),"",VLOOKUP($B47,[2]список!$B$3:$G$504,4,0))</f>
        <v>38909</v>
      </c>
      <c r="F47" s="60" t="str">
        <f>IF(ISBLANK($B47),"",VLOOKUP($B47,[2]список!$B$3:$G$504,5,0))</f>
        <v>МС</v>
      </c>
      <c r="G47" s="61" t="str">
        <f>IF(ISBLANK($B47),"",VLOOKUP($B47,[2]список!$B$3:$G$504,6,0))</f>
        <v>Санкт-Петербург</v>
      </c>
      <c r="H47" s="57"/>
      <c r="I47" s="33"/>
      <c r="N47" s="51"/>
      <c r="O47" s="53"/>
      <c r="P47" s="54"/>
      <c r="Q47" s="55"/>
      <c r="R47" s="56"/>
      <c r="S47" s="56"/>
      <c r="T47" s="56"/>
      <c r="U47" s="56"/>
      <c r="V47" s="51"/>
      <c r="W47" s="51"/>
    </row>
    <row r="48" spans="1:23" ht="19.5" thickTop="1">
      <c r="A48" s="90" t="s">
        <v>29</v>
      </c>
      <c r="B48" s="91"/>
      <c r="C48" s="91"/>
      <c r="D48" s="91"/>
      <c r="E48" s="36"/>
      <c r="F48" s="91" t="s">
        <v>30</v>
      </c>
      <c r="G48" s="91"/>
      <c r="H48" s="91"/>
      <c r="I48" s="92"/>
      <c r="N48" s="51"/>
      <c r="O48" s="53"/>
      <c r="P48" s="54"/>
      <c r="Q48" s="55"/>
      <c r="R48" s="56"/>
      <c r="S48" s="56"/>
      <c r="T48" s="56"/>
      <c r="U48" s="56"/>
      <c r="V48" s="51"/>
      <c r="W48" s="51"/>
    </row>
    <row r="49" spans="1:23" ht="18.75">
      <c r="A49" s="37" t="s">
        <v>31</v>
      </c>
      <c r="B49" s="37"/>
      <c r="C49" s="38"/>
      <c r="D49" s="37"/>
      <c r="E49" s="93" t="s">
        <v>32</v>
      </c>
      <c r="F49" s="93"/>
      <c r="G49" s="34">
        <f>COUNTIF(A17:A51,"ДСКВ")</f>
        <v>0</v>
      </c>
      <c r="H49" s="39" t="s">
        <v>33</v>
      </c>
      <c r="I49" s="34">
        <f>COUNTIF(C17:C51,"ДСКВ")</f>
        <v>0</v>
      </c>
      <c r="N49" s="51"/>
      <c r="O49" s="53"/>
      <c r="P49" s="54"/>
      <c r="Q49" s="55"/>
      <c r="R49" s="56"/>
      <c r="S49" s="56"/>
      <c r="T49" s="56"/>
      <c r="U49" s="56"/>
      <c r="V49" s="51"/>
      <c r="W49" s="51"/>
    </row>
    <row r="50" spans="1:23" ht="18.75">
      <c r="A50" s="35" t="s">
        <v>34</v>
      </c>
      <c r="B50" s="37"/>
      <c r="C50" s="40"/>
      <c r="D50" s="37"/>
      <c r="E50" s="80" t="s">
        <v>35</v>
      </c>
      <c r="F50" s="80"/>
      <c r="G50" s="34">
        <f>COUNTIF(A18:A52,"ДСКВ")</f>
        <v>0</v>
      </c>
      <c r="H50" s="39" t="s">
        <v>36</v>
      </c>
      <c r="I50" s="34">
        <f>COUNTIF(C18:C52,"ДСКВ")</f>
        <v>0</v>
      </c>
      <c r="N50" s="51"/>
      <c r="O50" s="53"/>
      <c r="P50" s="54"/>
      <c r="Q50" s="55"/>
      <c r="R50" s="56"/>
      <c r="S50" s="56"/>
      <c r="T50" s="56"/>
      <c r="U50" s="56"/>
      <c r="V50" s="51"/>
      <c r="W50" s="51"/>
    </row>
    <row r="51" spans="1:23" ht="18.75">
      <c r="A51" s="37" t="s">
        <v>37</v>
      </c>
      <c r="B51" s="37"/>
      <c r="C51" s="35"/>
      <c r="D51" s="37"/>
      <c r="E51" s="80" t="s">
        <v>38</v>
      </c>
      <c r="F51" s="80"/>
      <c r="G51" s="34">
        <f>COUNTIF(A19:A53,"ДСКВ")</f>
        <v>0</v>
      </c>
      <c r="H51" s="39" t="s">
        <v>39</v>
      </c>
      <c r="I51" s="34">
        <f>COUNTIF(C19:C53,"ДСКВ")</f>
        <v>0</v>
      </c>
      <c r="N51" s="51"/>
      <c r="O51" s="53"/>
      <c r="P51" s="54"/>
      <c r="Q51" s="55"/>
      <c r="R51" s="56"/>
      <c r="S51" s="56"/>
      <c r="T51" s="56"/>
      <c r="U51" s="56"/>
      <c r="V51" s="51"/>
      <c r="W51" s="51"/>
    </row>
    <row r="52" spans="1:23">
      <c r="A52" s="37"/>
      <c r="B52" s="37"/>
      <c r="C52" s="35"/>
      <c r="D52" s="37"/>
      <c r="E52" s="80" t="s">
        <v>40</v>
      </c>
      <c r="F52" s="80"/>
      <c r="G52" s="34">
        <f>COUNTIF(A20:A54,"ДСКВ")</f>
        <v>0</v>
      </c>
      <c r="H52" s="39" t="s">
        <v>27</v>
      </c>
      <c r="I52" s="34">
        <f>COUNTIF(C20:C54,"ДСКВ")</f>
        <v>0</v>
      </c>
      <c r="N52" s="51"/>
      <c r="O52" s="51"/>
      <c r="P52" s="51"/>
      <c r="Q52" s="51"/>
      <c r="R52" s="51"/>
      <c r="S52" s="51"/>
      <c r="T52" s="51"/>
      <c r="U52" s="51"/>
      <c r="V52" s="51"/>
      <c r="W52" s="51"/>
    </row>
    <row r="53" spans="1:23">
      <c r="A53" s="37"/>
      <c r="B53" s="37"/>
      <c r="C53" s="35"/>
      <c r="D53" s="37"/>
      <c r="E53" s="80" t="s">
        <v>41</v>
      </c>
      <c r="F53" s="80"/>
      <c r="G53" s="34">
        <f>COUNTIF(A22:A56,"НФ")</f>
        <v>0</v>
      </c>
      <c r="H53" s="39" t="s">
        <v>28</v>
      </c>
      <c r="I53" s="34">
        <f>COUNTIF(C21:C55,"ДСКВ")</f>
        <v>0</v>
      </c>
      <c r="N53" s="51"/>
      <c r="O53" s="51"/>
      <c r="P53" s="51"/>
      <c r="Q53" s="51"/>
      <c r="R53" s="51"/>
      <c r="S53" s="51"/>
      <c r="T53" s="51"/>
      <c r="U53" s="51"/>
      <c r="V53" s="51"/>
      <c r="W53" s="51"/>
    </row>
    <row r="54" spans="1:23">
      <c r="A54" s="37"/>
      <c r="B54" s="37"/>
      <c r="C54" s="37"/>
      <c r="D54" s="37"/>
      <c r="E54" s="80" t="s">
        <v>42</v>
      </c>
      <c r="F54" s="80"/>
      <c r="G54" s="34">
        <f>COUNTIF(A22:A56,"ДСКВ")</f>
        <v>0</v>
      </c>
      <c r="H54" s="41" t="s">
        <v>43</v>
      </c>
      <c r="I54" s="34">
        <f>COUNTIF(C22:C56,"ДСКВ")</f>
        <v>0</v>
      </c>
      <c r="N54" s="51"/>
      <c r="O54" s="51"/>
      <c r="P54" s="51"/>
      <c r="Q54" s="51"/>
      <c r="R54" s="51"/>
      <c r="S54" s="51"/>
      <c r="T54" s="51"/>
      <c r="U54" s="51"/>
      <c r="V54" s="51"/>
      <c r="W54" s="51"/>
    </row>
    <row r="55" spans="1:23">
      <c r="A55" s="37"/>
      <c r="B55" s="37"/>
      <c r="C55" s="37"/>
      <c r="D55" s="37"/>
      <c r="E55" s="80" t="s">
        <v>44</v>
      </c>
      <c r="F55" s="80"/>
      <c r="G55" s="34">
        <f>COUNTIF(A22:A56,"НС")</f>
        <v>0</v>
      </c>
      <c r="H55" s="41" t="s">
        <v>45</v>
      </c>
      <c r="I55" s="34">
        <f>COUNTIF(C23:C57,"ДСКВ")</f>
        <v>0</v>
      </c>
      <c r="N55" s="51"/>
      <c r="O55" s="51"/>
      <c r="P55" s="51"/>
      <c r="Q55" s="51"/>
      <c r="R55" s="51"/>
      <c r="S55" s="51"/>
      <c r="T55" s="51"/>
      <c r="U55" s="51"/>
      <c r="V55" s="51"/>
      <c r="W55" s="51"/>
    </row>
    <row r="56" spans="1:23">
      <c r="A56" s="94" t="s">
        <v>46</v>
      </c>
      <c r="B56" s="95"/>
      <c r="C56" s="95"/>
      <c r="D56" s="95" t="s">
        <v>47</v>
      </c>
      <c r="E56" s="95"/>
      <c r="F56" s="95" t="s">
        <v>48</v>
      </c>
      <c r="G56" s="95"/>
      <c r="H56" s="96" t="s">
        <v>49</v>
      </c>
      <c r="I56" s="97"/>
      <c r="N56" s="51"/>
      <c r="O56" s="51"/>
      <c r="P56" s="51"/>
      <c r="Q56" s="51"/>
      <c r="R56" s="51"/>
      <c r="S56" s="51"/>
      <c r="T56" s="51"/>
      <c r="U56" s="51"/>
      <c r="V56" s="51"/>
      <c r="W56" s="51"/>
    </row>
    <row r="57" spans="1:23">
      <c r="A57" s="98"/>
      <c r="B57" s="68"/>
      <c r="C57" s="68"/>
      <c r="D57" s="68"/>
      <c r="E57" s="68"/>
      <c r="F57" s="68"/>
      <c r="G57" s="68"/>
      <c r="H57" s="68"/>
      <c r="I57" s="99"/>
      <c r="N57" s="51"/>
      <c r="O57" s="51"/>
      <c r="P57" s="51"/>
      <c r="Q57" s="51"/>
      <c r="R57" s="51"/>
      <c r="S57" s="51"/>
      <c r="T57" s="51"/>
      <c r="U57" s="51"/>
      <c r="V57" s="51"/>
      <c r="W57" s="51"/>
    </row>
    <row r="58" spans="1:23">
      <c r="A58" s="42"/>
      <c r="B58" s="43"/>
      <c r="C58" s="43"/>
      <c r="D58" s="43"/>
      <c r="E58" s="44"/>
      <c r="F58" s="43"/>
      <c r="G58" s="43"/>
      <c r="H58" s="45"/>
      <c r="I58" s="46"/>
      <c r="N58" s="51"/>
      <c r="O58" s="51"/>
      <c r="P58" s="51"/>
      <c r="Q58" s="51"/>
      <c r="R58" s="51"/>
      <c r="S58" s="51"/>
      <c r="T58" s="51"/>
      <c r="U58" s="51"/>
      <c r="V58" s="51"/>
      <c r="W58" s="51"/>
    </row>
    <row r="59" spans="1:23">
      <c r="A59" s="42"/>
      <c r="B59" s="43"/>
      <c r="C59" s="43"/>
      <c r="D59" s="43"/>
      <c r="E59" s="44"/>
      <c r="F59" s="43"/>
      <c r="G59" s="43"/>
      <c r="H59" s="45"/>
      <c r="I59" s="46"/>
      <c r="N59" s="51"/>
      <c r="O59" s="51"/>
      <c r="P59" s="51"/>
      <c r="Q59" s="51"/>
      <c r="R59" s="51"/>
      <c r="S59" s="51"/>
      <c r="T59" s="51"/>
      <c r="U59" s="51"/>
      <c r="V59" s="51"/>
      <c r="W59" s="51"/>
    </row>
    <row r="60" spans="1:23">
      <c r="A60" s="42"/>
      <c r="B60" s="43"/>
      <c r="C60" s="43"/>
      <c r="D60" s="43"/>
      <c r="E60" s="44"/>
      <c r="F60" s="43"/>
      <c r="G60" s="43"/>
      <c r="H60" s="45"/>
      <c r="I60" s="46"/>
    </row>
    <row r="61" spans="1:23">
      <c r="A61" s="42"/>
      <c r="B61" s="43"/>
      <c r="C61" s="43"/>
      <c r="D61" s="43"/>
      <c r="E61" s="44"/>
      <c r="F61" s="43"/>
      <c r="G61" s="43"/>
      <c r="H61" s="45"/>
      <c r="I61" s="46"/>
    </row>
    <row r="62" spans="1:23" ht="13.5" thickBot="1">
      <c r="A62" s="100" t="s">
        <v>2</v>
      </c>
      <c r="B62" s="101"/>
      <c r="C62" s="101"/>
      <c r="D62" s="102" t="str">
        <f>G17</f>
        <v>Г.Н. Соловьев (ВК, г. Санкт-Петербург)</v>
      </c>
      <c r="E62" s="102"/>
      <c r="F62" s="102" t="str">
        <f>G18</f>
        <v>И.Н. Михайлова (ВК, г. Санкт-Петербург)</v>
      </c>
      <c r="G62" s="102"/>
      <c r="H62" s="103" t="str">
        <f>G19</f>
        <v>Е.В. Попова (ВК, г. Воронеж)</v>
      </c>
      <c r="I62" s="104"/>
    </row>
    <row r="63" spans="1:23" ht="13.5" thickTop="1"/>
  </sheetData>
  <mergeCells count="36">
    <mergeCell ref="H56:I56"/>
    <mergeCell ref="A57:E57"/>
    <mergeCell ref="F57:I57"/>
    <mergeCell ref="A62:C62"/>
    <mergeCell ref="D62:E62"/>
    <mergeCell ref="F62:G62"/>
    <mergeCell ref="H62:I62"/>
    <mergeCell ref="E52:F52"/>
    <mergeCell ref="E53:F53"/>
    <mergeCell ref="E54:F54"/>
    <mergeCell ref="E55:F55"/>
    <mergeCell ref="A56:C56"/>
    <mergeCell ref="D56:E56"/>
    <mergeCell ref="F56:G56"/>
    <mergeCell ref="E51:F51"/>
    <mergeCell ref="A15:G15"/>
    <mergeCell ref="H15:I15"/>
    <mergeCell ref="H16:I16"/>
    <mergeCell ref="H17:I17"/>
    <mergeCell ref="H18:I18"/>
    <mergeCell ref="A48:D48"/>
    <mergeCell ref="F48:I48"/>
    <mergeCell ref="E49:F49"/>
    <mergeCell ref="E50:F50"/>
    <mergeCell ref="A12:I12"/>
    <mergeCell ref="A1:I1"/>
    <mergeCell ref="A2:I2"/>
    <mergeCell ref="A3:I3"/>
    <mergeCell ref="A4:I4"/>
    <mergeCell ref="A5:I5"/>
    <mergeCell ref="A6:I6"/>
    <mergeCell ref="A7:I7"/>
    <mergeCell ref="A8:I8"/>
    <mergeCell ref="A9:I9"/>
    <mergeCell ref="A10:I10"/>
    <mergeCell ref="A11:I11"/>
  </mergeCells>
  <conditionalFormatting sqref="E52:E55">
    <cfRule type="duplicateValues" dxfId="0" priority="1"/>
  </conditionalFormatting>
  <pageMargins left="0.31496062992125984" right="0" top="0.43307086614173229" bottom="0.19685039370078741" header="0" footer="0.31496062992125984"/>
  <pageSetup paperSize="9" scale="73" orientation="portrait" r:id="rId1"/>
  <ignoredErrors>
    <ignoredError sqref="G5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кейрин юниоры итог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SHVSM</dc:creator>
  <cp:lastModifiedBy>Владимир</cp:lastModifiedBy>
  <dcterms:created xsi:type="dcterms:W3CDTF">2024-10-17T12:17:43Z</dcterms:created>
  <dcterms:modified xsi:type="dcterms:W3CDTF">2025-02-04T08:45:53Z</dcterms:modified>
</cp:coreProperties>
</file>