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30AE2ECC-58AF-46BD-BBC8-70D19E0BC1A3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время'!$A$1:$K$66</definedName>
  </definedNames>
  <calcPr calcId="191029"/>
</workbook>
</file>

<file path=xl/calcChain.xml><?xml version="1.0" encoding="utf-8"?>
<calcChain xmlns="http://schemas.openxmlformats.org/spreadsheetml/2006/main">
  <c r="H58" i="106" l="1"/>
  <c r="K54" i="106" l="1"/>
  <c r="K53" i="106"/>
  <c r="K52" i="106"/>
  <c r="I66" i="106" l="1"/>
  <c r="E66" i="106"/>
  <c r="A66" i="106"/>
</calcChain>
</file>

<file path=xl/sharedStrings.xml><?xml version="1.0" encoding="utf-8"?>
<sst xmlns="http://schemas.openxmlformats.org/spreadsheetml/2006/main" count="207" uniqueCount="156">
  <si>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</si>
  <si>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</si>
  <si>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</si>
  <si>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</si>
  <si>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</si>
  <si>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</si>
  <si>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</si>
  <si>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</si>
  <si>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</si>
  <si>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</si>
  <si>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</si>
  <si>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</si>
  <si>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</si>
  <si>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</si>
  <si>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</si>
  <si>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</si>
  <si>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</si>
  <si>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</si>
  <si>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</si>
  <si>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</si>
  <si>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</si>
  <si>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</si>
  <si>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</si>
  <si>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</si>
  <si>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</si>
  <si>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</si>
  <si>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</si>
  <si>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</si>
  <si>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</si>
  <si>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</si>
  <si>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</si>
  <si>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</si>
  <si>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</si>
  <si>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</si>
  <si>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</si>
  <si>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</si>
  <si>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</si>
  <si>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</si>
  <si>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</si>
  <si>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</si>
  <si>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</si>
  <si>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</si>
  <si>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</si>
  <si>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</si>
  <si>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</si>
  <si>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</si>
  <si>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</si>
  <si>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</si>
  <si>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</si>
  <si>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</si>
  <si>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</si>
  <si>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</si>
  <si>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</si>
  <si>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</si>
  <si>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</si>
  <si>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</si>
  <si>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МЯГКОВА Е.А. (IК, г. Саранск)</t>
  </si>
  <si>
    <t>Юноши 15-16 лет</t>
  </si>
  <si>
    <t>ЧЕРНЫШОВ М.Ю. (г. Пенза)</t>
  </si>
  <si>
    <t>БОЯРОВ В.В. (ВК,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</si>
  <si>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</si>
  <si>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</si>
  <si>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</si>
  <si>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№ ЕКП 2025: 2008130021030091</t>
  </si>
  <si>
    <t>450 м</t>
  </si>
  <si>
    <t>ГРИГОРЬЕВА Л.Ю. (ВК, г. Пенза)</t>
  </si>
  <si>
    <t>Хаиров Максим Дмитриевич</t>
  </si>
  <si>
    <t>17.04.2010</t>
  </si>
  <si>
    <t>Удмуртская Республика</t>
  </si>
  <si>
    <t>НС</t>
  </si>
  <si>
    <t>Карпинский Константин Николаевич</t>
  </si>
  <si>
    <t>20.08.2009</t>
  </si>
  <si>
    <t>Санкт-Петербург</t>
  </si>
  <si>
    <t>0:00:36,75</t>
  </si>
  <si>
    <t>Дьяченко Руслан Максимович</t>
  </si>
  <si>
    <t>20.11.2009</t>
  </si>
  <si>
    <t>Москва</t>
  </si>
  <si>
    <t>0:00:37,44</t>
  </si>
  <si>
    <t>Крылов Марк Игоревич</t>
  </si>
  <si>
    <t>10.06.2010</t>
  </si>
  <si>
    <t>0:00:38,25</t>
  </si>
  <si>
    <t>Мещанинов Александр Витальевич</t>
  </si>
  <si>
    <t>12.04.2010</t>
  </si>
  <si>
    <t>0:00:38,53</t>
  </si>
  <si>
    <t>Матинов Артем Александрович</t>
  </si>
  <si>
    <t>31.05.2010</t>
  </si>
  <si>
    <t>Мордовия</t>
  </si>
  <si>
    <t>0:00:38,65</t>
  </si>
  <si>
    <t>Тельнов Лев Алексеевич</t>
  </si>
  <si>
    <t>12.11.2009</t>
  </si>
  <si>
    <t>Пензенская обл.</t>
  </si>
  <si>
    <t>0:00:38,71</t>
  </si>
  <si>
    <t>Зуев Егор Игоревич</t>
  </si>
  <si>
    <t>10.02.2009</t>
  </si>
  <si>
    <t>0:00:38,72</t>
  </si>
  <si>
    <t>Исаков Василий Антонович</t>
  </si>
  <si>
    <t>04.11.2010</t>
  </si>
  <si>
    <t>0:00:39,09</t>
  </si>
  <si>
    <t>Есин Николай Владимирович</t>
  </si>
  <si>
    <t>02.09.2009</t>
  </si>
  <si>
    <t>0:00:39,22</t>
  </si>
  <si>
    <t>Семин Максим Андреевич</t>
  </si>
  <si>
    <t>27.11.2010</t>
  </si>
  <si>
    <t>0:00:39,50</t>
  </si>
  <si>
    <t>Иванов Егор Максимович</t>
  </si>
  <si>
    <t>20.03.2010</t>
  </si>
  <si>
    <t>0:00:39,63</t>
  </si>
  <si>
    <t>Пешков Матвей Сергеевич</t>
  </si>
  <si>
    <t>01.07.2010</t>
  </si>
  <si>
    <t>Омская обл.</t>
  </si>
  <si>
    <t>0:00:39,72</t>
  </si>
  <si>
    <t>Кочергин Дмитрий Владимирович</t>
  </si>
  <si>
    <t>08.10.2009</t>
  </si>
  <si>
    <t>0:00:40,10</t>
  </si>
  <si>
    <t>Вакуленко Матвей Алексеевич</t>
  </si>
  <si>
    <t>09.09.2010</t>
  </si>
  <si>
    <t>0:00:40,13</t>
  </si>
  <si>
    <t>Кайгородов Кирилл Дмитриевич</t>
  </si>
  <si>
    <t>19.03.2010</t>
  </si>
  <si>
    <t>Свердловская обл.</t>
  </si>
  <si>
    <t>0:00:40,15</t>
  </si>
  <si>
    <t>Шумилов Дмитрий Сергеевич</t>
  </si>
  <si>
    <t>11.08.2010</t>
  </si>
  <si>
    <t>0:00:40,16</t>
  </si>
  <si>
    <t>Луньков Ярослав Евгеньевич</t>
  </si>
  <si>
    <t>07.08.2009</t>
  </si>
  <si>
    <t>0:00:40,21</t>
  </si>
  <si>
    <t>Иванов Даниил Сергеевич</t>
  </si>
  <si>
    <t>14.11.2010</t>
  </si>
  <si>
    <t>0:00:40,31</t>
  </si>
  <si>
    <t>Моршна Матвей Андреевич</t>
  </si>
  <si>
    <t>10.05.2010</t>
  </si>
  <si>
    <t>0:00:40,44</t>
  </si>
  <si>
    <t>Сухих Егор Николаевич</t>
  </si>
  <si>
    <t>18.08.2009</t>
  </si>
  <si>
    <t>0:00:41,10</t>
  </si>
  <si>
    <t>Сирота Всеволод Андреевич</t>
  </si>
  <si>
    <t>08.01.2009</t>
  </si>
  <si>
    <t>0:00:41,31</t>
  </si>
  <si>
    <t>Оплюшкин Роман Витальевич</t>
  </si>
  <si>
    <t>19.04.2010</t>
  </si>
  <si>
    <t>0:00:41,56</t>
  </si>
  <si>
    <t>Харламов Егор Дмитриевич</t>
  </si>
  <si>
    <t>29.12.2009</t>
  </si>
  <si>
    <t>0:00:42,13</t>
  </si>
  <si>
    <t>Аверин Егор Алексеевич</t>
  </si>
  <si>
    <t>04.04.2009</t>
  </si>
  <si>
    <t>0:00:42,25</t>
  </si>
  <si>
    <t>Тимошин Егор Романович</t>
  </si>
  <si>
    <t>27.12.2010</t>
  </si>
  <si>
    <t>0:00:42,26</t>
  </si>
  <si>
    <t>Иванов Михаил Андреевич</t>
  </si>
  <si>
    <t>10.08.2010</t>
  </si>
  <si>
    <t>0:00:44,84</t>
  </si>
  <si>
    <t>Алексеев Олег Дмитриевич</t>
  </si>
  <si>
    <t>18.07.2010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</si>
</sst>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1"/>
      <name val="Times New Roman"/>
      <family val="1"/>
      <charset val="204"/>
    </font>
    <font>
      <sz val="12"/>
      <color indexed="8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41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1" fillId="0" borderId="2" xfId="2" applyFont="1" applyBorder="1" applyAlignment="1">
      <alignment horizontal="right"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2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12" fillId="2" borderId="2" xfId="2" applyFont="1" applyFill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14" fontId="8" fillId="0" borderId="9" xfId="2" applyNumberFormat="1" applyFont="1" applyBorder="1" applyAlignment="1">
      <alignment vertical="center"/>
    </xf>
    <xf numFmtId="165" fontId="16" fillId="0" borderId="9" xfId="2" applyNumberFormat="1" applyFont="1" applyBorder="1" applyAlignment="1">
      <alignment vertical="center"/>
    </xf>
    <xf numFmtId="0" fontId="20" fillId="0" borderId="10" xfId="2" applyFont="1" applyBorder="1" applyAlignment="1">
      <alignment horizontal="left" vertical="center" wrapText="1"/>
    </xf>
    <xf numFmtId="164" fontId="20" fillId="0" borderId="10" xfId="2" applyNumberFormat="1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/>
    </xf>
    <xf numFmtId="0" fontId="10" fillId="0" borderId="12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12" fillId="2" borderId="7" xfId="2" applyFont="1" applyFill="1" applyBorder="1" applyAlignment="1">
      <alignment vertical="center"/>
    </xf>
    <xf numFmtId="0" fontId="8" fillId="0" borderId="10" xfId="2" applyFont="1" applyBorder="1" applyAlignment="1">
      <alignment horizontal="right" vertical="center" wrapText="1"/>
    </xf>
    <xf numFmtId="0" fontId="8" fillId="0" borderId="11" xfId="2" applyFont="1" applyBorder="1" applyAlignment="1">
      <alignment horizontal="right" vertical="center" wrapText="1"/>
    </xf>
    <xf numFmtId="0" fontId="10" fillId="0" borderId="10" xfId="2" applyFont="1" applyBorder="1" applyAlignment="1">
      <alignment horizontal="right" vertical="center"/>
    </xf>
    <xf numFmtId="49" fontId="8" fillId="0" borderId="10" xfId="0" applyNumberFormat="1" applyFont="1" applyBorder="1" applyAlignment="1">
      <alignment vertical="center"/>
    </xf>
    <xf numFmtId="0" fontId="16" fillId="3" borderId="10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10" xfId="7" applyFont="1" applyFill="1" applyBorder="1" applyAlignment="1">
      <alignment horizontal="center" vertical="center" wrapText="1"/>
    </xf>
    <xf numFmtId="0" fontId="16" fillId="3" borderId="10" xfId="7" applyFont="1" applyFill="1" applyBorder="1" applyAlignment="1">
      <alignment vertical="center" wrapText="1"/>
    </xf>
    <xf numFmtId="0" fontId="12" fillId="0" borderId="9" xfId="2" applyFont="1" applyBorder="1" applyAlignment="1">
      <alignment vertical="center"/>
    </xf>
    <xf numFmtId="0" fontId="23" fillId="0" borderId="8" xfId="0" applyFont="1" applyBorder="1" applyAlignment="1">
      <alignment horizontal="center"/>
    </xf>
    <xf numFmtId="14" fontId="16" fillId="3" borderId="10" xfId="7" applyNumberFormat="1" applyFont="1" applyFill="1" applyBorder="1" applyAlignment="1">
      <alignment horizontal="center" vertical="center" wrapText="1"/>
    </xf>
    <xf numFmtId="0" fontId="16" fillId="3" borderId="4" xfId="7" applyFont="1" applyFill="1" applyBorder="1" applyAlignment="1">
      <alignment horizontal="center" vertical="center" wrapText="1"/>
    </xf>
    <xf numFmtId="0" fontId="16" fillId="3" borderId="5" xfId="7" applyFont="1" applyFill="1" applyBorder="1" applyAlignment="1">
      <alignment vertical="center" wrapText="1"/>
    </xf>
    <xf numFmtId="0" fontId="0" fillId="0" borderId="14" xfId="0" applyBorder="1"/>
    <xf numFmtId="0" fontId="8" fillId="0" borderId="0" xfId="2" applyFont="1" applyAlignment="1">
      <alignment vertical="center"/>
    </xf>
    <xf numFmtId="0" fontId="12" fillId="0" borderId="19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16" xfId="2" applyFont="1" applyBorder="1" applyAlignment="1">
      <alignment vertical="center"/>
    </xf>
    <xf numFmtId="0" fontId="16" fillId="3" borderId="20" xfId="2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22" fillId="0" borderId="15" xfId="2" applyFont="1" applyBorder="1" applyAlignment="1">
      <alignment horizontal="center"/>
    </xf>
    <xf numFmtId="0" fontId="23" fillId="0" borderId="0" xfId="0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8" fillId="0" borderId="19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5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8" fillId="0" borderId="15" xfId="2" applyFont="1" applyBorder="1" applyAlignment="1">
      <alignment horizontal="center"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15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25" xfId="2" applyFont="1" applyBorder="1" applyAlignment="1">
      <alignment horizontal="right" vertical="center"/>
    </xf>
    <xf numFmtId="0" fontId="11" fillId="0" borderId="24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16" fillId="3" borderId="27" xfId="2" applyFont="1" applyFill="1" applyBorder="1" applyAlignment="1">
      <alignment horizontal="center" vertical="center" wrapText="1"/>
    </xf>
    <xf numFmtId="0" fontId="16" fillId="3" borderId="30" xfId="2" applyFont="1" applyFill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2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2" xfId="2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0" fontId="8" fillId="0" borderId="22" xfId="2" applyFont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0" fontId="23" fillId="0" borderId="5" xfId="0" applyFont="1" applyBorder="1" applyAlignment="1">
      <alignment horizontal="center"/>
    </xf>
    <xf numFmtId="0" fontId="19" fillId="0" borderId="17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2" fillId="0" borderId="18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7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23" fillId="0" borderId="10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368130</xdr:colOff>
      <xdr:row>0</xdr:row>
      <xdr:rowOff>84032</xdr:rowOff>
    </xdr:from>
    <xdr:to>
      <xdr:col>10</xdr:col>
      <xdr:colOff>857250</xdr:colOff>
      <xdr:row>4</xdr:row>
      <xdr:rowOff>10584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630" y="84032"/>
          <a:ext cx="1399287" cy="984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232833</xdr:colOff>
      <xdr:row>0</xdr:row>
      <xdr:rowOff>74083</xdr:rowOff>
    </xdr:from>
    <xdr:to>
      <xdr:col>3</xdr:col>
      <xdr:colOff>31750</xdr:colOff>
      <xdr:row>4</xdr:row>
      <xdr:rowOff>189442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32833" y="74083"/>
          <a:ext cx="177800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70"/>
  <sheetViews>
    <sheetView tabSelected="1" view="pageBreakPreview" topLeftCell="A44" zoomScale="90" zoomScaleNormal="70" zoomScaleSheetLayoutView="90" zoomScalePageLayoutView="50" workbookViewId="0">
      <selection activeCell="F45" sqref="F45"/>
    </sheetView>
  </sheetViews>
  <sheetFormatPr defaultColWidth="9.109375" defaultRowHeight="13.8" x14ac:dyDescent="0.25"/>
  <cols>
    <col min="1" max="1" width="7" style="75" customWidth="1"/>
    <col min="2" max="2" width="7.88671875" style="76" customWidth="1"/>
    <col min="3" max="3" width="14.6640625" style="76" customWidth="1"/>
    <col min="4" max="4" width="39.109375" style="57" customWidth="1"/>
    <col min="5" max="5" width="13.5546875" style="59" customWidth="1"/>
    <col min="6" max="6" width="9.5546875" style="57" customWidth="1"/>
    <col min="7" max="7" width="26.88671875" style="57" customWidth="1"/>
    <col min="8" max="8" width="15.33203125" style="77" customWidth="1"/>
    <col min="9" max="9" width="5.109375" style="77" customWidth="1"/>
    <col min="10" max="10" width="13.6640625" style="57" customWidth="1"/>
    <col min="11" max="11" width="15" style="57" customWidth="1"/>
    <col min="12" max="16384" width="9.109375" style="57"/>
  </cols>
  <sheetData>
    <row r="1" spans="1:11" s="56" customFormat="1" ht="21" x14ac:dyDescent="0.2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1" customFormat="1" ht="21" x14ac:dyDescent="0.25">
      <c r="A2" s="110" t="s">
        <v>27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1" customFormat="1" ht="21" x14ac:dyDescent="0.25">
      <c r="A3" s="110" t="s">
        <v>51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1" customFormat="1" ht="21" x14ac:dyDescent="0.25">
      <c r="A4" s="110" t="s">
        <v>52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</row>
    <row r="5" spans="1:11" customFormat="1" ht="21" x14ac:dyDescent="0.25">
      <c r="A5" s="110" t="s">
        <v>53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</row>
    <row r="6" spans="1:11" customFormat="1" ht="28.8" x14ac:dyDescent="0.25">
      <c r="A6" s="111" t="s">
        <v>50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customFormat="1" ht="21" x14ac:dyDescent="0.25">
      <c r="A7" s="112" t="s">
        <v>11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customFormat="1" ht="21.6" thickBot="1" x14ac:dyDescent="0.3">
      <c r="A8" s="112" t="s">
        <v>24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1" ht="19.5" customHeight="1" x14ac:dyDescent="0.25">
      <c r="A9" s="113" t="s">
        <v>16</v>
      </c>
      <c r="B9" s="114"/>
      <c r="C9" s="114"/>
      <c r="D9" s="114"/>
      <c r="E9" s="114"/>
      <c r="F9" s="114"/>
      <c r="G9" s="114"/>
      <c r="H9" s="114"/>
      <c r="I9" s="114"/>
      <c r="J9" s="114"/>
      <c r="K9" s="115"/>
    </row>
    <row r="10" spans="1:11" ht="18" customHeight="1" x14ac:dyDescent="0.25">
      <c r="A10" s="116" t="s">
        <v>39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8"/>
    </row>
    <row r="11" spans="1:11" ht="19.5" customHeight="1" x14ac:dyDescent="0.25">
      <c r="A11" s="116" t="s">
        <v>57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8"/>
    </row>
    <row r="12" spans="1:11" ht="5.25" customHeight="1" x14ac:dyDescent="0.25">
      <c r="A12" s="107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1" ht="15.6" x14ac:dyDescent="0.25">
      <c r="A13" s="119" t="s">
        <v>54</v>
      </c>
      <c r="B13" s="120"/>
      <c r="C13" s="120"/>
      <c r="D13" s="120"/>
      <c r="E13" s="1"/>
      <c r="F13" s="105" t="s">
        <v>60</v>
      </c>
      <c r="G13" s="105"/>
      <c r="H13" s="7"/>
      <c r="I13" s="7"/>
      <c r="J13" s="2"/>
      <c r="K13" s="89" t="s">
        <v>44</v>
      </c>
    </row>
    <row r="14" spans="1:11" ht="15.6" x14ac:dyDescent="0.25">
      <c r="A14" s="121" t="s">
        <v>61</v>
      </c>
      <c r="B14" s="122"/>
      <c r="C14" s="122"/>
      <c r="D14" s="122"/>
      <c r="E14" s="3"/>
      <c r="F14" s="17" t="s">
        <v>62</v>
      </c>
      <c r="G14" s="17"/>
      <c r="H14" s="8"/>
      <c r="I14" s="8"/>
      <c r="J14" s="4"/>
      <c r="K14" s="90" t="s">
        <v>63</v>
      </c>
    </row>
    <row r="15" spans="1:11" ht="14.4" x14ac:dyDescent="0.25">
      <c r="A15" s="123" t="s">
        <v>6</v>
      </c>
      <c r="B15" s="124"/>
      <c r="C15" s="124"/>
      <c r="D15" s="124"/>
      <c r="E15" s="124"/>
      <c r="F15" s="124"/>
      <c r="G15" s="125"/>
      <c r="H15" s="126" t="s">
        <v>0</v>
      </c>
      <c r="I15" s="127"/>
      <c r="J15" s="127"/>
      <c r="K15" s="128"/>
    </row>
    <row r="16" spans="1:11" ht="24.9" customHeight="1" x14ac:dyDescent="0.25">
      <c r="A16" s="58" t="s">
        <v>12</v>
      </c>
      <c r="B16" s="5"/>
      <c r="C16" s="5"/>
      <c r="D16" s="9"/>
      <c r="E16" s="10"/>
      <c r="F16" s="9"/>
      <c r="G16" s="45" t="s">
        <v>58</v>
      </c>
      <c r="H16" s="22" t="s">
        <v>29</v>
      </c>
      <c r="I16" s="23"/>
      <c r="J16" s="23"/>
      <c r="K16" s="91"/>
    </row>
    <row r="17" spans="1:11" ht="24.9" customHeight="1" x14ac:dyDescent="0.25">
      <c r="A17" s="58" t="s">
        <v>13</v>
      </c>
      <c r="B17" s="5"/>
      <c r="C17" s="5"/>
      <c r="D17" s="6"/>
      <c r="E17" s="16"/>
      <c r="F17" s="11"/>
      <c r="G17" s="43" t="s">
        <v>59</v>
      </c>
      <c r="H17" s="22" t="s">
        <v>31</v>
      </c>
      <c r="I17" s="23"/>
      <c r="J17" s="23"/>
      <c r="K17" s="92" t="s">
        <v>55</v>
      </c>
    </row>
    <row r="18" spans="1:11" ht="24.9" customHeight="1" x14ac:dyDescent="0.25">
      <c r="A18" s="58" t="s">
        <v>14</v>
      </c>
      <c r="B18" s="5"/>
      <c r="C18" s="5"/>
      <c r="D18" s="6"/>
      <c r="E18" s="16"/>
      <c r="F18" s="11"/>
      <c r="G18" s="43" t="s">
        <v>56</v>
      </c>
      <c r="H18" s="22" t="s">
        <v>32</v>
      </c>
      <c r="I18" s="23"/>
      <c r="J18" s="23"/>
      <c r="K18" s="92" t="s">
        <v>64</v>
      </c>
    </row>
    <row r="19" spans="1:11" ht="24.9" customHeight="1" thickBot="1" x14ac:dyDescent="0.3">
      <c r="A19" s="58" t="s">
        <v>10</v>
      </c>
      <c r="B19" s="18"/>
      <c r="C19" s="18"/>
      <c r="D19" s="11"/>
      <c r="F19" s="20"/>
      <c r="G19" s="44" t="s">
        <v>65</v>
      </c>
      <c r="H19" s="19" t="s">
        <v>30</v>
      </c>
      <c r="I19" s="60"/>
      <c r="J19" s="61"/>
      <c r="K19" s="93">
        <v>1</v>
      </c>
    </row>
    <row r="20" spans="1:11" ht="7.5" customHeight="1" thickTop="1" x14ac:dyDescent="0.25">
      <c r="A20" s="62"/>
      <c r="B20" s="33"/>
      <c r="C20" s="33"/>
      <c r="D20" s="32"/>
      <c r="E20" s="34"/>
      <c r="F20" s="32"/>
      <c r="G20" s="32"/>
      <c r="H20" s="35"/>
      <c r="I20" s="35"/>
      <c r="J20" s="32"/>
      <c r="K20" s="94"/>
    </row>
    <row r="21" spans="1:11" s="64" customFormat="1" ht="36.75" customHeight="1" x14ac:dyDescent="0.25">
      <c r="A21" s="63" t="s">
        <v>4</v>
      </c>
      <c r="B21" s="49" t="s">
        <v>8</v>
      </c>
      <c r="C21" s="49" t="s">
        <v>23</v>
      </c>
      <c r="D21" s="49" t="s">
        <v>1</v>
      </c>
      <c r="E21" s="53" t="s">
        <v>22</v>
      </c>
      <c r="F21" s="49" t="s">
        <v>5</v>
      </c>
      <c r="G21" s="49" t="s">
        <v>26</v>
      </c>
      <c r="H21" s="54" t="s">
        <v>38</v>
      </c>
      <c r="I21" s="55"/>
      <c r="J21" s="47" t="s">
        <v>18</v>
      </c>
      <c r="K21" s="95" t="s">
        <v>9</v>
      </c>
    </row>
    <row r="22" spans="1:11" s="64" customFormat="1" ht="30" customHeight="1" x14ac:dyDescent="0.3">
      <c r="A22" s="41">
        <v>1</v>
      </c>
      <c r="B22" s="140">
        <v>831</v>
      </c>
      <c r="C22" s="140">
        <v>10064774459</v>
      </c>
      <c r="D22" s="41" t="s">
        <v>70</v>
      </c>
      <c r="E22" s="41" t="s">
        <v>71</v>
      </c>
      <c r="F22" s="41" t="s">
        <v>20</v>
      </c>
      <c r="G22" s="41" t="s">
        <v>72</v>
      </c>
      <c r="H22" s="41" t="s">
        <v>73</v>
      </c>
      <c r="I22" s="50"/>
      <c r="J22" s="47"/>
      <c r="K22" s="95"/>
    </row>
    <row r="23" spans="1:11" s="64" customFormat="1" ht="30" customHeight="1" x14ac:dyDescent="0.3">
      <c r="A23" s="41">
        <v>2</v>
      </c>
      <c r="B23" s="140">
        <v>628</v>
      </c>
      <c r="C23" s="140">
        <v>10080701556</v>
      </c>
      <c r="D23" s="41" t="s">
        <v>74</v>
      </c>
      <c r="E23" s="41" t="s">
        <v>75</v>
      </c>
      <c r="F23" s="41" t="s">
        <v>20</v>
      </c>
      <c r="G23" s="41" t="s">
        <v>76</v>
      </c>
      <c r="H23" s="41" t="s">
        <v>77</v>
      </c>
      <c r="I23" s="50"/>
      <c r="J23" s="48"/>
      <c r="K23" s="95"/>
    </row>
    <row r="24" spans="1:11" s="64" customFormat="1" ht="30" customHeight="1" x14ac:dyDescent="0.3">
      <c r="A24" s="41">
        <v>3</v>
      </c>
      <c r="B24" s="140">
        <v>607</v>
      </c>
      <c r="C24" s="140">
        <v>10089788941</v>
      </c>
      <c r="D24" s="41" t="s">
        <v>78</v>
      </c>
      <c r="E24" s="41" t="s">
        <v>79</v>
      </c>
      <c r="F24" s="41" t="s">
        <v>47</v>
      </c>
      <c r="G24" s="41" t="s">
        <v>76</v>
      </c>
      <c r="H24" s="41" t="s">
        <v>80</v>
      </c>
      <c r="I24" s="50"/>
      <c r="J24" s="48"/>
      <c r="K24" s="96"/>
    </row>
    <row r="25" spans="1:11" s="64" customFormat="1" ht="30" customHeight="1" x14ac:dyDescent="0.3">
      <c r="A25" s="41">
        <v>4</v>
      </c>
      <c r="B25" s="140">
        <v>838</v>
      </c>
      <c r="C25" s="140">
        <v>10062815968</v>
      </c>
      <c r="D25" s="41" t="s">
        <v>81</v>
      </c>
      <c r="E25" s="41" t="s">
        <v>82</v>
      </c>
      <c r="F25" s="41" t="s">
        <v>47</v>
      </c>
      <c r="G25" s="41" t="s">
        <v>72</v>
      </c>
      <c r="H25" s="41" t="s">
        <v>83</v>
      </c>
      <c r="I25" s="50"/>
      <c r="J25" s="48"/>
      <c r="K25" s="95"/>
    </row>
    <row r="26" spans="1:11" s="64" customFormat="1" ht="30" customHeight="1" x14ac:dyDescent="0.3">
      <c r="A26" s="41">
        <v>5</v>
      </c>
      <c r="B26" s="140">
        <v>72</v>
      </c>
      <c r="C26" s="140">
        <v>10080979725</v>
      </c>
      <c r="D26" s="41" t="s">
        <v>84</v>
      </c>
      <c r="E26" s="41" t="s">
        <v>85</v>
      </c>
      <c r="F26" s="41" t="s">
        <v>47</v>
      </c>
      <c r="G26" s="41" t="s">
        <v>86</v>
      </c>
      <c r="H26" s="41" t="s">
        <v>87</v>
      </c>
      <c r="I26" s="50"/>
      <c r="J26" s="48"/>
      <c r="K26" s="95"/>
    </row>
    <row r="27" spans="1:11" s="64" customFormat="1" ht="30" customHeight="1" x14ac:dyDescent="0.3">
      <c r="A27" s="41">
        <v>6</v>
      </c>
      <c r="B27" s="140">
        <v>45</v>
      </c>
      <c r="C27" s="140">
        <v>10092373585</v>
      </c>
      <c r="D27" s="41" t="s">
        <v>88</v>
      </c>
      <c r="E27" s="41" t="s">
        <v>89</v>
      </c>
      <c r="F27" s="41" t="s">
        <v>20</v>
      </c>
      <c r="G27" s="41" t="s">
        <v>90</v>
      </c>
      <c r="H27" s="41" t="s">
        <v>91</v>
      </c>
      <c r="I27" s="50"/>
      <c r="J27" s="48"/>
      <c r="K27" s="96"/>
    </row>
    <row r="28" spans="1:11" s="64" customFormat="1" ht="30" customHeight="1" x14ac:dyDescent="0.3">
      <c r="A28" s="41">
        <v>7</v>
      </c>
      <c r="B28" s="140">
        <v>696</v>
      </c>
      <c r="C28" s="140">
        <v>10094917615</v>
      </c>
      <c r="D28" s="41" t="s">
        <v>92</v>
      </c>
      <c r="E28" s="41" t="s">
        <v>93</v>
      </c>
      <c r="F28" s="41" t="s">
        <v>47</v>
      </c>
      <c r="G28" s="41" t="s">
        <v>76</v>
      </c>
      <c r="H28" s="41" t="s">
        <v>94</v>
      </c>
      <c r="I28" s="50"/>
      <c r="J28" s="48"/>
      <c r="K28" s="96"/>
    </row>
    <row r="29" spans="1:11" s="64" customFormat="1" ht="30" customHeight="1" x14ac:dyDescent="0.3">
      <c r="A29" s="41">
        <v>8</v>
      </c>
      <c r="B29" s="140">
        <v>602</v>
      </c>
      <c r="C29" s="140">
        <v>10094892050</v>
      </c>
      <c r="D29" s="41" t="s">
        <v>95</v>
      </c>
      <c r="E29" s="41" t="s">
        <v>96</v>
      </c>
      <c r="F29" s="41" t="s">
        <v>47</v>
      </c>
      <c r="G29" s="41" t="s">
        <v>76</v>
      </c>
      <c r="H29" s="41" t="s">
        <v>97</v>
      </c>
      <c r="I29" s="50"/>
      <c r="J29" s="48"/>
      <c r="K29" s="95"/>
    </row>
    <row r="30" spans="1:11" s="64" customFormat="1" ht="30" customHeight="1" x14ac:dyDescent="0.3">
      <c r="A30" s="41">
        <v>9</v>
      </c>
      <c r="B30" s="140">
        <v>85</v>
      </c>
      <c r="C30" s="140">
        <v>10090065086</v>
      </c>
      <c r="D30" s="41" t="s">
        <v>98</v>
      </c>
      <c r="E30" s="41" t="s">
        <v>99</v>
      </c>
      <c r="F30" s="41" t="s">
        <v>20</v>
      </c>
      <c r="G30" s="41" t="s">
        <v>86</v>
      </c>
      <c r="H30" s="41" t="s">
        <v>100</v>
      </c>
      <c r="I30" s="50"/>
      <c r="J30" s="48"/>
      <c r="K30" s="96"/>
    </row>
    <row r="31" spans="1:11" s="64" customFormat="1" ht="30" customHeight="1" x14ac:dyDescent="0.3">
      <c r="A31" s="41">
        <v>10</v>
      </c>
      <c r="B31" s="140">
        <v>69</v>
      </c>
      <c r="C31" s="140">
        <v>10090374678</v>
      </c>
      <c r="D31" s="41" t="s">
        <v>101</v>
      </c>
      <c r="E31" s="41" t="s">
        <v>102</v>
      </c>
      <c r="F31" s="41" t="s">
        <v>47</v>
      </c>
      <c r="G31" s="41" t="s">
        <v>86</v>
      </c>
      <c r="H31" s="41" t="s">
        <v>103</v>
      </c>
      <c r="I31" s="50"/>
      <c r="J31" s="48"/>
      <c r="K31" s="96"/>
    </row>
    <row r="32" spans="1:11" s="64" customFormat="1" ht="30" customHeight="1" x14ac:dyDescent="0.3">
      <c r="A32" s="41">
        <v>11</v>
      </c>
      <c r="B32" s="140">
        <v>538</v>
      </c>
      <c r="C32" s="140">
        <v>10116101405</v>
      </c>
      <c r="D32" s="41" t="s">
        <v>104</v>
      </c>
      <c r="E32" s="41" t="s">
        <v>105</v>
      </c>
      <c r="F32" s="41" t="s">
        <v>47</v>
      </c>
      <c r="G32" s="41" t="s">
        <v>76</v>
      </c>
      <c r="H32" s="41" t="s">
        <v>106</v>
      </c>
      <c r="I32" s="50"/>
      <c r="J32" s="48"/>
      <c r="K32" s="95"/>
    </row>
    <row r="33" spans="1:12" s="64" customFormat="1" ht="30" customHeight="1" x14ac:dyDescent="0.3">
      <c r="A33" s="41">
        <v>12</v>
      </c>
      <c r="B33" s="140">
        <v>107</v>
      </c>
      <c r="C33" s="140">
        <v>10092186558</v>
      </c>
      <c r="D33" s="41" t="s">
        <v>107</v>
      </c>
      <c r="E33" s="41" t="s">
        <v>108</v>
      </c>
      <c r="F33" s="41" t="s">
        <v>47</v>
      </c>
      <c r="G33" s="41" t="s">
        <v>109</v>
      </c>
      <c r="H33" s="41" t="s">
        <v>110</v>
      </c>
      <c r="I33" s="50"/>
      <c r="J33" s="48"/>
      <c r="K33" s="95"/>
    </row>
    <row r="34" spans="1:12" s="64" customFormat="1" ht="30" customHeight="1" x14ac:dyDescent="0.3">
      <c r="A34" s="41">
        <v>13</v>
      </c>
      <c r="B34" s="140">
        <v>17</v>
      </c>
      <c r="C34" s="140">
        <v>10103575267</v>
      </c>
      <c r="D34" s="41" t="s">
        <v>111</v>
      </c>
      <c r="E34" s="41" t="s">
        <v>112</v>
      </c>
      <c r="F34" s="41" t="s">
        <v>47</v>
      </c>
      <c r="G34" s="41" t="s">
        <v>90</v>
      </c>
      <c r="H34" s="41" t="s">
        <v>113</v>
      </c>
      <c r="I34" s="50"/>
      <c r="J34" s="48"/>
      <c r="K34" s="96"/>
    </row>
    <row r="35" spans="1:12" s="64" customFormat="1" ht="30" customHeight="1" x14ac:dyDescent="0.3">
      <c r="A35" s="41">
        <v>14</v>
      </c>
      <c r="B35" s="140">
        <v>866</v>
      </c>
      <c r="C35" s="140">
        <v>10091431271</v>
      </c>
      <c r="D35" s="41" t="s">
        <v>114</v>
      </c>
      <c r="E35" s="41" t="s">
        <v>115</v>
      </c>
      <c r="F35" s="41" t="s">
        <v>47</v>
      </c>
      <c r="G35" s="41" t="s">
        <v>72</v>
      </c>
      <c r="H35" s="41" t="s">
        <v>116</v>
      </c>
      <c r="I35" s="50"/>
      <c r="J35" s="48"/>
      <c r="K35" s="96"/>
    </row>
    <row r="36" spans="1:12" s="64" customFormat="1" ht="30" customHeight="1" x14ac:dyDescent="0.3">
      <c r="A36" s="41">
        <v>15</v>
      </c>
      <c r="B36" s="140">
        <v>707</v>
      </c>
      <c r="C36" s="140">
        <v>10092425927</v>
      </c>
      <c r="D36" s="41" t="s">
        <v>117</v>
      </c>
      <c r="E36" s="41" t="s">
        <v>118</v>
      </c>
      <c r="F36" s="41" t="s">
        <v>49</v>
      </c>
      <c r="G36" s="41" t="s">
        <v>119</v>
      </c>
      <c r="H36" s="41" t="s">
        <v>120</v>
      </c>
      <c r="I36" s="50"/>
      <c r="J36" s="48"/>
      <c r="K36" s="96"/>
    </row>
    <row r="37" spans="1:12" s="64" customFormat="1" ht="30" customHeight="1" x14ac:dyDescent="0.3">
      <c r="A37" s="41">
        <v>16</v>
      </c>
      <c r="B37" s="140">
        <v>787</v>
      </c>
      <c r="C37" s="140">
        <v>10142878657</v>
      </c>
      <c r="D37" s="41" t="s">
        <v>121</v>
      </c>
      <c r="E37" s="41" t="s">
        <v>122</v>
      </c>
      <c r="F37" s="41" t="s">
        <v>47</v>
      </c>
      <c r="G37" s="41" t="s">
        <v>72</v>
      </c>
      <c r="H37" s="41" t="s">
        <v>123</v>
      </c>
      <c r="I37" s="50"/>
      <c r="J37" s="48"/>
      <c r="K37" s="95"/>
    </row>
    <row r="38" spans="1:12" s="64" customFormat="1" ht="30" customHeight="1" x14ac:dyDescent="0.3">
      <c r="A38" s="41">
        <v>17</v>
      </c>
      <c r="B38" s="140">
        <v>471</v>
      </c>
      <c r="C38" s="140">
        <v>10129677563</v>
      </c>
      <c r="D38" s="41" t="s">
        <v>124</v>
      </c>
      <c r="E38" s="41" t="s">
        <v>125</v>
      </c>
      <c r="F38" s="41" t="s">
        <v>49</v>
      </c>
      <c r="G38" s="41" t="s">
        <v>68</v>
      </c>
      <c r="H38" s="41" t="s">
        <v>126</v>
      </c>
      <c r="I38" s="50"/>
      <c r="J38" s="48"/>
      <c r="K38" s="96"/>
    </row>
    <row r="39" spans="1:12" s="64" customFormat="1" ht="30" customHeight="1" x14ac:dyDescent="0.3">
      <c r="A39" s="41">
        <v>18</v>
      </c>
      <c r="B39" s="140">
        <v>33</v>
      </c>
      <c r="C39" s="140">
        <v>10141911586</v>
      </c>
      <c r="D39" s="41" t="s">
        <v>127</v>
      </c>
      <c r="E39" s="41" t="s">
        <v>128</v>
      </c>
      <c r="F39" s="41" t="s">
        <v>47</v>
      </c>
      <c r="G39" s="41" t="s">
        <v>72</v>
      </c>
      <c r="H39" s="41" t="s">
        <v>129</v>
      </c>
      <c r="I39" s="50"/>
      <c r="J39" s="48"/>
      <c r="K39" s="96"/>
    </row>
    <row r="40" spans="1:12" s="64" customFormat="1" ht="30" customHeight="1" x14ac:dyDescent="0.3">
      <c r="A40" s="41">
        <v>19</v>
      </c>
      <c r="B40" s="140">
        <v>222</v>
      </c>
      <c r="C40" s="140">
        <v>10090417017</v>
      </c>
      <c r="D40" s="41" t="s">
        <v>130</v>
      </c>
      <c r="E40" s="41" t="s">
        <v>131</v>
      </c>
      <c r="F40" s="41" t="s">
        <v>47</v>
      </c>
      <c r="G40" s="41" t="s">
        <v>86</v>
      </c>
      <c r="H40" s="41" t="s">
        <v>132</v>
      </c>
      <c r="I40" s="50"/>
      <c r="J40" s="48"/>
      <c r="K40" s="96"/>
    </row>
    <row r="41" spans="1:12" s="65" customFormat="1" ht="30" customHeight="1" x14ac:dyDescent="0.3">
      <c r="A41" s="41">
        <v>20</v>
      </c>
      <c r="B41" s="140">
        <v>111</v>
      </c>
      <c r="C41" s="140">
        <v>10105844461</v>
      </c>
      <c r="D41" s="41" t="s">
        <v>133</v>
      </c>
      <c r="E41" s="41" t="s">
        <v>134</v>
      </c>
      <c r="F41" s="41" t="s">
        <v>49</v>
      </c>
      <c r="G41" s="41" t="s">
        <v>68</v>
      </c>
      <c r="H41" s="41" t="s">
        <v>135</v>
      </c>
      <c r="I41" s="38"/>
      <c r="J41" s="39"/>
      <c r="K41" s="97"/>
    </row>
    <row r="42" spans="1:12" s="65" customFormat="1" ht="30" customHeight="1" x14ac:dyDescent="0.3">
      <c r="A42" s="41">
        <v>21</v>
      </c>
      <c r="B42" s="140">
        <v>74</v>
      </c>
      <c r="C42" s="140">
        <v>10095126062</v>
      </c>
      <c r="D42" s="41" t="s">
        <v>136</v>
      </c>
      <c r="E42" s="41" t="s">
        <v>137</v>
      </c>
      <c r="F42" s="41" t="s">
        <v>47</v>
      </c>
      <c r="G42" s="41" t="s">
        <v>76</v>
      </c>
      <c r="H42" s="41" t="s">
        <v>138</v>
      </c>
      <c r="I42" s="38"/>
      <c r="J42" s="40"/>
      <c r="K42" s="98"/>
    </row>
    <row r="43" spans="1:12" s="65" customFormat="1" ht="30" customHeight="1" x14ac:dyDescent="0.3">
      <c r="A43" s="41">
        <v>22</v>
      </c>
      <c r="B43" s="140">
        <v>589</v>
      </c>
      <c r="C43" s="140">
        <v>10090058117</v>
      </c>
      <c r="D43" s="41" t="s">
        <v>139</v>
      </c>
      <c r="E43" s="41" t="s">
        <v>140</v>
      </c>
      <c r="F43" s="41" t="s">
        <v>47</v>
      </c>
      <c r="G43" s="41" t="s">
        <v>90</v>
      </c>
      <c r="H43" s="41" t="s">
        <v>141</v>
      </c>
      <c r="I43" s="38"/>
      <c r="J43" s="40"/>
      <c r="K43" s="98"/>
    </row>
    <row r="44" spans="1:12" s="65" customFormat="1" ht="30" customHeight="1" x14ac:dyDescent="0.3">
      <c r="A44" s="41">
        <v>23</v>
      </c>
      <c r="B44" s="140">
        <v>17</v>
      </c>
      <c r="C44" s="140">
        <v>10143524214</v>
      </c>
      <c r="D44" s="41" t="s">
        <v>142</v>
      </c>
      <c r="E44" s="41" t="s">
        <v>143</v>
      </c>
      <c r="F44" s="41" t="s">
        <v>49</v>
      </c>
      <c r="G44" s="41" t="s">
        <v>109</v>
      </c>
      <c r="H44" s="41" t="s">
        <v>144</v>
      </c>
      <c r="I44" s="38"/>
      <c r="J44" s="40"/>
      <c r="K44" s="98"/>
    </row>
    <row r="45" spans="1:12" s="65" customFormat="1" ht="30" customHeight="1" thickBot="1" x14ac:dyDescent="0.35">
      <c r="A45" s="41">
        <v>24</v>
      </c>
      <c r="B45" s="140">
        <v>695</v>
      </c>
      <c r="C45" s="140">
        <v>10094888919</v>
      </c>
      <c r="D45" s="41" t="s">
        <v>145</v>
      </c>
      <c r="E45" s="41" t="s">
        <v>146</v>
      </c>
      <c r="F45" s="41" t="s">
        <v>47</v>
      </c>
      <c r="G45" s="41" t="s">
        <v>76</v>
      </c>
      <c r="H45" s="41" t="s">
        <v>147</v>
      </c>
      <c r="I45" s="38"/>
      <c r="J45" s="40"/>
      <c r="K45" s="98"/>
    </row>
    <row r="46" spans="1:12" s="65" customFormat="1" ht="30" customHeight="1" thickTop="1" x14ac:dyDescent="0.3">
      <c r="A46" s="41">
        <v>25</v>
      </c>
      <c r="B46" s="140">
        <v>81</v>
      </c>
      <c r="C46" s="140">
        <v>10100048814</v>
      </c>
      <c r="D46" s="41" t="s">
        <v>148</v>
      </c>
      <c r="E46" s="41" t="s">
        <v>149</v>
      </c>
      <c r="F46" s="41" t="s">
        <v>47</v>
      </c>
      <c r="G46" s="41" t="s">
        <v>76</v>
      </c>
      <c r="H46" s="41" t="s">
        <v>150</v>
      </c>
      <c r="I46" s="38"/>
      <c r="J46" s="40"/>
      <c r="K46" s="98"/>
      <c r="L46" s="51"/>
    </row>
    <row r="47" spans="1:12" s="65" customFormat="1" ht="30" customHeight="1" x14ac:dyDescent="0.3">
      <c r="A47" s="41">
        <v>26</v>
      </c>
      <c r="B47" s="140">
        <v>88</v>
      </c>
      <c r="C47" s="140">
        <v>10152834901</v>
      </c>
      <c r="D47" s="41" t="s">
        <v>151</v>
      </c>
      <c r="E47" s="41" t="s">
        <v>152</v>
      </c>
      <c r="F47" s="41" t="s">
        <v>47</v>
      </c>
      <c r="G47" s="41" t="s">
        <v>72</v>
      </c>
      <c r="H47" s="41" t="s">
        <v>153</v>
      </c>
      <c r="I47" s="38"/>
      <c r="J47" s="40"/>
      <c r="K47" s="98"/>
    </row>
    <row r="48" spans="1:12" s="65" customFormat="1" ht="30" customHeight="1" x14ac:dyDescent="0.3">
      <c r="A48" s="41" t="s">
        <v>69</v>
      </c>
      <c r="B48" s="140">
        <v>58</v>
      </c>
      <c r="C48" s="140">
        <v>10100114589</v>
      </c>
      <c r="D48" s="41" t="s">
        <v>154</v>
      </c>
      <c r="E48" s="41" t="s">
        <v>155</v>
      </c>
      <c r="F48" s="41" t="s">
        <v>47</v>
      </c>
      <c r="G48" s="41" t="s">
        <v>90</v>
      </c>
      <c r="H48" s="41"/>
      <c r="I48" s="38"/>
      <c r="J48" s="40"/>
      <c r="K48" s="98"/>
    </row>
    <row r="49" spans="1:26" s="65" customFormat="1" ht="30" customHeight="1" x14ac:dyDescent="0.3">
      <c r="A49" s="41" t="s">
        <v>69</v>
      </c>
      <c r="B49" s="41">
        <v>131</v>
      </c>
      <c r="C49" s="41">
        <v>10130163371</v>
      </c>
      <c r="D49" s="41" t="s">
        <v>66</v>
      </c>
      <c r="E49" s="41" t="s">
        <v>67</v>
      </c>
      <c r="F49" s="41" t="s">
        <v>49</v>
      </c>
      <c r="G49" s="106" t="s">
        <v>68</v>
      </c>
      <c r="H49" s="41"/>
      <c r="I49" s="38"/>
      <c r="J49" s="40"/>
      <c r="K49" s="98"/>
    </row>
    <row r="50" spans="1:26" ht="11.25" customHeight="1" thickBot="1" x14ac:dyDescent="0.35">
      <c r="A50" s="66"/>
      <c r="B50" s="67"/>
      <c r="C50" s="67"/>
      <c r="D50" s="67"/>
      <c r="E50" s="67"/>
      <c r="F50" s="52"/>
      <c r="G50" s="67"/>
      <c r="H50" s="68"/>
      <c r="I50" s="68"/>
      <c r="J50" s="69"/>
      <c r="K50" s="99"/>
    </row>
    <row r="51" spans="1:26" ht="15" thickTop="1" x14ac:dyDescent="0.25">
      <c r="A51" s="130" t="s">
        <v>3</v>
      </c>
      <c r="B51" s="131"/>
      <c r="C51" s="131"/>
      <c r="D51" s="131"/>
      <c r="E51" s="42"/>
      <c r="F51" s="31"/>
      <c r="G51" s="131" t="s">
        <v>25</v>
      </c>
      <c r="H51" s="131"/>
      <c r="I51" s="131"/>
      <c r="J51" s="131"/>
      <c r="K51" s="132"/>
    </row>
    <row r="52" spans="1:26" x14ac:dyDescent="0.25">
      <c r="A52" s="70" t="s">
        <v>33</v>
      </c>
      <c r="B52" s="11"/>
      <c r="C52" s="11"/>
      <c r="D52" s="27"/>
      <c r="E52" s="13"/>
      <c r="F52" s="26"/>
      <c r="G52" s="12" t="s">
        <v>21</v>
      </c>
      <c r="H52" s="25">
        <v>7</v>
      </c>
      <c r="I52" s="28"/>
      <c r="J52" s="46" t="s">
        <v>19</v>
      </c>
      <c r="K52" s="100">
        <f>COUNTIF(F41:F49,"ЗМС")</f>
        <v>0</v>
      </c>
    </row>
    <row r="53" spans="1:26" x14ac:dyDescent="0.25">
      <c r="A53" s="70" t="s">
        <v>34</v>
      </c>
      <c r="B53" s="11"/>
      <c r="C53" s="11"/>
      <c r="D53" s="27"/>
      <c r="E53" s="57"/>
      <c r="F53" s="71"/>
      <c r="G53" s="14" t="s">
        <v>45</v>
      </c>
      <c r="H53" s="24">
        <v>28</v>
      </c>
      <c r="I53" s="72"/>
      <c r="J53" s="46" t="s">
        <v>15</v>
      </c>
      <c r="K53" s="100">
        <f>COUNTIF(F42:F49,"МСМК")</f>
        <v>0</v>
      </c>
    </row>
    <row r="54" spans="1:26" ht="12.75" customHeight="1" x14ac:dyDescent="0.25">
      <c r="A54" s="70" t="s">
        <v>35</v>
      </c>
      <c r="B54" s="11"/>
      <c r="C54" s="11"/>
      <c r="D54" s="27"/>
      <c r="E54" s="57"/>
      <c r="F54" s="71"/>
      <c r="G54" s="14" t="s">
        <v>46</v>
      </c>
      <c r="H54" s="24">
        <v>26</v>
      </c>
      <c r="I54" s="72"/>
      <c r="J54" s="46" t="s">
        <v>17</v>
      </c>
      <c r="K54" s="100">
        <f>COUNTIF(F43:F51,"МС")</f>
        <v>0</v>
      </c>
    </row>
    <row r="55" spans="1:26" ht="16.2" customHeight="1" x14ac:dyDescent="0.25">
      <c r="A55" s="70" t="s">
        <v>36</v>
      </c>
      <c r="B55" s="11"/>
      <c r="C55" s="11"/>
      <c r="D55" s="27"/>
      <c r="E55" s="57"/>
      <c r="F55" s="71"/>
      <c r="G55" s="14" t="s">
        <v>40</v>
      </c>
      <c r="H55" s="25">
        <v>26</v>
      </c>
      <c r="I55" s="73"/>
      <c r="J55" s="46" t="s">
        <v>20</v>
      </c>
      <c r="K55" s="100">
        <v>4</v>
      </c>
    </row>
    <row r="56" spans="1:26" x14ac:dyDescent="0.25">
      <c r="A56" s="70"/>
      <c r="B56" s="11"/>
      <c r="C56" s="11"/>
      <c r="D56" s="27"/>
      <c r="E56" s="57"/>
      <c r="F56" s="71"/>
      <c r="G56" s="14" t="s">
        <v>41</v>
      </c>
      <c r="H56" s="25">
        <v>0</v>
      </c>
      <c r="I56" s="73"/>
      <c r="J56" s="36" t="s">
        <v>47</v>
      </c>
      <c r="K56" s="101">
        <v>19</v>
      </c>
    </row>
    <row r="57" spans="1:26" x14ac:dyDescent="0.25">
      <c r="A57" s="70"/>
      <c r="B57" s="11"/>
      <c r="C57" s="11"/>
      <c r="D57" s="27"/>
      <c r="E57" s="57"/>
      <c r="F57" s="71"/>
      <c r="G57" s="14" t="s">
        <v>42</v>
      </c>
      <c r="H57" s="21">
        <v>2</v>
      </c>
      <c r="I57" s="74"/>
      <c r="J57" s="37" t="s">
        <v>49</v>
      </c>
      <c r="K57" s="101">
        <v>5</v>
      </c>
    </row>
    <row r="58" spans="1:26" x14ac:dyDescent="0.25">
      <c r="A58" s="70"/>
      <c r="B58" s="11"/>
      <c r="C58" s="11"/>
      <c r="D58" s="27"/>
      <c r="E58" s="15"/>
      <c r="F58" s="29"/>
      <c r="G58" s="14" t="s">
        <v>43</v>
      </c>
      <c r="H58" s="21">
        <f>COUNTIF(A41:A49,"ДСКВ")</f>
        <v>0</v>
      </c>
      <c r="I58" s="30"/>
      <c r="J58" s="37" t="s">
        <v>48</v>
      </c>
      <c r="K58" s="101">
        <v>0</v>
      </c>
    </row>
    <row r="59" spans="1:26" x14ac:dyDescent="0.25">
      <c r="K59" s="102"/>
    </row>
    <row r="60" spans="1:26" ht="15.6" x14ac:dyDescent="0.25">
      <c r="A60" s="133" t="s">
        <v>2</v>
      </c>
      <c r="B60" s="134"/>
      <c r="C60" s="134"/>
      <c r="D60" s="134"/>
      <c r="E60" s="135" t="s">
        <v>7</v>
      </c>
      <c r="F60" s="135"/>
      <c r="G60" s="135"/>
      <c r="H60" s="135"/>
      <c r="I60" s="135" t="s">
        <v>37</v>
      </c>
      <c r="J60" s="135"/>
      <c r="K60" s="136"/>
    </row>
    <row r="61" spans="1:26" x14ac:dyDescent="0.25">
      <c r="B61" s="57"/>
      <c r="C61" s="57"/>
      <c r="E61" s="57"/>
      <c r="F61" s="13"/>
      <c r="G61" s="13"/>
      <c r="H61" s="13"/>
      <c r="I61" s="13"/>
      <c r="J61" s="13"/>
      <c r="K61" s="103"/>
    </row>
    <row r="62" spans="1:26" x14ac:dyDescent="0.25">
      <c r="A62" s="78"/>
      <c r="D62" s="76"/>
      <c r="E62" s="79"/>
      <c r="F62" s="76"/>
      <c r="G62" s="76"/>
      <c r="H62" s="80"/>
      <c r="I62" s="80"/>
      <c r="J62" s="76"/>
      <c r="K62" s="104"/>
    </row>
    <row r="63" spans="1:26" s="59" customFormat="1" x14ac:dyDescent="0.25">
      <c r="A63" s="78"/>
      <c r="B63" s="76"/>
      <c r="C63" s="76"/>
      <c r="D63" s="76"/>
      <c r="E63" s="79"/>
      <c r="F63" s="76"/>
      <c r="G63" s="76"/>
      <c r="H63" s="80"/>
      <c r="I63" s="80"/>
      <c r="J63" s="76"/>
      <c r="K63" s="104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s="81" customFormat="1" ht="18" x14ac:dyDescent="0.25">
      <c r="A64" s="78"/>
      <c r="B64" s="76"/>
      <c r="C64" s="76"/>
      <c r="D64" s="76"/>
      <c r="E64" s="79"/>
      <c r="F64" s="76"/>
      <c r="G64" s="76"/>
      <c r="H64" s="80"/>
      <c r="I64" s="80"/>
      <c r="J64" s="76"/>
      <c r="K64" s="104"/>
    </row>
    <row r="65" spans="1:11" x14ac:dyDescent="0.25">
      <c r="A65" s="78"/>
      <c r="D65" s="76"/>
      <c r="E65" s="79"/>
      <c r="F65" s="76"/>
      <c r="G65" s="76"/>
      <c r="H65" s="80"/>
      <c r="I65" s="80"/>
      <c r="J65" s="76"/>
      <c r="K65" s="104"/>
    </row>
    <row r="66" spans="1:11" ht="16.2" thickBot="1" x14ac:dyDescent="0.3">
      <c r="A66" s="137" t="str">
        <f>G18</f>
        <v>МЯГКОВА Е.А. (IК, г. Саранск)</v>
      </c>
      <c r="B66" s="138"/>
      <c r="C66" s="138"/>
      <c r="D66" s="138"/>
      <c r="E66" s="138" t="str">
        <f>G17</f>
        <v>БОЯРОВ В.В. (ВК, г. Саранск)</v>
      </c>
      <c r="F66" s="138"/>
      <c r="G66" s="138"/>
      <c r="H66" s="138"/>
      <c r="I66" s="138" t="str">
        <f>G19</f>
        <v>ГРИГОРЬЕВА Л.Ю. (ВК, г. Пенза)</v>
      </c>
      <c r="J66" s="138"/>
      <c r="K66" s="139"/>
    </row>
    <row r="68" spans="1:11" ht="18" x14ac:dyDescent="0.25">
      <c r="A68" s="82"/>
      <c r="B68" s="83"/>
      <c r="C68" s="83"/>
      <c r="D68" s="81"/>
      <c r="E68" s="84"/>
      <c r="F68" s="81"/>
      <c r="G68" s="81"/>
      <c r="H68" s="85"/>
      <c r="I68" s="85"/>
      <c r="J68" s="81"/>
      <c r="K68" s="81"/>
    </row>
    <row r="69" spans="1:11" ht="21" x14ac:dyDescent="0.25">
      <c r="A69" s="86"/>
      <c r="B69" s="87"/>
      <c r="C69" s="88"/>
      <c r="D69" s="129"/>
      <c r="E69" s="129"/>
      <c r="F69" s="129"/>
      <c r="G69" s="129"/>
    </row>
    <row r="70" spans="1:11" ht="18" x14ac:dyDescent="0.25">
      <c r="D70" s="81"/>
    </row>
  </sheetData>
  <autoFilter ref="B21:H21" xr:uid="{00000000-0009-0000-0000-000000000000}">
    <sortState xmlns:xlrd2="http://schemas.microsoft.com/office/spreadsheetml/2017/richdata2" ref="B22:H63">
      <sortCondition ref="H21"/>
    </sortState>
  </autoFilter>
  <sortState xmlns:xlrd2="http://schemas.microsoft.com/office/spreadsheetml/2017/richdata2" ref="B42:G74">
    <sortCondition ref="D42:D74"/>
  </sortState>
  <mergeCells count="25">
    <mergeCell ref="A13:D13"/>
    <mergeCell ref="A14:D14"/>
    <mergeCell ref="A15:G15"/>
    <mergeCell ref="H15:K15"/>
    <mergeCell ref="D69:G69"/>
    <mergeCell ref="A51:D51"/>
    <mergeCell ref="G51:K51"/>
    <mergeCell ref="A60:D60"/>
    <mergeCell ref="E60:H60"/>
    <mergeCell ref="I60:K60"/>
    <mergeCell ref="A66:D66"/>
    <mergeCell ref="E66:H66"/>
    <mergeCell ref="I66:K66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4" fitToWidth="0" fitToHeight="0" orientation="portrait" r:id="rId1"/>
  <headerFooter alignWithMargins="0"/>
  <ignoredErrors>
    <ignoredError sqref="H5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2025-07-18T11:29:22Z</cp:lastPrinted>
  <dcterms:created xsi:type="dcterms:W3CDTF">1996-10-08T23:32:33Z</dcterms:created>
  <dcterms:modified xsi:type="dcterms:W3CDTF">2025-07-18T11:29:26Z</dcterms:modified>
</cp:coreProperties>
</file>