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Гонка на время\"/>
    </mc:Choice>
  </mc:AlternateContent>
  <xr:revisionPtr revIDLastSave="0" documentId="13_ncr:1_{1F1B80EF-07EB-4A10-AF8D-706B439760E9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время'!$A$1:$K$90</definedName>
  </definedNames>
  <calcPr calcId="191029" refMode="R1C1"/>
</workbook>
</file>

<file path=xl/calcChain.xml><?xml version="1.0" encoding="utf-8"?>
<calcChain xmlns="http://schemas.openxmlformats.org/spreadsheetml/2006/main">
  <c r="H82" i="106" l="1"/>
  <c r="H81" i="106" l="1"/>
  <c r="H80" i="106"/>
  <c r="K78" i="106"/>
  <c r="K77" i="106"/>
  <c r="K76" i="106"/>
  <c r="I90" i="106" l="1"/>
  <c r="E90" i="106"/>
  <c r="A90" i="106"/>
</calcChain>
</file>

<file path=xl/sharedStrings.xml><?xml version="1.0" encoding="utf-8"?>
<sst xmlns="http://schemas.openxmlformats.org/spreadsheetml/2006/main" count="325" uniqueCount="224">
  <si>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</si>
  <si>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</si>
  <si>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</si>
  <si>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</si>
  <si>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</si>
  <si>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</si>
  <si>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</si>
  <si>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</si>
  <si>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</si>
  <si>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</si>
  <si>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</si>
  <si>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</si>
  <si>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</si>
  <si>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</si>
  <si>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</si>
  <si>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</si>
  <si>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</si>
  <si>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</si>
  <si>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</si>
  <si>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</si>
  <si>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</si>
  <si>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</si>
  <si>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</si>
  <si>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</si>
  <si>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</si>
  <si>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</si>
  <si>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</si>
  <si>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</si>
  <si>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</si>
  <si>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</si>
  <si>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</si>
  <si>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</si>
  <si>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</si>
  <si>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</si>
  <si>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</si>
  <si>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</si>
  <si>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</si>
  <si>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</si>
  <si>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</si>
  <si>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</si>
  <si>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</si>
  <si>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</si>
  <si>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</si>
  <si>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</si>
  <si>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</si>
  <si>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</si>
  <si>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</si>
  <si>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</si>
  <si>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</si>
  <si>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</si>
  <si>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</si>
  <si>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</si>
  <si>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</si>
  <si>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</si>
  <si>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</si>
  <si>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</si>
  <si>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</si>
  <si>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 (ВК, г.Омск)</t>
  </si>
  <si>
    <t>МЯГКОВА Е.А. (IК, г. Саранск)</t>
  </si>
  <si>
    <t>Юноши 15-16 лет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</si>
  <si>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</si>
  <si>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</si>
  <si>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ДАТА ПРОВЕДЕНИЯ: 20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</si>
  <si>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</si>
  <si>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№ ЕКП 2025: 2008130021030089</t>
  </si>
  <si>
    <t>ДОЯНОВ И.В. (IК, г. Саранск)</t>
  </si>
  <si>
    <t>НС</t>
  </si>
  <si>
    <t>Воробьев Никита</t>
  </si>
  <si>
    <t>Краснодарский край</t>
  </si>
  <si>
    <t>Цымбалистый Глеб</t>
  </si>
  <si>
    <t>Москва</t>
  </si>
  <si>
    <t>Дьяченко Руслан</t>
  </si>
  <si>
    <t>20.11.2009</t>
  </si>
  <si>
    <t>0:00:25,38</t>
  </si>
  <si>
    <t>Журавлев Михаил</t>
  </si>
  <si>
    <t>30.04.2009</t>
  </si>
  <si>
    <t>Мордовия</t>
  </si>
  <si>
    <t>0:00:25,53</t>
  </si>
  <si>
    <t>Журавлев Артем</t>
  </si>
  <si>
    <t>26.03.2009</t>
  </si>
  <si>
    <t>0:00:25,72</t>
  </si>
  <si>
    <t>Карпинский Константин</t>
  </si>
  <si>
    <t>20.08.2009</t>
  </si>
  <si>
    <t>Санкт-Петербург</t>
  </si>
  <si>
    <t>0:00:26,03</t>
  </si>
  <si>
    <t>Шумилов Дмитрий</t>
  </si>
  <si>
    <t>11.08.2010</t>
  </si>
  <si>
    <t>0:00:26,07</t>
  </si>
  <si>
    <t>Козий Федор</t>
  </si>
  <si>
    <t>15.01.2010</t>
  </si>
  <si>
    <t>0:00:26,08</t>
  </si>
  <si>
    <t>Мещанинов Александр</t>
  </si>
  <si>
    <t>12.04.2010</t>
  </si>
  <si>
    <t>0:00:26,15</t>
  </si>
  <si>
    <t>Авчухов Юрий</t>
  </si>
  <si>
    <t>30.03.2009</t>
  </si>
  <si>
    <t>0:00:26,25</t>
  </si>
  <si>
    <t>Есин Николай</t>
  </si>
  <si>
    <t>02.09.2009</t>
  </si>
  <si>
    <t>0:00:26,26</t>
  </si>
  <si>
    <t>Иванов Егор</t>
  </si>
  <si>
    <t>20.03.2010</t>
  </si>
  <si>
    <t>0:00:26,56</t>
  </si>
  <si>
    <t>Вакуленко Матвей</t>
  </si>
  <si>
    <t>09.09.2010</t>
  </si>
  <si>
    <t>0:00:26,68</t>
  </si>
  <si>
    <t>Матинов Артем</t>
  </si>
  <si>
    <t>31.05.2010</t>
  </si>
  <si>
    <t>0:00:26,84</t>
  </si>
  <si>
    <t>Истомин Глеб</t>
  </si>
  <si>
    <t>16.02.2010</t>
  </si>
  <si>
    <t>0:00:26,85</t>
  </si>
  <si>
    <t>Семин Максим</t>
  </si>
  <si>
    <t>27.11.2010</t>
  </si>
  <si>
    <t>0:00:26,87</t>
  </si>
  <si>
    <t>Тельнов Лев</t>
  </si>
  <si>
    <t>12.11.2009</t>
  </si>
  <si>
    <t>Пензенская обл.</t>
  </si>
  <si>
    <t>0:00:27,03</t>
  </si>
  <si>
    <t>Моршна Матвей</t>
  </si>
  <si>
    <t>10.05.2010</t>
  </si>
  <si>
    <t>0:00:27,13</t>
  </si>
  <si>
    <t>Оплюшкин Роман</t>
  </si>
  <si>
    <t>19.04.2010</t>
  </si>
  <si>
    <t>0:00:27,17</t>
  </si>
  <si>
    <t>Кекух Роман</t>
  </si>
  <si>
    <t>05.09.2010</t>
  </si>
  <si>
    <t>0:00:27,25</t>
  </si>
  <si>
    <t>Иванов Даниил</t>
  </si>
  <si>
    <t>14.11.2010</t>
  </si>
  <si>
    <t>0:00:27,50</t>
  </si>
  <si>
    <t>Баранов Никита</t>
  </si>
  <si>
    <t>15.10.2010</t>
  </si>
  <si>
    <t>0:00:27,56</t>
  </si>
  <si>
    <t>Кочергин Дмитрий</t>
  </si>
  <si>
    <t>08.10.2009</t>
  </si>
  <si>
    <t>0:00:27,62</t>
  </si>
  <si>
    <t>Крылов Марк</t>
  </si>
  <si>
    <t>10.06.2010</t>
  </si>
  <si>
    <t>0:00:27,78</t>
  </si>
  <si>
    <t>Виноградов Платон</t>
  </si>
  <si>
    <t>25.12.2010</t>
  </si>
  <si>
    <t>0:00:28,13</t>
  </si>
  <si>
    <t>Исаков Василий</t>
  </si>
  <si>
    <t>04.11.2010</t>
  </si>
  <si>
    <t>0:00:28,28</t>
  </si>
  <si>
    <t>Дудин Тимофей</t>
  </si>
  <si>
    <t>27.06.2009</t>
  </si>
  <si>
    <t>Брянская обл.</t>
  </si>
  <si>
    <t>0:00:28,35</t>
  </si>
  <si>
    <t>Шмаков Дмитрий</t>
  </si>
  <si>
    <t>03.08.2009</t>
  </si>
  <si>
    <t>0:00:28,57</t>
  </si>
  <si>
    <t>Кишкинский Григорий</t>
  </si>
  <si>
    <t>03.11.2010</t>
  </si>
  <si>
    <t>0:00:28,72</t>
  </si>
  <si>
    <t>Алехин Иван</t>
  </si>
  <si>
    <t>31.01.2010</t>
  </si>
  <si>
    <t>0:00:28,84</t>
  </si>
  <si>
    <t>Трусов Владимир</t>
  </si>
  <si>
    <t>20.02.2010</t>
  </si>
  <si>
    <t>Московская обл.</t>
  </si>
  <si>
    <t>0:00:28,85</t>
  </si>
  <si>
    <t>Гунчев Михаил</t>
  </si>
  <si>
    <t>09.02.2009</t>
  </si>
  <si>
    <t>0:00:28,90</t>
  </si>
  <si>
    <t>Квадяев Денис</t>
  </si>
  <si>
    <t>13.05.2010</t>
  </si>
  <si>
    <t>0:00:29,12</t>
  </si>
  <si>
    <t>Косенко Арсений</t>
  </si>
  <si>
    <t>29.10.2010</t>
  </si>
  <si>
    <t>0:00:29,19</t>
  </si>
  <si>
    <t>Баскаков Семен</t>
  </si>
  <si>
    <t>12.10.2010</t>
  </si>
  <si>
    <t>0:00:29,28</t>
  </si>
  <si>
    <t>Алексеев Николай</t>
  </si>
  <si>
    <t>14.02.2010</t>
  </si>
  <si>
    <t>0:00:29,40</t>
  </si>
  <si>
    <t>Костиков Матвей</t>
  </si>
  <si>
    <t>03.08.2010</t>
  </si>
  <si>
    <t>0:00:30,21</t>
  </si>
  <si>
    <t>Харламов Егор</t>
  </si>
  <si>
    <t>29.12.2009</t>
  </si>
  <si>
    <t>Омская обл.</t>
  </si>
  <si>
    <t>0:00:30,29</t>
  </si>
  <si>
    <t>Иванов Михаил</t>
  </si>
  <si>
    <t>10.08.2010</t>
  </si>
  <si>
    <t>0:00:30,35</t>
  </si>
  <si>
    <t>Вагапов Илья</t>
  </si>
  <si>
    <t>17.10.2010</t>
  </si>
  <si>
    <t>0:00:30,53</t>
  </si>
  <si>
    <t>Галушко Денис</t>
  </si>
  <si>
    <t>21.06.2010</t>
  </si>
  <si>
    <t>0:00:31,06</t>
  </si>
  <si>
    <t>Сухоруков Владимир</t>
  </si>
  <si>
    <t>02.06.2009</t>
  </si>
  <si>
    <t>0:00:31,66</t>
  </si>
  <si>
    <t>Иванов Георгий</t>
  </si>
  <si>
    <t>17.11.2010</t>
  </si>
  <si>
    <t>0:00:32,72</t>
  </si>
  <si>
    <t>Шанаенко Сергей</t>
  </si>
  <si>
    <t>23.12.2010</t>
  </si>
  <si>
    <t>0:00:35,34</t>
  </si>
  <si>
    <t>Долгов Егор</t>
  </si>
  <si>
    <t>0:00:41,00</t>
  </si>
  <si>
    <t>Скляров Дмитрий</t>
  </si>
  <si>
    <t>18.05.2009</t>
  </si>
  <si>
    <t>0:00:41,75</t>
  </si>
  <si>
    <t>Зудиленков Даниил</t>
  </si>
  <si>
    <t>24.01.2010</t>
  </si>
  <si>
    <t>0:00:45,66</t>
  </si>
  <si>
    <t>Алексеев Олег</t>
  </si>
  <si>
    <t>18.07.2010</t>
  </si>
  <si>
    <t>0:00:46,01</t>
  </si>
  <si>
    <t>Горюнов Матвей</t>
  </si>
  <si>
    <t>0:00:46,22</t>
  </si>
  <si>
    <t>Морозов Ярослав</t>
  </si>
  <si>
    <t>26.06.2009</t>
  </si>
  <si>
    <t>0:00:47,00</t>
  </si>
  <si>
    <t>Перьков Александр</t>
  </si>
  <si>
    <t>12.05.2009</t>
  </si>
  <si>
    <t>0:00:47,12</t>
  </si>
  <si>
    <t>Трайт Дмитрий</t>
  </si>
  <si>
    <t>26.12.2009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</si>
</sst>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6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0" fontId="20" fillId="0" borderId="23" xfId="2" applyFont="1" applyBorder="1" applyAlignment="1">
      <alignment horizontal="left" vertical="center" wrapText="1"/>
    </xf>
    <xf numFmtId="164" fontId="20" fillId="0" borderId="23" xfId="2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/>
    </xf>
    <xf numFmtId="0" fontId="10" fillId="0" borderId="27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22" fillId="0" borderId="0" xfId="2" applyFont="1" applyAlignment="1">
      <alignment horizontal="center"/>
    </xf>
    <xf numFmtId="0" fontId="23" fillId="0" borderId="23" xfId="0" applyFont="1" applyBorder="1" applyAlignment="1">
      <alignment horizontal="center"/>
    </xf>
    <xf numFmtId="0" fontId="12" fillId="2" borderId="15" xfId="2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165" fontId="12" fillId="0" borderId="0" xfId="2" applyNumberFormat="1" applyFont="1" applyAlignment="1">
      <alignment vertical="center" wrapText="1"/>
    </xf>
    <xf numFmtId="0" fontId="8" fillId="0" borderId="23" xfId="2" applyFont="1" applyBorder="1" applyAlignment="1">
      <alignment horizontal="right" vertical="center" wrapText="1"/>
    </xf>
    <xf numFmtId="0" fontId="8" fillId="0" borderId="24" xfId="2" applyFont="1" applyBorder="1" applyAlignment="1">
      <alignment horizontal="right" vertical="center" wrapText="1"/>
    </xf>
    <xf numFmtId="0" fontId="10" fillId="0" borderId="23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49" fontId="8" fillId="0" borderId="23" xfId="0" applyNumberFormat="1" applyFont="1" applyBorder="1" applyAlignment="1">
      <alignment vertical="center"/>
    </xf>
    <xf numFmtId="0" fontId="16" fillId="3" borderId="23" xfId="2" applyFont="1" applyFill="1" applyBorder="1" applyAlignment="1">
      <alignment horizontal="center" vertical="center" wrapText="1"/>
    </xf>
    <xf numFmtId="0" fontId="14" fillId="3" borderId="0" xfId="2" applyFont="1" applyFill="1" applyAlignment="1">
      <alignment vertical="center"/>
    </xf>
    <xf numFmtId="0" fontId="24" fillId="3" borderId="28" xfId="2" applyFont="1" applyFill="1" applyBorder="1" applyAlignment="1">
      <alignment horizontal="center"/>
    </xf>
    <xf numFmtId="0" fontId="16" fillId="3" borderId="27" xfId="2" applyFont="1" applyFill="1" applyBorder="1" applyAlignment="1">
      <alignment horizontal="center" vertical="center" wrapText="1"/>
    </xf>
    <xf numFmtId="0" fontId="16" fillId="3" borderId="23" xfId="7" applyFont="1" applyFill="1" applyBorder="1" applyAlignment="1">
      <alignment horizontal="center" vertical="center" wrapText="1"/>
    </xf>
    <xf numFmtId="0" fontId="16" fillId="3" borderId="23" xfId="7" applyFont="1" applyFill="1" applyBorder="1" applyAlignment="1">
      <alignment vertical="center" wrapText="1"/>
    </xf>
    <xf numFmtId="0" fontId="8" fillId="0" borderId="7" xfId="0" applyFont="1" applyBorder="1" applyAlignment="1">
      <alignment horizontal="right" vertical="center"/>
    </xf>
    <xf numFmtId="0" fontId="12" fillId="0" borderId="20" xfId="2" applyFont="1" applyBorder="1" applyAlignment="1">
      <alignment vertical="center"/>
    </xf>
    <xf numFmtId="0" fontId="23" fillId="0" borderId="18" xfId="0" applyFont="1" applyBorder="1" applyAlignment="1">
      <alignment horizontal="center"/>
    </xf>
    <xf numFmtId="0" fontId="16" fillId="3" borderId="23" xfId="2" applyFont="1" applyFill="1" applyBorder="1" applyAlignment="1">
      <alignment horizontal="center" vertical="center"/>
    </xf>
    <xf numFmtId="14" fontId="16" fillId="3" borderId="23" xfId="7" applyNumberFormat="1" applyFont="1" applyFill="1" applyBorder="1" applyAlignment="1">
      <alignment horizontal="center" vertical="center" wrapText="1"/>
    </xf>
    <xf numFmtId="0" fontId="16" fillId="3" borderId="7" xfId="7" applyFont="1" applyFill="1" applyBorder="1" applyAlignment="1">
      <alignment horizontal="center" vertical="center" wrapText="1"/>
    </xf>
    <xf numFmtId="0" fontId="16" fillId="3" borderId="11" xfId="7" applyFont="1" applyFill="1" applyBorder="1" applyAlignment="1">
      <alignment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14" fontId="23" fillId="0" borderId="23" xfId="0" applyNumberFormat="1" applyFont="1" applyBorder="1" applyAlignment="1">
      <alignment horizont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23" fillId="0" borderId="23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630" y="84032"/>
          <a:ext cx="1485011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116417</xdr:colOff>
      <xdr:row>0</xdr:row>
      <xdr:rowOff>148167</xdr:rowOff>
    </xdr:from>
    <xdr:to>
      <xdr:col>2</xdr:col>
      <xdr:colOff>131234</xdr:colOff>
      <xdr:row>4</xdr:row>
      <xdr:rowOff>61384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148167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94"/>
  <sheetViews>
    <sheetView tabSelected="1" view="pageBreakPreview" topLeftCell="A82" zoomScale="90" zoomScaleNormal="70" zoomScaleSheetLayoutView="90" zoomScalePageLayoutView="50" workbookViewId="0">
      <selection activeCell="H81" sqref="H81"/>
    </sheetView>
  </sheetViews>
  <sheetFormatPr defaultColWidth="9.109375" defaultRowHeight="13.8" x14ac:dyDescent="0.25"/>
  <cols>
    <col min="1" max="1" width="7" style="1" customWidth="1"/>
    <col min="2" max="2" width="7.88671875" style="25" customWidth="1"/>
    <col min="3" max="3" width="14.6640625" style="25" customWidth="1"/>
    <col min="4" max="4" width="23.33203125" style="1" customWidth="1"/>
    <col min="5" max="5" width="13.5546875" style="10" customWidth="1"/>
    <col min="6" max="6" width="9.5546875" style="1" customWidth="1"/>
    <col min="7" max="7" width="28.33203125" style="1" customWidth="1"/>
    <col min="8" max="8" width="15.33203125" style="20" customWidth="1"/>
    <col min="9" max="9" width="5.109375" style="20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125" t="s">
        <v>28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customFormat="1" ht="21" x14ac:dyDescent="0.25">
      <c r="A2" s="125" t="s">
        <v>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customFormat="1" ht="21" x14ac:dyDescent="0.25">
      <c r="A3" s="125" t="s">
        <v>51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customFormat="1" ht="21" x14ac:dyDescent="0.25">
      <c r="A4" s="125" t="s">
        <v>52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customFormat="1" ht="21" x14ac:dyDescent="0.25">
      <c r="A5" s="125" t="s">
        <v>53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customFormat="1" ht="28.8" x14ac:dyDescent="0.25">
      <c r="A6" s="126" t="s">
        <v>50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11" customFormat="1" ht="21" x14ac:dyDescent="0.25">
      <c r="A7" s="127" t="s">
        <v>11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</row>
    <row r="8" spans="1:11" customFormat="1" ht="21.6" thickBot="1" x14ac:dyDescent="0.3">
      <c r="A8" s="128" t="s">
        <v>24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1" ht="19.5" customHeight="1" thickTop="1" x14ac:dyDescent="0.25">
      <c r="A9" s="129" t="s">
        <v>16</v>
      </c>
      <c r="B9" s="130"/>
      <c r="C9" s="130"/>
      <c r="D9" s="130"/>
      <c r="E9" s="130"/>
      <c r="F9" s="130"/>
      <c r="G9" s="130"/>
      <c r="H9" s="130"/>
      <c r="I9" s="130"/>
      <c r="J9" s="130"/>
      <c r="K9" s="131"/>
    </row>
    <row r="10" spans="1:11" ht="18" customHeight="1" x14ac:dyDescent="0.25">
      <c r="A10" s="132" t="s">
        <v>39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4"/>
    </row>
    <row r="11" spans="1:11" ht="19.5" customHeight="1" x14ac:dyDescent="0.25">
      <c r="A11" s="132" t="s">
        <v>59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4"/>
    </row>
    <row r="12" spans="1:11" ht="5.25" customHeight="1" x14ac:dyDescent="0.25">
      <c r="A12" s="122" t="s">
        <v>24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4"/>
    </row>
    <row r="13" spans="1:11" ht="15.6" x14ac:dyDescent="0.25">
      <c r="A13" s="101" t="s">
        <v>54</v>
      </c>
      <c r="B13" s="102"/>
      <c r="C13" s="102"/>
      <c r="D13" s="102"/>
      <c r="E13" s="2"/>
      <c r="F13" s="83" t="s">
        <v>61</v>
      </c>
      <c r="G13" s="83"/>
      <c r="H13" s="11"/>
      <c r="I13" s="11"/>
      <c r="J13" s="3"/>
      <c r="K13" s="4" t="s">
        <v>44</v>
      </c>
    </row>
    <row r="14" spans="1:11" ht="15.6" x14ac:dyDescent="0.25">
      <c r="A14" s="103" t="s">
        <v>62</v>
      </c>
      <c r="B14" s="104"/>
      <c r="C14" s="104"/>
      <c r="D14" s="104"/>
      <c r="E14" s="5"/>
      <c r="F14" s="30" t="s">
        <v>63</v>
      </c>
      <c r="G14" s="30"/>
      <c r="H14" s="12"/>
      <c r="I14" s="12"/>
      <c r="J14" s="6"/>
      <c r="K14" s="7" t="s">
        <v>64</v>
      </c>
    </row>
    <row r="15" spans="1:11" ht="14.4" x14ac:dyDescent="0.25">
      <c r="A15" s="105" t="s">
        <v>6</v>
      </c>
      <c r="B15" s="106"/>
      <c r="C15" s="106"/>
      <c r="D15" s="106"/>
      <c r="E15" s="106"/>
      <c r="F15" s="106"/>
      <c r="G15" s="107"/>
      <c r="H15" s="108" t="s">
        <v>0</v>
      </c>
      <c r="I15" s="109"/>
      <c r="J15" s="109"/>
      <c r="K15" s="110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82" t="s">
        <v>60</v>
      </c>
      <c r="H16" s="41" t="s">
        <v>29</v>
      </c>
      <c r="I16" s="42"/>
      <c r="J16" s="42"/>
      <c r="K16" s="43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0" t="s">
        <v>57</v>
      </c>
      <c r="H17" s="41" t="s">
        <v>31</v>
      </c>
      <c r="I17" s="42"/>
      <c r="J17" s="42"/>
      <c r="K17" s="60" t="s">
        <v>55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0" t="s">
        <v>58</v>
      </c>
      <c r="H18" s="41" t="s">
        <v>32</v>
      </c>
      <c r="I18" s="42"/>
      <c r="J18" s="42"/>
      <c r="K18" s="60" t="s">
        <v>56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81" t="s">
        <v>65</v>
      </c>
      <c r="H19" s="32" t="s">
        <v>30</v>
      </c>
      <c r="I19" s="44"/>
      <c r="J19" s="28"/>
      <c r="K19" s="61">
        <v>1</v>
      </c>
    </row>
    <row r="20" spans="1:11" ht="7.5" customHeight="1" thickTop="1" x14ac:dyDescent="0.25">
      <c r="A20" s="63"/>
      <c r="B20" s="64"/>
      <c r="C20" s="64"/>
      <c r="D20" s="63"/>
      <c r="E20" s="65"/>
      <c r="F20" s="63"/>
      <c r="G20" s="63"/>
      <c r="H20" s="66"/>
      <c r="I20" s="66"/>
      <c r="J20" s="63"/>
      <c r="K20" s="63"/>
    </row>
    <row r="21" spans="1:11" s="86" customFormat="1" ht="36.75" customHeight="1" x14ac:dyDescent="0.25">
      <c r="A21" s="94" t="s">
        <v>4</v>
      </c>
      <c r="B21" s="89" t="s">
        <v>8</v>
      </c>
      <c r="C21" s="89" t="s">
        <v>23</v>
      </c>
      <c r="D21" s="89" t="s">
        <v>1</v>
      </c>
      <c r="E21" s="95" t="s">
        <v>22</v>
      </c>
      <c r="F21" s="89" t="s">
        <v>5</v>
      </c>
      <c r="G21" s="89" t="s">
        <v>26</v>
      </c>
      <c r="H21" s="96" t="s">
        <v>38</v>
      </c>
      <c r="I21" s="97"/>
      <c r="J21" s="85" t="s">
        <v>18</v>
      </c>
      <c r="K21" s="85" t="s">
        <v>9</v>
      </c>
    </row>
    <row r="22" spans="1:11" s="86" customFormat="1" ht="30" customHeight="1" x14ac:dyDescent="0.3">
      <c r="A22" s="87">
        <v>1</v>
      </c>
      <c r="B22" s="135">
        <v>628</v>
      </c>
      <c r="C22" s="135">
        <v>10080701556</v>
      </c>
      <c r="D22" s="76" t="s">
        <v>71</v>
      </c>
      <c r="E22" s="76" t="s">
        <v>72</v>
      </c>
      <c r="F22" s="76" t="s">
        <v>20</v>
      </c>
      <c r="G22" s="76" t="s">
        <v>70</v>
      </c>
      <c r="H22" s="76" t="s">
        <v>73</v>
      </c>
      <c r="I22" s="90"/>
      <c r="J22" s="85"/>
      <c r="K22" s="85"/>
    </row>
    <row r="23" spans="1:11" s="86" customFormat="1" ht="30" customHeight="1" x14ac:dyDescent="0.3">
      <c r="A23" s="87">
        <v>2</v>
      </c>
      <c r="B23" s="135">
        <v>81</v>
      </c>
      <c r="C23" s="135">
        <v>10090064480</v>
      </c>
      <c r="D23" s="76" t="s">
        <v>74</v>
      </c>
      <c r="E23" s="76" t="s">
        <v>75</v>
      </c>
      <c r="F23" s="76" t="s">
        <v>20</v>
      </c>
      <c r="G23" s="76" t="s">
        <v>76</v>
      </c>
      <c r="H23" s="76" t="s">
        <v>77</v>
      </c>
      <c r="I23" s="90"/>
      <c r="J23" s="88"/>
      <c r="K23" s="85"/>
    </row>
    <row r="24" spans="1:11" s="86" customFormat="1" ht="30" customHeight="1" x14ac:dyDescent="0.3">
      <c r="A24" s="87">
        <v>3</v>
      </c>
      <c r="B24" s="135">
        <v>123</v>
      </c>
      <c r="C24" s="135">
        <v>10076198534</v>
      </c>
      <c r="D24" s="76" t="s">
        <v>78</v>
      </c>
      <c r="E24" s="76" t="s">
        <v>79</v>
      </c>
      <c r="F24" s="76" t="s">
        <v>20</v>
      </c>
      <c r="G24" s="76" t="s">
        <v>76</v>
      </c>
      <c r="H24" s="76" t="s">
        <v>80</v>
      </c>
      <c r="I24" s="90"/>
      <c r="J24" s="88"/>
      <c r="K24" s="88"/>
    </row>
    <row r="25" spans="1:11" s="86" customFormat="1" ht="30" customHeight="1" x14ac:dyDescent="0.3">
      <c r="A25" s="87">
        <v>4</v>
      </c>
      <c r="B25" s="135">
        <v>831</v>
      </c>
      <c r="C25" s="135">
        <v>10064774459</v>
      </c>
      <c r="D25" s="76" t="s">
        <v>81</v>
      </c>
      <c r="E25" s="76" t="s">
        <v>82</v>
      </c>
      <c r="F25" s="76" t="s">
        <v>20</v>
      </c>
      <c r="G25" s="76" t="s">
        <v>83</v>
      </c>
      <c r="H25" s="76" t="s">
        <v>84</v>
      </c>
      <c r="I25" s="90"/>
      <c r="J25" s="88"/>
      <c r="K25" s="85"/>
    </row>
    <row r="26" spans="1:11" s="86" customFormat="1" ht="30" customHeight="1" x14ac:dyDescent="0.3">
      <c r="A26" s="87">
        <v>5</v>
      </c>
      <c r="B26" s="135">
        <v>787</v>
      </c>
      <c r="C26" s="135">
        <v>10142878657</v>
      </c>
      <c r="D26" s="76" t="s">
        <v>85</v>
      </c>
      <c r="E26" s="76" t="s">
        <v>86</v>
      </c>
      <c r="F26" s="76" t="s">
        <v>47</v>
      </c>
      <c r="G26" s="76" t="s">
        <v>83</v>
      </c>
      <c r="H26" s="76" t="s">
        <v>87</v>
      </c>
      <c r="I26" s="90"/>
      <c r="J26" s="88"/>
      <c r="K26" s="85"/>
    </row>
    <row r="27" spans="1:11" s="86" customFormat="1" ht="30" customHeight="1" x14ac:dyDescent="0.3">
      <c r="A27" s="87">
        <v>6</v>
      </c>
      <c r="B27" s="135">
        <v>525</v>
      </c>
      <c r="C27" s="135">
        <v>10080214536</v>
      </c>
      <c r="D27" s="76" t="s">
        <v>88</v>
      </c>
      <c r="E27" s="76" t="s">
        <v>89</v>
      </c>
      <c r="F27" s="76" t="s">
        <v>47</v>
      </c>
      <c r="G27" s="76" t="s">
        <v>70</v>
      </c>
      <c r="H27" s="76" t="s">
        <v>90</v>
      </c>
      <c r="I27" s="90"/>
      <c r="J27" s="88"/>
      <c r="K27" s="88"/>
    </row>
    <row r="28" spans="1:11" s="86" customFormat="1" ht="30" customHeight="1" x14ac:dyDescent="0.3">
      <c r="A28" s="87">
        <v>7</v>
      </c>
      <c r="B28" s="135">
        <v>838</v>
      </c>
      <c r="C28" s="135">
        <v>10062815968</v>
      </c>
      <c r="D28" s="76" t="s">
        <v>91</v>
      </c>
      <c r="E28" s="76" t="s">
        <v>92</v>
      </c>
      <c r="F28" s="76" t="s">
        <v>47</v>
      </c>
      <c r="G28" s="76" t="s">
        <v>83</v>
      </c>
      <c r="H28" s="76" t="s">
        <v>93</v>
      </c>
      <c r="I28" s="90"/>
      <c r="J28" s="88"/>
      <c r="K28" s="88"/>
    </row>
    <row r="29" spans="1:11" s="86" customFormat="1" ht="30" customHeight="1" x14ac:dyDescent="0.3">
      <c r="A29" s="87">
        <v>8</v>
      </c>
      <c r="B29" s="135">
        <v>931</v>
      </c>
      <c r="C29" s="135">
        <v>10022560564</v>
      </c>
      <c r="D29" s="76" t="s">
        <v>94</v>
      </c>
      <c r="E29" s="76" t="s">
        <v>95</v>
      </c>
      <c r="F29" s="76" t="s">
        <v>20</v>
      </c>
      <c r="G29" s="76" t="s">
        <v>70</v>
      </c>
      <c r="H29" s="76" t="s">
        <v>96</v>
      </c>
      <c r="I29" s="90"/>
      <c r="J29" s="88"/>
      <c r="K29" s="85"/>
    </row>
    <row r="30" spans="1:11" s="86" customFormat="1" ht="30" customHeight="1" x14ac:dyDescent="0.3">
      <c r="A30" s="87">
        <v>9</v>
      </c>
      <c r="B30" s="135">
        <v>85</v>
      </c>
      <c r="C30" s="135">
        <v>10090065086</v>
      </c>
      <c r="D30" s="76" t="s">
        <v>97</v>
      </c>
      <c r="E30" s="76" t="s">
        <v>98</v>
      </c>
      <c r="F30" s="76" t="s">
        <v>20</v>
      </c>
      <c r="G30" s="76" t="s">
        <v>76</v>
      </c>
      <c r="H30" s="76" t="s">
        <v>99</v>
      </c>
      <c r="I30" s="90"/>
      <c r="J30" s="88"/>
      <c r="K30" s="88"/>
    </row>
    <row r="31" spans="1:11" s="86" customFormat="1" ht="30" customHeight="1" x14ac:dyDescent="0.3">
      <c r="A31" s="87">
        <v>10</v>
      </c>
      <c r="B31" s="135">
        <v>538</v>
      </c>
      <c r="C31" s="135">
        <v>10116101405</v>
      </c>
      <c r="D31" s="76" t="s">
        <v>100</v>
      </c>
      <c r="E31" s="76" t="s">
        <v>101</v>
      </c>
      <c r="F31" s="76" t="s">
        <v>47</v>
      </c>
      <c r="G31" s="76" t="s">
        <v>70</v>
      </c>
      <c r="H31" s="76" t="s">
        <v>102</v>
      </c>
      <c r="I31" s="90"/>
      <c r="J31" s="88"/>
      <c r="K31" s="88"/>
    </row>
    <row r="32" spans="1:11" s="86" customFormat="1" ht="30" customHeight="1" x14ac:dyDescent="0.3">
      <c r="A32" s="87">
        <v>11</v>
      </c>
      <c r="B32" s="135">
        <v>866</v>
      </c>
      <c r="C32" s="135">
        <v>10091431271</v>
      </c>
      <c r="D32" s="76" t="s">
        <v>103</v>
      </c>
      <c r="E32" s="76" t="s">
        <v>104</v>
      </c>
      <c r="F32" s="76" t="s">
        <v>47</v>
      </c>
      <c r="G32" s="76" t="s">
        <v>83</v>
      </c>
      <c r="H32" s="76" t="s">
        <v>105</v>
      </c>
      <c r="I32" s="90"/>
      <c r="J32" s="88"/>
      <c r="K32" s="85"/>
    </row>
    <row r="33" spans="1:12" s="86" customFormat="1" ht="30" customHeight="1" x14ac:dyDescent="0.3">
      <c r="A33" s="87">
        <v>12</v>
      </c>
      <c r="B33" s="135">
        <v>72</v>
      </c>
      <c r="C33" s="135">
        <v>10080979725</v>
      </c>
      <c r="D33" s="76" t="s">
        <v>106</v>
      </c>
      <c r="E33" s="76" t="s">
        <v>107</v>
      </c>
      <c r="F33" s="76" t="s">
        <v>49</v>
      </c>
      <c r="G33" s="76" t="s">
        <v>76</v>
      </c>
      <c r="H33" s="76" t="s">
        <v>108</v>
      </c>
      <c r="I33" s="90"/>
      <c r="J33" s="88"/>
      <c r="K33" s="85"/>
    </row>
    <row r="34" spans="1:12" s="86" customFormat="1" ht="30" customHeight="1" x14ac:dyDescent="0.3">
      <c r="A34" s="87">
        <v>13</v>
      </c>
      <c r="B34" s="135">
        <v>312</v>
      </c>
      <c r="C34" s="135">
        <v>10092432492</v>
      </c>
      <c r="D34" s="76" t="s">
        <v>109</v>
      </c>
      <c r="E34" s="76" t="s">
        <v>110</v>
      </c>
      <c r="F34" s="76" t="s">
        <v>47</v>
      </c>
      <c r="G34" s="76" t="s">
        <v>70</v>
      </c>
      <c r="H34" s="76" t="s">
        <v>111</v>
      </c>
      <c r="I34" s="90"/>
      <c r="J34" s="88"/>
      <c r="K34" s="88"/>
    </row>
    <row r="35" spans="1:12" s="86" customFormat="1" ht="30" customHeight="1" x14ac:dyDescent="0.3">
      <c r="A35" s="87">
        <v>14</v>
      </c>
      <c r="B35" s="135">
        <v>69</v>
      </c>
      <c r="C35" s="135">
        <v>10090374678</v>
      </c>
      <c r="D35" s="76" t="s">
        <v>112</v>
      </c>
      <c r="E35" s="76" t="s">
        <v>113</v>
      </c>
      <c r="F35" s="76" t="s">
        <v>49</v>
      </c>
      <c r="G35" s="76" t="s">
        <v>76</v>
      </c>
      <c r="H35" s="76" t="s">
        <v>114</v>
      </c>
      <c r="I35" s="90"/>
      <c r="J35" s="88"/>
      <c r="K35" s="88"/>
    </row>
    <row r="36" spans="1:12" s="86" customFormat="1" ht="30" customHeight="1" x14ac:dyDescent="0.3">
      <c r="A36" s="87">
        <v>15</v>
      </c>
      <c r="B36" s="135">
        <v>45</v>
      </c>
      <c r="C36" s="135">
        <v>10092373585</v>
      </c>
      <c r="D36" s="76" t="s">
        <v>115</v>
      </c>
      <c r="E36" s="76" t="s">
        <v>116</v>
      </c>
      <c r="F36" s="76" t="s">
        <v>20</v>
      </c>
      <c r="G36" s="76" t="s">
        <v>117</v>
      </c>
      <c r="H36" s="76" t="s">
        <v>118</v>
      </c>
      <c r="I36" s="90"/>
      <c r="J36" s="88"/>
      <c r="K36" s="88"/>
    </row>
    <row r="37" spans="1:12" s="86" customFormat="1" ht="30" customHeight="1" x14ac:dyDescent="0.3">
      <c r="A37" s="87">
        <v>16</v>
      </c>
      <c r="B37" s="135">
        <v>222</v>
      </c>
      <c r="C37" s="135">
        <v>10090417017</v>
      </c>
      <c r="D37" s="76" t="s">
        <v>119</v>
      </c>
      <c r="E37" s="76" t="s">
        <v>120</v>
      </c>
      <c r="F37" s="76" t="s">
        <v>49</v>
      </c>
      <c r="G37" s="76" t="s">
        <v>76</v>
      </c>
      <c r="H37" s="76" t="s">
        <v>121</v>
      </c>
      <c r="I37" s="90"/>
      <c r="J37" s="88"/>
      <c r="K37" s="85"/>
    </row>
    <row r="38" spans="1:12" s="86" customFormat="1" ht="30" customHeight="1" x14ac:dyDescent="0.3">
      <c r="A38" s="87">
        <v>17</v>
      </c>
      <c r="B38" s="135">
        <v>589</v>
      </c>
      <c r="C38" s="135">
        <v>10090058117</v>
      </c>
      <c r="D38" s="76" t="s">
        <v>122</v>
      </c>
      <c r="E38" s="76" t="s">
        <v>123</v>
      </c>
      <c r="F38" s="76" t="s">
        <v>47</v>
      </c>
      <c r="G38" s="76" t="s">
        <v>117</v>
      </c>
      <c r="H38" s="76" t="s">
        <v>124</v>
      </c>
      <c r="I38" s="90"/>
      <c r="J38" s="88"/>
      <c r="K38" s="88"/>
    </row>
    <row r="39" spans="1:12" s="86" customFormat="1" ht="30" customHeight="1" x14ac:dyDescent="0.3">
      <c r="A39" s="87">
        <v>18</v>
      </c>
      <c r="B39" s="135">
        <v>651</v>
      </c>
      <c r="C39" s="135">
        <v>10089789749</v>
      </c>
      <c r="D39" s="76" t="s">
        <v>125</v>
      </c>
      <c r="E39" s="76" t="s">
        <v>126</v>
      </c>
      <c r="F39" s="76" t="s">
        <v>47</v>
      </c>
      <c r="G39" s="76" t="s">
        <v>70</v>
      </c>
      <c r="H39" s="76" t="s">
        <v>127</v>
      </c>
      <c r="I39" s="90"/>
      <c r="J39" s="88"/>
      <c r="K39" s="88"/>
    </row>
    <row r="40" spans="1:12" s="86" customFormat="1" ht="30" customHeight="1" x14ac:dyDescent="0.3">
      <c r="A40" s="87">
        <v>19</v>
      </c>
      <c r="B40" s="135">
        <v>33</v>
      </c>
      <c r="C40" s="135">
        <v>10141911586</v>
      </c>
      <c r="D40" s="76" t="s">
        <v>128</v>
      </c>
      <c r="E40" s="76" t="s">
        <v>129</v>
      </c>
      <c r="F40" s="76" t="s">
        <v>47</v>
      </c>
      <c r="G40" s="76" t="s">
        <v>83</v>
      </c>
      <c r="H40" s="76" t="s">
        <v>130</v>
      </c>
      <c r="I40" s="90"/>
      <c r="J40" s="88"/>
      <c r="K40" s="88"/>
    </row>
    <row r="41" spans="1:12" s="71" customFormat="1" ht="30" customHeight="1" x14ac:dyDescent="0.3">
      <c r="A41" s="76">
        <v>20</v>
      </c>
      <c r="B41" s="135">
        <v>315</v>
      </c>
      <c r="C41" s="135">
        <v>10076942404</v>
      </c>
      <c r="D41" s="76" t="s">
        <v>131</v>
      </c>
      <c r="E41" s="76" t="s">
        <v>132</v>
      </c>
      <c r="F41" s="76" t="s">
        <v>47</v>
      </c>
      <c r="G41" s="76" t="s">
        <v>70</v>
      </c>
      <c r="H41" s="76" t="s">
        <v>133</v>
      </c>
      <c r="I41" s="69"/>
      <c r="J41" s="70"/>
      <c r="K41" s="98"/>
    </row>
    <row r="42" spans="1:12" s="71" customFormat="1" ht="30" customHeight="1" x14ac:dyDescent="0.3">
      <c r="A42" s="76">
        <v>21</v>
      </c>
      <c r="B42" s="135">
        <v>17</v>
      </c>
      <c r="C42" s="135">
        <v>10103575267</v>
      </c>
      <c r="D42" s="76" t="s">
        <v>134</v>
      </c>
      <c r="E42" s="76" t="s">
        <v>135</v>
      </c>
      <c r="F42" s="76" t="s">
        <v>47</v>
      </c>
      <c r="G42" s="76" t="s">
        <v>117</v>
      </c>
      <c r="H42" s="76" t="s">
        <v>136</v>
      </c>
      <c r="I42" s="69"/>
      <c r="J42" s="72"/>
      <c r="K42" s="99"/>
    </row>
    <row r="43" spans="1:12" s="71" customFormat="1" ht="30" customHeight="1" x14ac:dyDescent="0.3">
      <c r="A43" s="76">
        <v>22</v>
      </c>
      <c r="B43" s="135">
        <v>607</v>
      </c>
      <c r="C43" s="135">
        <v>10089788941</v>
      </c>
      <c r="D43" s="76" t="s">
        <v>137</v>
      </c>
      <c r="E43" s="76" t="s">
        <v>138</v>
      </c>
      <c r="F43" s="76" t="s">
        <v>47</v>
      </c>
      <c r="G43" s="76" t="s">
        <v>70</v>
      </c>
      <c r="H43" s="76" t="s">
        <v>139</v>
      </c>
      <c r="I43" s="69"/>
      <c r="J43" s="72"/>
      <c r="K43" s="99"/>
    </row>
    <row r="44" spans="1:12" s="71" customFormat="1" ht="30" customHeight="1" x14ac:dyDescent="0.3">
      <c r="A44" s="76">
        <v>23</v>
      </c>
      <c r="B44" s="135">
        <v>616</v>
      </c>
      <c r="C44" s="135">
        <v>10089789244</v>
      </c>
      <c r="D44" s="76" t="s">
        <v>140</v>
      </c>
      <c r="E44" s="76" t="s">
        <v>141</v>
      </c>
      <c r="F44" s="76" t="s">
        <v>47</v>
      </c>
      <c r="G44" s="76" t="s">
        <v>70</v>
      </c>
      <c r="H44" s="76" t="s">
        <v>142</v>
      </c>
      <c r="I44" s="69"/>
      <c r="J44" s="72"/>
      <c r="K44" s="99"/>
    </row>
    <row r="45" spans="1:12" s="71" customFormat="1" ht="30" customHeight="1" thickBot="1" x14ac:dyDescent="0.35">
      <c r="A45" s="76">
        <v>24</v>
      </c>
      <c r="B45" s="135">
        <v>602</v>
      </c>
      <c r="C45" s="135">
        <v>10094892050</v>
      </c>
      <c r="D45" s="76" t="s">
        <v>143</v>
      </c>
      <c r="E45" s="76" t="s">
        <v>144</v>
      </c>
      <c r="F45" s="76" t="s">
        <v>47</v>
      </c>
      <c r="G45" s="76" t="s">
        <v>70</v>
      </c>
      <c r="H45" s="76" t="s">
        <v>145</v>
      </c>
      <c r="I45" s="69"/>
      <c r="J45" s="72"/>
      <c r="K45" s="99"/>
    </row>
    <row r="46" spans="1:12" s="71" customFormat="1" ht="30" customHeight="1" thickTop="1" x14ac:dyDescent="0.3">
      <c r="A46" s="76">
        <v>25</v>
      </c>
      <c r="B46" s="135">
        <v>359</v>
      </c>
      <c r="C46" s="135">
        <v>10126132417</v>
      </c>
      <c r="D46" s="76" t="s">
        <v>146</v>
      </c>
      <c r="E46" s="76" t="s">
        <v>147</v>
      </c>
      <c r="F46" s="76" t="s">
        <v>20</v>
      </c>
      <c r="G46" s="76" t="s">
        <v>148</v>
      </c>
      <c r="H46" s="76" t="s">
        <v>149</v>
      </c>
      <c r="I46" s="69"/>
      <c r="J46" s="72"/>
      <c r="K46" s="99"/>
      <c r="L46" s="92"/>
    </row>
    <row r="47" spans="1:12" s="71" customFormat="1" ht="30" customHeight="1" x14ac:dyDescent="0.3">
      <c r="A47" s="76">
        <v>26</v>
      </c>
      <c r="B47" s="135">
        <v>37</v>
      </c>
      <c r="C47" s="135">
        <v>10090655978</v>
      </c>
      <c r="D47" s="76" t="s">
        <v>150</v>
      </c>
      <c r="E47" s="76" t="s">
        <v>151</v>
      </c>
      <c r="F47" s="76" t="s">
        <v>20</v>
      </c>
      <c r="G47" s="76" t="s">
        <v>70</v>
      </c>
      <c r="H47" s="76" t="s">
        <v>152</v>
      </c>
      <c r="I47" s="69"/>
      <c r="J47" s="72"/>
      <c r="K47" s="99"/>
    </row>
    <row r="48" spans="1:12" s="71" customFormat="1" ht="30" customHeight="1" x14ac:dyDescent="0.3">
      <c r="A48" s="76">
        <v>27</v>
      </c>
      <c r="B48" s="135">
        <v>79</v>
      </c>
      <c r="C48" s="135">
        <v>10129848325</v>
      </c>
      <c r="D48" s="76" t="s">
        <v>153</v>
      </c>
      <c r="E48" s="76" t="s">
        <v>154</v>
      </c>
      <c r="F48" s="76" t="s">
        <v>47</v>
      </c>
      <c r="G48" s="76" t="s">
        <v>70</v>
      </c>
      <c r="H48" s="76" t="s">
        <v>155</v>
      </c>
      <c r="I48" s="69"/>
      <c r="J48" s="72"/>
      <c r="K48" s="99"/>
    </row>
    <row r="49" spans="1:11" s="71" customFormat="1" ht="30" customHeight="1" x14ac:dyDescent="0.3">
      <c r="A49" s="76">
        <v>28</v>
      </c>
      <c r="B49" s="135">
        <v>410</v>
      </c>
      <c r="C49" s="135">
        <v>10116101102</v>
      </c>
      <c r="D49" s="76" t="s">
        <v>156</v>
      </c>
      <c r="E49" s="76" t="s">
        <v>157</v>
      </c>
      <c r="F49" s="76" t="s">
        <v>48</v>
      </c>
      <c r="G49" s="76" t="s">
        <v>70</v>
      </c>
      <c r="H49" s="76" t="s">
        <v>158</v>
      </c>
      <c r="I49" s="69"/>
      <c r="J49" s="72"/>
      <c r="K49" s="99"/>
    </row>
    <row r="50" spans="1:11" s="71" customFormat="1" ht="30" customHeight="1" x14ac:dyDescent="0.3">
      <c r="A50" s="76">
        <v>29</v>
      </c>
      <c r="B50" s="135">
        <v>239</v>
      </c>
      <c r="C50" s="135">
        <v>10120949482</v>
      </c>
      <c r="D50" s="76" t="s">
        <v>159</v>
      </c>
      <c r="E50" s="76" t="s">
        <v>160</v>
      </c>
      <c r="F50" s="76" t="s">
        <v>49</v>
      </c>
      <c r="G50" s="76" t="s">
        <v>161</v>
      </c>
      <c r="H50" s="76" t="s">
        <v>162</v>
      </c>
      <c r="I50" s="69"/>
      <c r="J50" s="72"/>
      <c r="K50" s="99"/>
    </row>
    <row r="51" spans="1:11" s="71" customFormat="1" ht="30" customHeight="1" x14ac:dyDescent="0.3">
      <c r="A51" s="76">
        <v>30</v>
      </c>
      <c r="B51" s="135">
        <v>93</v>
      </c>
      <c r="C51" s="135">
        <v>10142930187</v>
      </c>
      <c r="D51" s="76" t="s">
        <v>163</v>
      </c>
      <c r="E51" s="76" t="s">
        <v>164</v>
      </c>
      <c r="F51" s="76" t="s">
        <v>20</v>
      </c>
      <c r="G51" s="76" t="s">
        <v>83</v>
      </c>
      <c r="H51" s="76" t="s">
        <v>165</v>
      </c>
      <c r="I51" s="69"/>
      <c r="J51" s="72"/>
      <c r="K51" s="99"/>
    </row>
    <row r="52" spans="1:11" s="71" customFormat="1" ht="30" customHeight="1" x14ac:dyDescent="0.3">
      <c r="A52" s="76">
        <v>31</v>
      </c>
      <c r="B52" s="135">
        <v>604</v>
      </c>
      <c r="C52" s="135">
        <v>10092186962</v>
      </c>
      <c r="D52" s="76" t="s">
        <v>166</v>
      </c>
      <c r="E52" s="76" t="s">
        <v>167</v>
      </c>
      <c r="F52" s="76" t="s">
        <v>47</v>
      </c>
      <c r="G52" s="76" t="s">
        <v>70</v>
      </c>
      <c r="H52" s="76" t="s">
        <v>168</v>
      </c>
      <c r="I52" s="69"/>
      <c r="J52" s="72"/>
      <c r="K52" s="99"/>
    </row>
    <row r="53" spans="1:11" s="71" customFormat="1" ht="30" customHeight="1" x14ac:dyDescent="0.3">
      <c r="A53" s="76">
        <v>32</v>
      </c>
      <c r="B53" s="135">
        <v>659</v>
      </c>
      <c r="C53" s="135">
        <v>10125320546</v>
      </c>
      <c r="D53" s="76" t="s">
        <v>169</v>
      </c>
      <c r="E53" s="76" t="s">
        <v>170</v>
      </c>
      <c r="F53" s="76" t="s">
        <v>47</v>
      </c>
      <c r="G53" s="76" t="s">
        <v>70</v>
      </c>
      <c r="H53" s="76" t="s">
        <v>171</v>
      </c>
      <c r="I53" s="69"/>
      <c r="J53" s="72"/>
      <c r="K53" s="99"/>
    </row>
    <row r="54" spans="1:11" s="71" customFormat="1" ht="30" customHeight="1" x14ac:dyDescent="0.3">
      <c r="A54" s="76">
        <v>33</v>
      </c>
      <c r="B54" s="135">
        <v>504</v>
      </c>
      <c r="C54" s="135">
        <v>10093532131</v>
      </c>
      <c r="D54" s="76" t="s">
        <v>172</v>
      </c>
      <c r="E54" s="76" t="s">
        <v>173</v>
      </c>
      <c r="F54" s="76" t="s">
        <v>47</v>
      </c>
      <c r="G54" s="76" t="s">
        <v>70</v>
      </c>
      <c r="H54" s="76" t="s">
        <v>174</v>
      </c>
      <c r="I54" s="69"/>
      <c r="J54" s="72"/>
      <c r="K54" s="99"/>
    </row>
    <row r="55" spans="1:11" s="71" customFormat="1" ht="30" customHeight="1" x14ac:dyDescent="0.3">
      <c r="A55" s="76">
        <v>34</v>
      </c>
      <c r="B55" s="135">
        <v>567</v>
      </c>
      <c r="C55" s="135">
        <v>10075375650</v>
      </c>
      <c r="D55" s="76" t="s">
        <v>175</v>
      </c>
      <c r="E55" s="76" t="s">
        <v>176</v>
      </c>
      <c r="F55" s="76" t="s">
        <v>47</v>
      </c>
      <c r="G55" s="76" t="s">
        <v>70</v>
      </c>
      <c r="H55" s="76" t="s">
        <v>177</v>
      </c>
      <c r="I55" s="69"/>
      <c r="J55" s="72"/>
      <c r="K55" s="99"/>
    </row>
    <row r="56" spans="1:11" s="71" customFormat="1" ht="30" customHeight="1" x14ac:dyDescent="0.3">
      <c r="A56" s="76">
        <v>35</v>
      </c>
      <c r="B56" s="135">
        <v>340</v>
      </c>
      <c r="C56" s="135">
        <v>10141468218</v>
      </c>
      <c r="D56" s="76" t="s">
        <v>178</v>
      </c>
      <c r="E56" s="76" t="s">
        <v>179</v>
      </c>
      <c r="F56" s="76" t="s">
        <v>47</v>
      </c>
      <c r="G56" s="76" t="s">
        <v>148</v>
      </c>
      <c r="H56" s="76" t="s">
        <v>180</v>
      </c>
      <c r="I56" s="69"/>
      <c r="J56" s="72"/>
      <c r="K56" s="99"/>
    </row>
    <row r="57" spans="1:11" s="71" customFormat="1" ht="30" customHeight="1" x14ac:dyDescent="0.3">
      <c r="A57" s="76">
        <v>36</v>
      </c>
      <c r="B57" s="135">
        <v>17</v>
      </c>
      <c r="C57" s="135">
        <v>10143524214</v>
      </c>
      <c r="D57" s="76" t="s">
        <v>181</v>
      </c>
      <c r="E57" s="76" t="s">
        <v>182</v>
      </c>
      <c r="F57" s="76" t="s">
        <v>49</v>
      </c>
      <c r="G57" s="76" t="s">
        <v>183</v>
      </c>
      <c r="H57" s="76" t="s">
        <v>184</v>
      </c>
      <c r="I57" s="69"/>
      <c r="J57" s="72"/>
      <c r="K57" s="99"/>
    </row>
    <row r="58" spans="1:11" s="71" customFormat="1" ht="30" customHeight="1" x14ac:dyDescent="0.3">
      <c r="A58" s="76">
        <v>37</v>
      </c>
      <c r="B58" s="135">
        <v>88</v>
      </c>
      <c r="C58" s="135">
        <v>10152834901</v>
      </c>
      <c r="D58" s="76" t="s">
        <v>185</v>
      </c>
      <c r="E58" s="76" t="s">
        <v>186</v>
      </c>
      <c r="F58" s="76" t="s">
        <v>47</v>
      </c>
      <c r="G58" s="76" t="s">
        <v>83</v>
      </c>
      <c r="H58" s="76" t="s">
        <v>187</v>
      </c>
      <c r="I58" s="69"/>
      <c r="J58" s="72"/>
      <c r="K58" s="99"/>
    </row>
    <row r="59" spans="1:11" s="71" customFormat="1" ht="30" customHeight="1" x14ac:dyDescent="0.3">
      <c r="A59" s="76">
        <v>38</v>
      </c>
      <c r="B59" s="135">
        <v>161</v>
      </c>
      <c r="C59" s="135">
        <v>10160982901</v>
      </c>
      <c r="D59" s="76" t="s">
        <v>188</v>
      </c>
      <c r="E59" s="76" t="s">
        <v>189</v>
      </c>
      <c r="F59" s="76" t="s">
        <v>49</v>
      </c>
      <c r="G59" s="76" t="s">
        <v>83</v>
      </c>
      <c r="H59" s="76" t="s">
        <v>190</v>
      </c>
      <c r="I59" s="69"/>
      <c r="J59" s="72"/>
      <c r="K59" s="99"/>
    </row>
    <row r="60" spans="1:11" s="71" customFormat="1" ht="30" customHeight="1" x14ac:dyDescent="0.3">
      <c r="A60" s="76">
        <v>39</v>
      </c>
      <c r="B60" s="135">
        <v>550</v>
      </c>
      <c r="C60" s="135">
        <v>10119354541</v>
      </c>
      <c r="D60" s="76" t="s">
        <v>191</v>
      </c>
      <c r="E60" s="76" t="s">
        <v>192</v>
      </c>
      <c r="F60" s="76" t="s">
        <v>49</v>
      </c>
      <c r="G60" s="76" t="s">
        <v>161</v>
      </c>
      <c r="H60" s="76" t="s">
        <v>193</v>
      </c>
      <c r="I60" s="69"/>
      <c r="J60" s="72"/>
      <c r="K60" s="99"/>
    </row>
    <row r="61" spans="1:11" s="71" customFormat="1" ht="30" customHeight="1" x14ac:dyDescent="0.3">
      <c r="A61" s="76">
        <v>40</v>
      </c>
      <c r="B61" s="135">
        <v>622</v>
      </c>
      <c r="C61" s="135">
        <v>10130344843</v>
      </c>
      <c r="D61" s="76" t="s">
        <v>194</v>
      </c>
      <c r="E61" s="76" t="s">
        <v>195</v>
      </c>
      <c r="F61" s="76" t="s">
        <v>49</v>
      </c>
      <c r="G61" s="76" t="s">
        <v>70</v>
      </c>
      <c r="H61" s="76" t="s">
        <v>196</v>
      </c>
      <c r="I61" s="69"/>
      <c r="J61" s="72"/>
      <c r="K61" s="99"/>
    </row>
    <row r="62" spans="1:11" s="71" customFormat="1" ht="30" customHeight="1" x14ac:dyDescent="0.3">
      <c r="A62" s="76">
        <v>41</v>
      </c>
      <c r="B62" s="135">
        <v>23</v>
      </c>
      <c r="C62" s="135">
        <v>10160844168</v>
      </c>
      <c r="D62" s="76" t="s">
        <v>197</v>
      </c>
      <c r="E62" s="76" t="s">
        <v>198</v>
      </c>
      <c r="F62" s="76" t="s">
        <v>48</v>
      </c>
      <c r="G62" s="76" t="s">
        <v>68</v>
      </c>
      <c r="H62" s="76" t="s">
        <v>199</v>
      </c>
      <c r="I62" s="69"/>
      <c r="J62" s="72"/>
      <c r="K62" s="99"/>
    </row>
    <row r="63" spans="1:11" s="71" customFormat="1" ht="30" customHeight="1" x14ac:dyDescent="0.3">
      <c r="A63" s="76">
        <v>42</v>
      </c>
      <c r="B63" s="135">
        <v>823</v>
      </c>
      <c r="C63" s="135">
        <v>10150042008</v>
      </c>
      <c r="D63" s="76" t="s">
        <v>200</v>
      </c>
      <c r="E63" s="76" t="s">
        <v>201</v>
      </c>
      <c r="F63" s="76" t="s">
        <v>47</v>
      </c>
      <c r="G63" s="76" t="s">
        <v>83</v>
      </c>
      <c r="H63" s="76" t="s">
        <v>202</v>
      </c>
      <c r="I63" s="69"/>
      <c r="J63" s="72"/>
      <c r="K63" s="99"/>
    </row>
    <row r="64" spans="1:11" s="71" customFormat="1" ht="30" customHeight="1" x14ac:dyDescent="0.3">
      <c r="A64" s="76">
        <v>43</v>
      </c>
      <c r="B64" s="135">
        <v>606</v>
      </c>
      <c r="C64" s="135">
        <v>10091961943</v>
      </c>
      <c r="D64" s="76" t="s">
        <v>203</v>
      </c>
      <c r="E64" s="76" t="s">
        <v>141</v>
      </c>
      <c r="F64" s="76" t="s">
        <v>47</v>
      </c>
      <c r="G64" s="76" t="s">
        <v>70</v>
      </c>
      <c r="H64" s="76" t="s">
        <v>204</v>
      </c>
      <c r="I64" s="69"/>
      <c r="J64" s="72"/>
      <c r="K64" s="99"/>
    </row>
    <row r="65" spans="1:12" s="71" customFormat="1" ht="30" customHeight="1" x14ac:dyDescent="0.3">
      <c r="A65" s="76">
        <v>44</v>
      </c>
      <c r="B65" s="135">
        <v>935</v>
      </c>
      <c r="C65" s="135">
        <v>10145018822</v>
      </c>
      <c r="D65" s="76" t="s">
        <v>205</v>
      </c>
      <c r="E65" s="76" t="s">
        <v>206</v>
      </c>
      <c r="F65" s="76" t="s">
        <v>49</v>
      </c>
      <c r="G65" s="76" t="s">
        <v>68</v>
      </c>
      <c r="H65" s="76" t="s">
        <v>207</v>
      </c>
      <c r="I65" s="69"/>
      <c r="J65" s="72"/>
      <c r="K65" s="99"/>
    </row>
    <row r="66" spans="1:12" s="71" customFormat="1" ht="30" customHeight="1" x14ac:dyDescent="0.3">
      <c r="A66" s="76">
        <v>45</v>
      </c>
      <c r="B66" s="135">
        <v>60</v>
      </c>
      <c r="C66" s="135">
        <v>10115809694</v>
      </c>
      <c r="D66" s="76" t="s">
        <v>208</v>
      </c>
      <c r="E66" s="76" t="s">
        <v>209</v>
      </c>
      <c r="F66" s="76" t="s">
        <v>47</v>
      </c>
      <c r="G66" s="76" t="s">
        <v>70</v>
      </c>
      <c r="H66" s="76" t="s">
        <v>210</v>
      </c>
      <c r="I66" s="69"/>
      <c r="J66" s="72"/>
      <c r="K66" s="99"/>
    </row>
    <row r="67" spans="1:12" s="71" customFormat="1" ht="30" customHeight="1" x14ac:dyDescent="0.3">
      <c r="A67" s="76">
        <v>46</v>
      </c>
      <c r="B67" s="135">
        <v>58</v>
      </c>
      <c r="C67" s="135">
        <v>10100114589</v>
      </c>
      <c r="D67" s="76" t="s">
        <v>211</v>
      </c>
      <c r="E67" s="76" t="s">
        <v>212</v>
      </c>
      <c r="F67" s="76" t="s">
        <v>47</v>
      </c>
      <c r="G67" s="76" t="s">
        <v>117</v>
      </c>
      <c r="H67" s="76" t="s">
        <v>213</v>
      </c>
      <c r="I67" s="69"/>
      <c r="J67" s="73"/>
      <c r="K67" s="73"/>
    </row>
    <row r="68" spans="1:12" s="71" customFormat="1" ht="30" customHeight="1" x14ac:dyDescent="0.3">
      <c r="A68" s="76">
        <v>47</v>
      </c>
      <c r="B68" s="135">
        <v>78</v>
      </c>
      <c r="C68" s="135">
        <v>10139176489</v>
      </c>
      <c r="D68" s="76" t="s">
        <v>214</v>
      </c>
      <c r="E68" s="76" t="s">
        <v>89</v>
      </c>
      <c r="F68" s="76" t="s">
        <v>48</v>
      </c>
      <c r="G68" s="76" t="s">
        <v>76</v>
      </c>
      <c r="H68" s="76" t="s">
        <v>215</v>
      </c>
      <c r="I68" s="69"/>
      <c r="J68" s="73"/>
      <c r="K68" s="73"/>
    </row>
    <row r="69" spans="1:12" s="71" customFormat="1" ht="30" customHeight="1" x14ac:dyDescent="0.3">
      <c r="A69" s="76">
        <v>48</v>
      </c>
      <c r="B69" s="135">
        <v>585</v>
      </c>
      <c r="C69" s="135">
        <v>10102332152</v>
      </c>
      <c r="D69" s="76" t="s">
        <v>216</v>
      </c>
      <c r="E69" s="76" t="s">
        <v>217</v>
      </c>
      <c r="F69" s="76" t="s">
        <v>47</v>
      </c>
      <c r="G69" s="76" t="s">
        <v>117</v>
      </c>
      <c r="H69" s="76" t="s">
        <v>218</v>
      </c>
      <c r="I69" s="69"/>
      <c r="J69" s="73"/>
      <c r="K69" s="73"/>
    </row>
    <row r="70" spans="1:12" s="71" customFormat="1" ht="30" customHeight="1" x14ac:dyDescent="0.3">
      <c r="A70" s="76">
        <v>49</v>
      </c>
      <c r="B70" s="135">
        <v>587</v>
      </c>
      <c r="C70" s="135">
        <v>10127774242</v>
      </c>
      <c r="D70" s="76" t="s">
        <v>219</v>
      </c>
      <c r="E70" s="76" t="s">
        <v>220</v>
      </c>
      <c r="F70" s="76" t="s">
        <v>49</v>
      </c>
      <c r="G70" s="76" t="s">
        <v>117</v>
      </c>
      <c r="H70" s="76" t="s">
        <v>221</v>
      </c>
      <c r="I70" s="69"/>
      <c r="J70" s="73"/>
      <c r="K70" s="73"/>
    </row>
    <row r="71" spans="1:12" s="71" customFormat="1" ht="30" customHeight="1" x14ac:dyDescent="0.3">
      <c r="A71" s="76" t="s">
        <v>66</v>
      </c>
      <c r="B71" s="135">
        <v>890</v>
      </c>
      <c r="C71" s="135">
        <v>10142167224</v>
      </c>
      <c r="D71" s="76" t="s">
        <v>222</v>
      </c>
      <c r="E71" s="76" t="s">
        <v>223</v>
      </c>
      <c r="F71" s="76" t="s">
        <v>47</v>
      </c>
      <c r="G71" s="76" t="s">
        <v>70</v>
      </c>
      <c r="H71" s="76"/>
      <c r="I71" s="69"/>
      <c r="J71" s="73"/>
      <c r="K71" s="73"/>
    </row>
    <row r="72" spans="1:12" s="71" customFormat="1" ht="30" customHeight="1" x14ac:dyDescent="0.3">
      <c r="A72" s="76" t="s">
        <v>66</v>
      </c>
      <c r="B72" s="76">
        <v>938</v>
      </c>
      <c r="C72" s="76">
        <v>10150168613</v>
      </c>
      <c r="D72" s="76" t="s">
        <v>67</v>
      </c>
      <c r="E72" s="100">
        <v>40009</v>
      </c>
      <c r="F72" s="76" t="s">
        <v>48</v>
      </c>
      <c r="G72" s="76" t="s">
        <v>68</v>
      </c>
      <c r="H72" s="76"/>
      <c r="I72" s="69"/>
      <c r="J72" s="73"/>
      <c r="K72" s="73"/>
    </row>
    <row r="73" spans="1:12" s="71" customFormat="1" ht="30" customHeight="1" x14ac:dyDescent="0.3">
      <c r="A73" s="76" t="s">
        <v>66</v>
      </c>
      <c r="B73" s="76">
        <v>899</v>
      </c>
      <c r="C73" s="76">
        <v>10090052053</v>
      </c>
      <c r="D73" s="76" t="s">
        <v>69</v>
      </c>
      <c r="E73" s="100">
        <v>40381</v>
      </c>
      <c r="F73" s="76" t="s">
        <v>47</v>
      </c>
      <c r="G73" s="76" t="s">
        <v>70</v>
      </c>
      <c r="H73" s="76"/>
      <c r="I73" s="69"/>
      <c r="J73" s="73"/>
      <c r="K73" s="73"/>
    </row>
    <row r="74" spans="1:12" ht="11.25" customHeight="1" thickBot="1" x14ac:dyDescent="0.35">
      <c r="A74" s="75"/>
      <c r="B74" s="78"/>
      <c r="C74" s="78"/>
      <c r="D74" s="78"/>
      <c r="E74" s="78"/>
      <c r="F74" s="93"/>
      <c r="G74" s="78"/>
      <c r="H74" s="79"/>
      <c r="I74" s="79"/>
      <c r="J74" s="74"/>
      <c r="K74" s="74"/>
    </row>
    <row r="75" spans="1:12" ht="15" thickTop="1" x14ac:dyDescent="0.25">
      <c r="A75" s="112" t="s">
        <v>3</v>
      </c>
      <c r="B75" s="113"/>
      <c r="C75" s="113"/>
      <c r="D75" s="113"/>
      <c r="E75" s="77"/>
      <c r="F75" s="62"/>
      <c r="G75" s="113" t="s">
        <v>25</v>
      </c>
      <c r="H75" s="113"/>
      <c r="I75" s="113"/>
      <c r="J75" s="113"/>
      <c r="K75" s="114"/>
    </row>
    <row r="76" spans="1:12" x14ac:dyDescent="0.25">
      <c r="A76" s="52" t="s">
        <v>33</v>
      </c>
      <c r="B76" s="16"/>
      <c r="C76" s="16"/>
      <c r="D76" s="53"/>
      <c r="E76" s="18"/>
      <c r="F76" s="50"/>
      <c r="G76" s="17" t="s">
        <v>21</v>
      </c>
      <c r="H76" s="46">
        <v>8</v>
      </c>
      <c r="I76" s="56"/>
      <c r="J76" s="84" t="s">
        <v>19</v>
      </c>
      <c r="K76" s="91">
        <f>COUNTIF(F41:F73,"ЗМС")</f>
        <v>0</v>
      </c>
      <c r="L76" s="22"/>
    </row>
    <row r="77" spans="1:12" x14ac:dyDescent="0.25">
      <c r="A77" s="52" t="s">
        <v>34</v>
      </c>
      <c r="B77" s="16"/>
      <c r="C77" s="16"/>
      <c r="D77" s="53"/>
      <c r="E77" s="1"/>
      <c r="F77" s="51"/>
      <c r="G77" s="19" t="s">
        <v>45</v>
      </c>
      <c r="H77" s="45">
        <v>52</v>
      </c>
      <c r="I77" s="48"/>
      <c r="J77" s="84" t="s">
        <v>15</v>
      </c>
      <c r="K77" s="91">
        <f>COUNTIF(F42:F73,"МСМК")</f>
        <v>0</v>
      </c>
      <c r="L77" s="22"/>
    </row>
    <row r="78" spans="1:12" ht="12.75" customHeight="1" x14ac:dyDescent="0.25">
      <c r="A78" s="52" t="s">
        <v>35</v>
      </c>
      <c r="B78" s="16"/>
      <c r="C78" s="16"/>
      <c r="D78" s="53"/>
      <c r="E78" s="1"/>
      <c r="F78" s="51"/>
      <c r="G78" s="19" t="s">
        <v>46</v>
      </c>
      <c r="H78" s="45">
        <v>49</v>
      </c>
      <c r="I78" s="48"/>
      <c r="J78" s="84" t="s">
        <v>17</v>
      </c>
      <c r="K78" s="91">
        <f>COUNTIF(F43:F75,"МС")</f>
        <v>0</v>
      </c>
      <c r="L78" s="22"/>
    </row>
    <row r="79" spans="1:12" ht="16.2" customHeight="1" x14ac:dyDescent="0.25">
      <c r="A79" s="52" t="s">
        <v>36</v>
      </c>
      <c r="B79" s="16"/>
      <c r="C79" s="16"/>
      <c r="D79" s="53"/>
      <c r="E79" s="1"/>
      <c r="F79" s="51"/>
      <c r="G79" s="19" t="s">
        <v>40</v>
      </c>
      <c r="H79" s="46">
        <v>49</v>
      </c>
      <c r="I79" s="47"/>
      <c r="J79" s="84" t="s">
        <v>20</v>
      </c>
      <c r="K79" s="91">
        <v>10</v>
      </c>
      <c r="L79" s="22"/>
    </row>
    <row r="80" spans="1:12" x14ac:dyDescent="0.25">
      <c r="A80" s="52"/>
      <c r="B80" s="16"/>
      <c r="C80" s="16"/>
      <c r="D80" s="53"/>
      <c r="E80" s="1"/>
      <c r="F80" s="51"/>
      <c r="G80" s="19" t="s">
        <v>41</v>
      </c>
      <c r="H80" s="46">
        <f>COUNTIF(A41:A73,"НФ")</f>
        <v>0</v>
      </c>
      <c r="I80" s="47"/>
      <c r="J80" s="67" t="s">
        <v>47</v>
      </c>
      <c r="K80" s="59">
        <v>28</v>
      </c>
    </row>
    <row r="81" spans="1:26" x14ac:dyDescent="0.25">
      <c r="A81" s="52"/>
      <c r="B81" s="16"/>
      <c r="C81" s="16"/>
      <c r="D81" s="53"/>
      <c r="E81" s="1"/>
      <c r="F81" s="51"/>
      <c r="G81" s="19" t="s">
        <v>42</v>
      </c>
      <c r="H81" s="34">
        <f>COUNTIF(A41:A73,"НС")</f>
        <v>3</v>
      </c>
      <c r="I81" s="49"/>
      <c r="J81" s="68" t="s">
        <v>49</v>
      </c>
      <c r="K81" s="59">
        <v>8</v>
      </c>
    </row>
    <row r="82" spans="1:26" x14ac:dyDescent="0.25">
      <c r="A82" s="52"/>
      <c r="B82" s="16"/>
      <c r="C82" s="16"/>
      <c r="D82" s="53"/>
      <c r="E82" s="21"/>
      <c r="F82" s="57"/>
      <c r="G82" s="19" t="s">
        <v>43</v>
      </c>
      <c r="H82" s="34">
        <f>COUNTIF(A41:A73,"ДСКВ")</f>
        <v>0</v>
      </c>
      <c r="I82" s="58"/>
      <c r="J82" s="68" t="s">
        <v>48</v>
      </c>
      <c r="K82" s="59">
        <v>4</v>
      </c>
    </row>
    <row r="83" spans="1:26" x14ac:dyDescent="0.25">
      <c r="A83" s="22"/>
      <c r="K83" s="23"/>
    </row>
    <row r="84" spans="1:26" ht="15.6" x14ac:dyDescent="0.25">
      <c r="A84" s="115" t="s">
        <v>2</v>
      </c>
      <c r="B84" s="116"/>
      <c r="C84" s="116"/>
      <c r="D84" s="116"/>
      <c r="E84" s="117" t="s">
        <v>7</v>
      </c>
      <c r="F84" s="117"/>
      <c r="G84" s="117"/>
      <c r="H84" s="117"/>
      <c r="I84" s="117" t="s">
        <v>37</v>
      </c>
      <c r="J84" s="117"/>
      <c r="K84" s="118"/>
    </row>
    <row r="85" spans="1:26" x14ac:dyDescent="0.25">
      <c r="A85" s="22"/>
      <c r="B85" s="1"/>
      <c r="C85" s="1"/>
      <c r="E85" s="1"/>
      <c r="F85" s="18"/>
      <c r="G85" s="18"/>
      <c r="H85" s="18"/>
      <c r="I85" s="18"/>
      <c r="J85" s="18"/>
      <c r="K85" s="27"/>
    </row>
    <row r="86" spans="1:26" x14ac:dyDescent="0.25">
      <c r="A86" s="24"/>
      <c r="D86" s="25"/>
      <c r="E86" s="54"/>
      <c r="F86" s="25"/>
      <c r="G86" s="25"/>
      <c r="H86" s="55"/>
      <c r="I86" s="55"/>
      <c r="J86" s="25"/>
      <c r="K86" s="26"/>
    </row>
    <row r="87" spans="1:26" s="10" customFormat="1" x14ac:dyDescent="0.25">
      <c r="A87" s="24"/>
      <c r="B87" s="25"/>
      <c r="C87" s="25"/>
      <c r="D87" s="25"/>
      <c r="E87" s="54"/>
      <c r="F87" s="25"/>
      <c r="G87" s="25"/>
      <c r="H87" s="55"/>
      <c r="I87" s="55"/>
      <c r="J87" s="25"/>
      <c r="K87" s="2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37" customFormat="1" ht="18" x14ac:dyDescent="0.25">
      <c r="A88" s="24"/>
      <c r="B88" s="25"/>
      <c r="C88" s="25"/>
      <c r="D88" s="25"/>
      <c r="E88" s="54"/>
      <c r="F88" s="25"/>
      <c r="G88" s="25"/>
      <c r="H88" s="55"/>
      <c r="I88" s="55"/>
      <c r="J88" s="25"/>
      <c r="K88" s="26"/>
    </row>
    <row r="89" spans="1:26" x14ac:dyDescent="0.25">
      <c r="A89" s="24"/>
      <c r="D89" s="25"/>
      <c r="E89" s="54"/>
      <c r="F89" s="25"/>
      <c r="G89" s="25"/>
      <c r="H89" s="55"/>
      <c r="I89" s="55"/>
      <c r="J89" s="25"/>
      <c r="K89" s="26"/>
    </row>
    <row r="90" spans="1:26" ht="16.2" thickBot="1" x14ac:dyDescent="0.3">
      <c r="A90" s="119" t="str">
        <f>G18</f>
        <v>МЯГКОВА Е.А. (IК, г. Саранск)</v>
      </c>
      <c r="B90" s="120"/>
      <c r="C90" s="120"/>
      <c r="D90" s="120"/>
      <c r="E90" s="120" t="str">
        <f>G17</f>
        <v>БОЧАНОВ В.А. (ВК, г.Омск)</v>
      </c>
      <c r="F90" s="120"/>
      <c r="G90" s="120"/>
      <c r="H90" s="120"/>
      <c r="I90" s="120" t="str">
        <f>G19</f>
        <v>ДОЯНОВ И.В. (IК, г. Саранск)</v>
      </c>
      <c r="J90" s="120"/>
      <c r="K90" s="121"/>
    </row>
    <row r="91" spans="1:26" ht="14.4" thickTop="1" x14ac:dyDescent="0.25"/>
    <row r="92" spans="1:26" ht="18" x14ac:dyDescent="0.25">
      <c r="A92" s="37"/>
      <c r="B92" s="38"/>
      <c r="C92" s="38"/>
      <c r="D92" s="37"/>
      <c r="E92" s="39"/>
      <c r="F92" s="37"/>
      <c r="G92" s="37"/>
      <c r="H92" s="40"/>
      <c r="I92" s="40"/>
      <c r="J92" s="37"/>
      <c r="K92" s="37"/>
    </row>
    <row r="93" spans="1:26" ht="21" x14ac:dyDescent="0.25">
      <c r="A93" s="35"/>
      <c r="B93" s="35"/>
      <c r="C93" s="36"/>
      <c r="D93" s="111"/>
      <c r="E93" s="111"/>
      <c r="F93" s="111"/>
      <c r="G93" s="111"/>
    </row>
    <row r="94" spans="1:26" ht="18" x14ac:dyDescent="0.25">
      <c r="D94" s="37"/>
    </row>
  </sheetData>
  <autoFilter ref="B21:H21" xr:uid="{00000000-0009-0000-0000-000000000000}">
    <sortState xmlns:xlrd2="http://schemas.microsoft.com/office/spreadsheetml/2017/richdata2" ref="B22:H63">
      <sortCondition ref="H21"/>
    </sortState>
  </autoFilter>
  <sortState xmlns:xlrd2="http://schemas.microsoft.com/office/spreadsheetml/2017/richdata2" ref="B42:G74">
    <sortCondition ref="D42:D74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93:G93"/>
    <mergeCell ref="A75:D75"/>
    <mergeCell ref="G75:K75"/>
    <mergeCell ref="A84:D84"/>
    <mergeCell ref="E84:H84"/>
    <mergeCell ref="I84:K84"/>
    <mergeCell ref="A90:D90"/>
    <mergeCell ref="E90:H90"/>
    <mergeCell ref="I90:K90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6" fitToHeight="0" orientation="portrait" r:id="rId1"/>
  <headerFooter alignWithMargins="0"/>
  <ignoredErrors>
    <ignoredError sqref="H80:H8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2025-02-20T13:00:12Z</cp:lastPrinted>
  <dcterms:created xsi:type="dcterms:W3CDTF">1996-10-08T23:32:33Z</dcterms:created>
  <dcterms:modified xsi:type="dcterms:W3CDTF">2025-02-20T13:00:20Z</dcterms:modified>
</cp:coreProperties>
</file>