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ИГП 2 КМ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H49" i="1"/>
  <c r="H48" i="1"/>
  <c r="H47" i="1"/>
  <c r="M45" i="1"/>
  <c r="M44" i="1"/>
  <c r="M43" i="1"/>
</calcChain>
</file>

<file path=xl/sharedStrings.xml><?xml version="1.0" encoding="utf-8"?>
<sst xmlns="http://schemas.openxmlformats.org/spreadsheetml/2006/main" count="149" uniqueCount="110">
  <si>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</si>
  <si>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</si>
  <si>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</si>
  <si>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</si>
  <si>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</si>
  <si>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</si>
  <si>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</si>
  <si>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</si>
  <si>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</si>
  <si>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ИНДИВИДУАЛЬНАЯ ГОНКА ПРЕСЛЕДОВАНИЯ 2 км</t>
  </si>
  <si>
    <t>ЮНОШИ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</si>
  <si>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</si>
  <si>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30м </t>
    </r>
  </si>
  <si>
    <t xml:space="preserve">Номер-код ВРВС </t>
  </si>
  <si>
    <t>0080341811С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</si>
  <si>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</si>
  <si>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</si>
  <si>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</si>
  <si>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</si>
  <si>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</si>
  <si>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</si>
  <si>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</si>
  <si>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</si>
  <si>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</si>
  <si>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</si>
  <si>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</si>
  <si>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</si>
  <si>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</si>
  <si>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</si>
  <si>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</si>
  <si>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</si>
  <si>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2000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</si>
  <si>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</si>
  <si>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</si>
  <si>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</si>
  <si>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</si>
  <si>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</si>
  <si>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</si>
  <si>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</si>
  <si>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</si>
  <si>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</si>
  <si>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</si>
  <si>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</si>
  <si>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</si>
  <si>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</si>
  <si>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</si>
  <si>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</si>
  <si>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0-1000 м </t>
  </si>
  <si>
    <t xml:space="preserve">1000-2000 м </t>
  </si>
  <si>
    <t>101 515 313 60</t>
  </si>
  <si>
    <t>РЕШЕТНИКОВ Тимофей Сергеевич</t>
  </si>
  <si>
    <t>2 СР</t>
  </si>
  <si>
    <t>Московская область</t>
  </si>
  <si>
    <t>101 441 409 70</t>
  </si>
  <si>
    <t>СЕМАШКО Руслан Романович</t>
  </si>
  <si>
    <t>1 СР</t>
  </si>
  <si>
    <t>Ярославская область</t>
  </si>
  <si>
    <t>101 452 018 09</t>
  </si>
  <si>
    <t>ШАЛАГИН Олег Владимирович</t>
  </si>
  <si>
    <t>КМС</t>
  </si>
  <si>
    <t>101 538 156 11</t>
  </si>
  <si>
    <t>БРОВЧЕНКО Валерий Алексеевич</t>
  </si>
  <si>
    <t>3 СР</t>
  </si>
  <si>
    <t>101 533 704 21</t>
  </si>
  <si>
    <t>ЮРЬЕВ Артем Юрьевич</t>
  </si>
  <si>
    <t>Воронежская область</t>
  </si>
  <si>
    <t>101 410 128 23</t>
  </si>
  <si>
    <t>КУЛИКОВ Владислав Александрович</t>
  </si>
  <si>
    <t>Липецкая оласть</t>
  </si>
  <si>
    <t>101 655 395 74</t>
  </si>
  <si>
    <t>ПРОНИН Дмитрий Сергеевич</t>
  </si>
  <si>
    <t>101 539 074 56</t>
  </si>
  <si>
    <t>АФАНАСЬЕВ Пётр Андреевич</t>
  </si>
  <si>
    <t>101 419 098 69</t>
  </si>
  <si>
    <t>ЗУБЕЦ Вадим Алексеевич</t>
  </si>
  <si>
    <t>101 630 907 30</t>
  </si>
  <si>
    <t xml:space="preserve">ИГНАТУЩЕНКО Дмитрий Денисович        </t>
  </si>
  <si>
    <t>101 527 938 75</t>
  </si>
  <si>
    <t>ТУРЫГИН Глеб Владиславович</t>
  </si>
  <si>
    <t>101 611 943 78</t>
  </si>
  <si>
    <t>КУЧЕРЕНКО Даниил Евгеньевич</t>
  </si>
  <si>
    <t>1 сп.юн.р.</t>
  </si>
  <si>
    <t>101 529 065 38</t>
  </si>
  <si>
    <t>КНЯЗЕВ Артем Алексеевич</t>
  </si>
  <si>
    <t>101 424 017 41</t>
  </si>
  <si>
    <t>ШИШКИН Савва Андреевич</t>
  </si>
  <si>
    <t>101 611 919 54</t>
  </si>
  <si>
    <t>ПСАРЁВ Егор Романович</t>
  </si>
  <si>
    <t>101 637 061 73</t>
  </si>
  <si>
    <t>ПАРАМОНОВ Денис Викторович</t>
  </si>
  <si>
    <t>101 653 445 73</t>
  </si>
  <si>
    <t>ЕРЁМЕНКО Андрей Александрович</t>
  </si>
  <si>
    <t>101 493 010 67</t>
  </si>
  <si>
    <t>КИСЕЛЕВ Дмитрий Сергеевич</t>
  </si>
  <si>
    <t>101 653 513 35</t>
  </si>
  <si>
    <t>ВИСТИН Андрей Романович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</si>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</sst>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0"/>
    <numFmt numFmtId="165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4" fontId="13" fillId="0" borderId="34" xfId="0" applyNumberFormat="1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5" fontId="1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164" fontId="15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164" fontId="17" fillId="0" borderId="34" xfId="0" applyNumberFormat="1" applyFont="1" applyBorder="1" applyAlignment="1">
      <alignment horizontal="center" vertical="center"/>
    </xf>
    <xf numFmtId="3" fontId="13" fillId="0" borderId="34" xfId="0" applyNumberFormat="1" applyFont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 wrapText="1"/>
    </xf>
    <xf numFmtId="14" fontId="13" fillId="0" borderId="34" xfId="0" applyNumberFormat="1" applyFont="1" applyBorder="1" applyAlignment="1">
      <alignment horizontal="center" vertical="center" wrapText="1"/>
    </xf>
    <xf numFmtId="164" fontId="15" fillId="0" borderId="40" xfId="0" applyNumberFormat="1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63500</xdr:rowOff>
    </xdr:from>
    <xdr:to>
      <xdr:col>12</xdr:col>
      <xdr:colOff>15874</xdr:colOff>
      <xdr:row>5</xdr:row>
      <xdr:rowOff>95250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9D3C1F90-9484-44AB-9D96-3B5EC0BF3AE1}"/>
            </a:ext>
          </a:extLst>
        </xdr:cNvPr>
        <xdr:cNvGrpSpPr/>
      </xdr:nvGrpSpPr>
      <xdr:grpSpPr>
        <a:xfrm>
          <a:off x="625475" y="301625"/>
          <a:ext cx="12858749" cy="98425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1F443519-0E75-42BE-9564-3D4E0EFCA596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80A01043-1569-4E51-83FE-477798662828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503EF383-ED48-4E7A-A21B-52FE7926C3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6EC32A8F-3A12-4AE3-9CDE-C3A092FC98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7" workbookViewId="0">
      <selection activeCell="A10" sqref="A10:M10"/>
    </sheetView>
  </sheetViews>
  <sheetFormatPr defaultRowHeight="15" x14ac:dyDescent="0.25"/>
  <cols>
    <col min="3" max="3" width="17.28515625" customWidth="1"/>
    <col min="4" max="4" width="43.7109375" customWidth="1"/>
    <col min="5" max="5" width="12.42578125" bestFit="1" customWidth="1"/>
    <col min="6" max="6" width="12" bestFit="1" customWidth="1"/>
    <col min="7" max="7" width="35.5703125" bestFit="1" customWidth="1"/>
    <col min="8" max="8" width="12.7109375" customWidth="1"/>
    <col min="9" max="9" width="11.7109375" customWidth="1"/>
    <col min="10" max="10" width="10.28515625" bestFit="1" customWidth="1"/>
    <col min="11" max="11" width="12.5703125" bestFit="1" customWidth="1"/>
    <col min="12" max="12" width="15.42578125" bestFit="1" customWidth="1"/>
    <col min="13" max="13" width="17.28515625" bestFit="1" customWidth="1"/>
  </cols>
  <sheetData>
    <row r="1" spans="1:13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 x14ac:dyDescent="0.4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/>
      <c r="J13" s="22"/>
      <c r="K13" s="23"/>
      <c r="L13" s="24" t="s">
        <v>13</v>
      </c>
      <c r="M13" s="24" t="s">
        <v>14</v>
      </c>
    </row>
    <row r="14" spans="1:13" x14ac:dyDescent="0.25">
      <c r="A14" s="25" t="s">
        <v>15</v>
      </c>
      <c r="B14" s="26"/>
      <c r="C14" s="26"/>
      <c r="D14" s="27"/>
      <c r="E14" s="27"/>
      <c r="F14" s="27"/>
      <c r="G14" s="28" t="s">
        <v>16</v>
      </c>
      <c r="H14" s="27"/>
      <c r="I14" s="29"/>
      <c r="J14" s="29"/>
      <c r="K14" s="29"/>
      <c r="L14" s="30" t="s">
        <v>17</v>
      </c>
      <c r="M14" s="31" t="s">
        <v>18</v>
      </c>
    </row>
    <row r="15" spans="1:13" x14ac:dyDescent="0.25">
      <c r="A15" s="32" t="s">
        <v>19</v>
      </c>
      <c r="B15" s="33"/>
      <c r="C15" s="33"/>
      <c r="D15" s="33"/>
      <c r="E15" s="33"/>
      <c r="F15" s="33"/>
      <c r="G15" s="34"/>
      <c r="H15" s="35" t="s">
        <v>20</v>
      </c>
      <c r="I15" s="36"/>
      <c r="J15" s="36"/>
      <c r="K15" s="36"/>
      <c r="L15" s="36"/>
      <c r="M15" s="37"/>
    </row>
    <row r="16" spans="1:13" x14ac:dyDescent="0.25">
      <c r="A16" s="38" t="s">
        <v>21</v>
      </c>
      <c r="B16" s="39"/>
      <c r="C16" s="39"/>
      <c r="D16" s="40"/>
      <c r="E16" s="41"/>
      <c r="F16" s="40"/>
      <c r="G16" s="42"/>
      <c r="H16" s="43" t="s">
        <v>22</v>
      </c>
      <c r="I16" s="44"/>
      <c r="J16" s="44"/>
      <c r="K16" s="44"/>
      <c r="L16" s="45"/>
      <c r="M16" s="46" t="s">
        <v>23</v>
      </c>
    </row>
    <row r="17" spans="1:13" x14ac:dyDescent="0.25">
      <c r="A17" s="38" t="s">
        <v>24</v>
      </c>
      <c r="B17" s="39"/>
      <c r="C17" s="39"/>
      <c r="D17" s="44"/>
      <c r="E17" s="41"/>
      <c r="F17" s="40"/>
      <c r="G17" s="42" t="s">
        <v>25</v>
      </c>
      <c r="H17" s="43" t="s">
        <v>26</v>
      </c>
      <c r="I17" s="44"/>
      <c r="J17" s="44"/>
      <c r="K17" s="44"/>
      <c r="L17" s="45"/>
      <c r="M17" s="46" t="s">
        <v>27</v>
      </c>
    </row>
    <row r="18" spans="1:13" x14ac:dyDescent="0.25">
      <c r="A18" s="38" t="s">
        <v>28</v>
      </c>
      <c r="B18" s="39"/>
      <c r="C18" s="39"/>
      <c r="D18" s="44"/>
      <c r="E18" s="41"/>
      <c r="F18" s="40"/>
      <c r="G18" s="47" t="s">
        <v>29</v>
      </c>
      <c r="H18" s="48" t="s">
        <v>30</v>
      </c>
      <c r="I18" s="44"/>
      <c r="J18" s="44"/>
      <c r="K18" s="44"/>
      <c r="L18" s="45"/>
      <c r="M18" s="49" t="s">
        <v>31</v>
      </c>
    </row>
    <row r="19" spans="1:13" ht="15.75" thickBot="1" x14ac:dyDescent="0.3">
      <c r="A19" s="38" t="s">
        <v>32</v>
      </c>
      <c r="B19" s="50"/>
      <c r="C19" s="50"/>
      <c r="D19" s="51"/>
      <c r="E19" s="51"/>
      <c r="F19" s="51"/>
      <c r="G19" s="42" t="s">
        <v>33</v>
      </c>
      <c r="H19" s="48" t="s">
        <v>34</v>
      </c>
      <c r="I19" s="44"/>
      <c r="J19" s="44"/>
      <c r="K19" s="44"/>
      <c r="L19" s="45"/>
      <c r="M19" s="49"/>
    </row>
    <row r="20" spans="1:13" ht="16.5" thickTop="1" thickBot="1" x14ac:dyDescent="0.3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35.25" customHeight="1" thickTop="1" thickBot="1" x14ac:dyDescent="0.3">
      <c r="A21" s="56" t="s">
        <v>35</v>
      </c>
      <c r="B21" s="57" t="s">
        <v>36</v>
      </c>
      <c r="C21" s="58" t="s">
        <v>37</v>
      </c>
      <c r="D21" s="58" t="s">
        <v>38</v>
      </c>
      <c r="E21" s="58" t="s">
        <v>39</v>
      </c>
      <c r="F21" s="58" t="s">
        <v>40</v>
      </c>
      <c r="G21" s="58" t="s">
        <v>41</v>
      </c>
      <c r="H21" s="59" t="s">
        <v>42</v>
      </c>
      <c r="I21" s="60"/>
      <c r="J21" s="61" t="s">
        <v>43</v>
      </c>
      <c r="K21" s="57" t="s">
        <v>44</v>
      </c>
      <c r="L21" s="62" t="s">
        <v>45</v>
      </c>
      <c r="M21" s="63" t="s">
        <v>46</v>
      </c>
    </row>
    <row r="22" spans="1:13" ht="16.5" thickTop="1" thickBot="1" x14ac:dyDescent="0.3">
      <c r="A22" s="64"/>
      <c r="B22" s="65"/>
      <c r="C22" s="65"/>
      <c r="D22" s="65"/>
      <c r="E22" s="65"/>
      <c r="F22" s="65"/>
      <c r="G22" s="65"/>
      <c r="H22" s="66" t="s">
        <v>47</v>
      </c>
      <c r="I22" s="66" t="s">
        <v>48</v>
      </c>
      <c r="J22" s="67"/>
      <c r="K22" s="65"/>
      <c r="L22" s="68"/>
      <c r="M22" s="69"/>
    </row>
    <row r="23" spans="1:13" ht="17.25" thickTop="1" thickBot="1" x14ac:dyDescent="0.3">
      <c r="A23" s="70">
        <v>1</v>
      </c>
      <c r="B23" s="70">
        <v>32</v>
      </c>
      <c r="C23" s="71" t="s">
        <v>49</v>
      </c>
      <c r="D23" s="72" t="s">
        <v>50</v>
      </c>
      <c r="E23" s="73">
        <v>40291</v>
      </c>
      <c r="F23" s="71" t="s">
        <v>51</v>
      </c>
      <c r="G23" s="71" t="s">
        <v>52</v>
      </c>
      <c r="H23" s="74">
        <v>9.6782407407407407E-4</v>
      </c>
      <c r="I23" s="74">
        <v>8.4328703703703714E-4</v>
      </c>
      <c r="J23" s="75">
        <v>1.8111111111111112E-3</v>
      </c>
      <c r="K23" s="76">
        <v>46.012269938650306</v>
      </c>
      <c r="L23" s="77"/>
      <c r="M23" s="78"/>
    </row>
    <row r="24" spans="1:13" ht="17.25" thickTop="1" thickBot="1" x14ac:dyDescent="0.3">
      <c r="A24" s="70">
        <v>2</v>
      </c>
      <c r="B24" s="70">
        <v>41</v>
      </c>
      <c r="C24" s="71" t="s">
        <v>53</v>
      </c>
      <c r="D24" s="72" t="s">
        <v>54</v>
      </c>
      <c r="E24" s="73">
        <v>39879</v>
      </c>
      <c r="F24" s="71" t="s">
        <v>55</v>
      </c>
      <c r="G24" s="71" t="s">
        <v>56</v>
      </c>
      <c r="H24" s="74">
        <v>9.9652777777777782E-4</v>
      </c>
      <c r="I24" s="74">
        <v>8.2743055555555564E-4</v>
      </c>
      <c r="J24" s="79">
        <v>1.8239583333333335E-3</v>
      </c>
      <c r="K24" s="76">
        <v>45.688178183894912</v>
      </c>
      <c r="L24" s="80"/>
      <c r="M24" s="81"/>
    </row>
    <row r="25" spans="1:13" ht="17.25" thickTop="1" thickBot="1" x14ac:dyDescent="0.3">
      <c r="A25" s="70">
        <v>3</v>
      </c>
      <c r="B25" s="70">
        <v>40</v>
      </c>
      <c r="C25" s="71" t="s">
        <v>57</v>
      </c>
      <c r="D25" s="72" t="s">
        <v>58</v>
      </c>
      <c r="E25" s="73">
        <v>40004</v>
      </c>
      <c r="F25" s="71" t="s">
        <v>59</v>
      </c>
      <c r="G25" s="71" t="s">
        <v>56</v>
      </c>
      <c r="H25" s="74">
        <v>1.017361111111111E-3</v>
      </c>
      <c r="I25" s="74">
        <v>9.0729166666666671E-4</v>
      </c>
      <c r="J25" s="79">
        <v>1.9246527777777777E-3</v>
      </c>
      <c r="K25" s="76">
        <v>43.29785314811474</v>
      </c>
      <c r="L25" s="80"/>
      <c r="M25" s="81"/>
    </row>
    <row r="26" spans="1:13" ht="17.25" thickTop="1" thickBot="1" x14ac:dyDescent="0.3">
      <c r="A26" s="70">
        <v>4</v>
      </c>
      <c r="B26" s="70">
        <v>33</v>
      </c>
      <c r="C26" s="71" t="s">
        <v>60</v>
      </c>
      <c r="D26" s="72" t="s">
        <v>61</v>
      </c>
      <c r="E26" s="73">
        <v>40627</v>
      </c>
      <c r="F26" s="71" t="s">
        <v>62</v>
      </c>
      <c r="G26" s="71" t="s">
        <v>52</v>
      </c>
      <c r="H26" s="82">
        <v>9.6967592592592602E-4</v>
      </c>
      <c r="I26" s="74">
        <v>9.5798611111111095E-4</v>
      </c>
      <c r="J26" s="75">
        <v>1.927662037037037E-3</v>
      </c>
      <c r="K26" s="76">
        <v>43.230261182827981</v>
      </c>
      <c r="L26" s="80"/>
      <c r="M26" s="81"/>
    </row>
    <row r="27" spans="1:13" ht="17.25" thickTop="1" thickBot="1" x14ac:dyDescent="0.3">
      <c r="A27" s="70">
        <v>5</v>
      </c>
      <c r="B27" s="70">
        <v>24</v>
      </c>
      <c r="C27" s="71" t="s">
        <v>63</v>
      </c>
      <c r="D27" s="71" t="s">
        <v>64</v>
      </c>
      <c r="E27" s="73">
        <v>40414</v>
      </c>
      <c r="F27" s="71" t="s">
        <v>55</v>
      </c>
      <c r="G27" s="71" t="s">
        <v>65</v>
      </c>
      <c r="H27" s="82">
        <v>9.9155092592592589E-4</v>
      </c>
      <c r="I27" s="74">
        <v>9.5219907407407406E-4</v>
      </c>
      <c r="J27" s="75">
        <v>1.9437499999999999E-3</v>
      </c>
      <c r="K27" s="76">
        <v>42.872454448017152</v>
      </c>
      <c r="L27" s="80"/>
      <c r="M27" s="81"/>
    </row>
    <row r="28" spans="1:13" ht="17.25" thickTop="1" thickBot="1" x14ac:dyDescent="0.3">
      <c r="A28" s="70">
        <v>6</v>
      </c>
      <c r="B28" s="70">
        <v>88</v>
      </c>
      <c r="C28" s="71" t="s">
        <v>66</v>
      </c>
      <c r="D28" s="71" t="s">
        <v>67</v>
      </c>
      <c r="E28" s="73">
        <v>39860</v>
      </c>
      <c r="F28" s="71" t="s">
        <v>51</v>
      </c>
      <c r="G28" s="71" t="s">
        <v>68</v>
      </c>
      <c r="H28" s="82">
        <v>9.814814814814814E-4</v>
      </c>
      <c r="I28" s="74">
        <v>9.8715277777777798E-4</v>
      </c>
      <c r="J28" s="75">
        <v>1.9686342592592594E-3</v>
      </c>
      <c r="K28" s="76">
        <v>42.330530895408309</v>
      </c>
      <c r="L28" s="80"/>
      <c r="M28" s="81"/>
    </row>
    <row r="29" spans="1:13" ht="17.25" thickTop="1" thickBot="1" x14ac:dyDescent="0.3">
      <c r="A29" s="70">
        <v>7</v>
      </c>
      <c r="B29" s="70">
        <v>91</v>
      </c>
      <c r="C29" s="71" t="s">
        <v>69</v>
      </c>
      <c r="D29" s="71" t="s">
        <v>70</v>
      </c>
      <c r="E29" s="73">
        <v>41012</v>
      </c>
      <c r="F29" s="71" t="s">
        <v>62</v>
      </c>
      <c r="G29" s="71" t="s">
        <v>65</v>
      </c>
      <c r="H29" s="82">
        <v>9.9282407407407414E-4</v>
      </c>
      <c r="I29" s="74">
        <v>9.7997685185185189E-4</v>
      </c>
      <c r="J29" s="75">
        <v>1.972800925925926E-3</v>
      </c>
      <c r="K29" s="76">
        <v>42.241126430038136</v>
      </c>
      <c r="L29" s="80"/>
      <c r="M29" s="81"/>
    </row>
    <row r="30" spans="1:13" ht="17.25" thickTop="1" thickBot="1" x14ac:dyDescent="0.3">
      <c r="A30" s="70">
        <v>8</v>
      </c>
      <c r="B30" s="70">
        <v>35</v>
      </c>
      <c r="C30" s="83" t="s">
        <v>71</v>
      </c>
      <c r="D30" s="72" t="s">
        <v>72</v>
      </c>
      <c r="E30" s="73">
        <v>40618</v>
      </c>
      <c r="F30" s="71" t="s">
        <v>51</v>
      </c>
      <c r="G30" s="71" t="s">
        <v>52</v>
      </c>
      <c r="H30" s="82">
        <v>9.699074074074075E-4</v>
      </c>
      <c r="I30" s="74">
        <v>1.0273148148148147E-3</v>
      </c>
      <c r="J30" s="75">
        <v>1.9972222222222223E-3</v>
      </c>
      <c r="K30" s="76">
        <v>41.724617524339358</v>
      </c>
      <c r="L30" s="80"/>
      <c r="M30" s="81"/>
    </row>
    <row r="31" spans="1:13" ht="17.25" thickTop="1" thickBot="1" x14ac:dyDescent="0.3">
      <c r="A31" s="70">
        <v>9</v>
      </c>
      <c r="B31" s="70">
        <v>22</v>
      </c>
      <c r="C31" s="71" t="s">
        <v>73</v>
      </c>
      <c r="D31" s="71" t="s">
        <v>74</v>
      </c>
      <c r="E31" s="73">
        <v>40014</v>
      </c>
      <c r="F31" s="71" t="s">
        <v>59</v>
      </c>
      <c r="G31" s="71" t="s">
        <v>65</v>
      </c>
      <c r="H31" s="82">
        <v>9.6342592592592584E-4</v>
      </c>
      <c r="I31" s="74">
        <v>1.0428240740740745E-3</v>
      </c>
      <c r="J31" s="75">
        <v>2.0062500000000002E-3</v>
      </c>
      <c r="K31" s="76">
        <v>41.536863966770504</v>
      </c>
      <c r="L31" s="80"/>
      <c r="M31" s="81"/>
    </row>
    <row r="32" spans="1:13" ht="17.25" thickTop="1" thickBot="1" x14ac:dyDescent="0.3">
      <c r="A32" s="70">
        <v>10</v>
      </c>
      <c r="B32" s="70">
        <v>27</v>
      </c>
      <c r="C32" s="84" t="s">
        <v>75</v>
      </c>
      <c r="D32" s="85" t="s">
        <v>76</v>
      </c>
      <c r="E32" s="86">
        <v>40803</v>
      </c>
      <c r="F32" s="72" t="s">
        <v>51</v>
      </c>
      <c r="G32" s="71" t="s">
        <v>65</v>
      </c>
      <c r="H32" s="82">
        <v>9.9155092592592589E-4</v>
      </c>
      <c r="I32" s="74">
        <v>1.0343750000000004E-3</v>
      </c>
      <c r="J32" s="75">
        <v>2.0259259259259262E-3</v>
      </c>
      <c r="K32" s="76">
        <v>41.133455210237649</v>
      </c>
      <c r="L32" s="80"/>
      <c r="M32" s="81"/>
    </row>
    <row r="33" spans="1:13" ht="17.25" thickTop="1" thickBot="1" x14ac:dyDescent="0.3">
      <c r="A33" s="70">
        <v>11</v>
      </c>
      <c r="B33" s="70">
        <v>23</v>
      </c>
      <c r="C33" s="71" t="s">
        <v>77</v>
      </c>
      <c r="D33" s="72" t="s">
        <v>78</v>
      </c>
      <c r="E33" s="73">
        <v>40396</v>
      </c>
      <c r="F33" s="71" t="s">
        <v>55</v>
      </c>
      <c r="G33" s="71" t="s">
        <v>65</v>
      </c>
      <c r="H33" s="82">
        <v>9.7615740740740736E-4</v>
      </c>
      <c r="I33" s="74">
        <v>1.067476851851852E-3</v>
      </c>
      <c r="J33" s="87">
        <v>2.0436342592592594E-3</v>
      </c>
      <c r="K33" s="76">
        <v>40.777028940363593</v>
      </c>
      <c r="L33" s="80"/>
      <c r="M33" s="81"/>
    </row>
    <row r="34" spans="1:13" ht="17.25" thickTop="1" thickBot="1" x14ac:dyDescent="0.3">
      <c r="A34" s="70">
        <v>12</v>
      </c>
      <c r="B34" s="70">
        <v>37</v>
      </c>
      <c r="C34" s="71" t="s">
        <v>79</v>
      </c>
      <c r="D34" s="72" t="s">
        <v>80</v>
      </c>
      <c r="E34" s="73">
        <v>40991</v>
      </c>
      <c r="F34" s="71" t="s">
        <v>81</v>
      </c>
      <c r="G34" s="71" t="s">
        <v>52</v>
      </c>
      <c r="H34" s="82">
        <v>9.8726851851851862E-4</v>
      </c>
      <c r="I34" s="74">
        <v>1.0648148148148147E-3</v>
      </c>
      <c r="J34" s="87">
        <v>2.0520833333333333E-3</v>
      </c>
      <c r="K34" s="76">
        <v>40.609137055837564</v>
      </c>
      <c r="L34" s="80"/>
      <c r="M34" s="81"/>
    </row>
    <row r="35" spans="1:13" ht="17.25" thickTop="1" thickBot="1" x14ac:dyDescent="0.3">
      <c r="A35" s="70">
        <v>13</v>
      </c>
      <c r="B35" s="70">
        <v>89</v>
      </c>
      <c r="C35" s="71" t="s">
        <v>82</v>
      </c>
      <c r="D35" s="71" t="s">
        <v>83</v>
      </c>
      <c r="E35" s="73">
        <v>40450</v>
      </c>
      <c r="F35" s="71" t="s">
        <v>51</v>
      </c>
      <c r="G35" s="71" t="s">
        <v>68</v>
      </c>
      <c r="H35" s="82">
        <v>1.0134259259259261E-3</v>
      </c>
      <c r="I35" s="74">
        <v>1.0643518518518517E-3</v>
      </c>
      <c r="J35" s="87">
        <v>2.0777777777777778E-3</v>
      </c>
      <c r="K35" s="76">
        <v>40.106951871657749</v>
      </c>
      <c r="L35" s="80"/>
      <c r="M35" s="81"/>
    </row>
    <row r="36" spans="1:13" ht="17.25" thickTop="1" thickBot="1" x14ac:dyDescent="0.3">
      <c r="A36" s="70">
        <v>14</v>
      </c>
      <c r="B36" s="70">
        <v>90</v>
      </c>
      <c r="C36" s="71" t="s">
        <v>84</v>
      </c>
      <c r="D36" s="71" t="s">
        <v>85</v>
      </c>
      <c r="E36" s="73">
        <v>40418</v>
      </c>
      <c r="F36" s="71" t="s">
        <v>51</v>
      </c>
      <c r="G36" s="71" t="s">
        <v>68</v>
      </c>
      <c r="H36" s="82">
        <v>1.0587962962962962E-3</v>
      </c>
      <c r="I36" s="74">
        <v>1.0212962962962964E-3</v>
      </c>
      <c r="J36" s="87">
        <v>2.0800925925925926E-3</v>
      </c>
      <c r="K36" s="76">
        <v>40.062319163142668</v>
      </c>
      <c r="L36" s="80"/>
      <c r="M36" s="81"/>
    </row>
    <row r="37" spans="1:13" ht="17.25" thickTop="1" thickBot="1" x14ac:dyDescent="0.3">
      <c r="A37" s="70">
        <v>15</v>
      </c>
      <c r="B37" s="70">
        <v>36</v>
      </c>
      <c r="C37" s="71" t="s">
        <v>86</v>
      </c>
      <c r="D37" s="71" t="s">
        <v>87</v>
      </c>
      <c r="E37" s="73">
        <v>40654</v>
      </c>
      <c r="F37" s="71" t="s">
        <v>81</v>
      </c>
      <c r="G37" s="71" t="s">
        <v>52</v>
      </c>
      <c r="H37" s="82">
        <v>1.0240740740740742E-3</v>
      </c>
      <c r="I37" s="74">
        <v>1.0626157407407409E-3</v>
      </c>
      <c r="J37" s="87">
        <v>2.0866898148148151E-3</v>
      </c>
      <c r="K37" s="76">
        <v>39.935659215708021</v>
      </c>
      <c r="L37" s="80"/>
      <c r="M37" s="81"/>
    </row>
    <row r="38" spans="1:13" ht="17.25" thickTop="1" thickBot="1" x14ac:dyDescent="0.3">
      <c r="A38" s="70">
        <v>16</v>
      </c>
      <c r="B38" s="70">
        <v>25</v>
      </c>
      <c r="C38" s="71" t="s">
        <v>88</v>
      </c>
      <c r="D38" s="72" t="s">
        <v>89</v>
      </c>
      <c r="E38" s="73">
        <v>40520</v>
      </c>
      <c r="F38" s="72" t="s">
        <v>51</v>
      </c>
      <c r="G38" s="71" t="s">
        <v>65</v>
      </c>
      <c r="H38" s="82">
        <v>1.0341435185185187E-3</v>
      </c>
      <c r="I38" s="74">
        <v>1.0634259259259258E-3</v>
      </c>
      <c r="J38" s="87">
        <v>2.0975694444444444E-3</v>
      </c>
      <c r="K38" s="76">
        <v>39.728521767919219</v>
      </c>
      <c r="L38" s="80"/>
      <c r="M38" s="81"/>
    </row>
    <row r="39" spans="1:13" ht="17.25" thickTop="1" thickBot="1" x14ac:dyDescent="0.3">
      <c r="A39" s="70">
        <v>17</v>
      </c>
      <c r="B39" s="70">
        <v>46</v>
      </c>
      <c r="C39" s="71" t="s">
        <v>90</v>
      </c>
      <c r="D39" s="72" t="s">
        <v>91</v>
      </c>
      <c r="E39" s="73">
        <v>40974</v>
      </c>
      <c r="F39" s="71" t="s">
        <v>81</v>
      </c>
      <c r="G39" s="71" t="s">
        <v>56</v>
      </c>
      <c r="H39" s="82">
        <v>1.0577546296296296E-3</v>
      </c>
      <c r="I39" s="74">
        <v>1.1453703703703702E-3</v>
      </c>
      <c r="J39" s="87">
        <v>2.2031249999999998E-3</v>
      </c>
      <c r="K39" s="76">
        <v>37.825059101654851</v>
      </c>
      <c r="L39" s="80"/>
      <c r="M39" s="81"/>
    </row>
    <row r="40" spans="1:13" ht="17.25" thickTop="1" thickBot="1" x14ac:dyDescent="0.3">
      <c r="A40" s="70">
        <v>18</v>
      </c>
      <c r="B40" s="70">
        <v>26</v>
      </c>
      <c r="C40" s="84" t="s">
        <v>92</v>
      </c>
      <c r="D40" s="85" t="s">
        <v>93</v>
      </c>
      <c r="E40" s="73">
        <v>40669</v>
      </c>
      <c r="F40" s="71" t="s">
        <v>55</v>
      </c>
      <c r="G40" s="71" t="s">
        <v>65</v>
      </c>
      <c r="H40" s="82">
        <v>1.0306712962962962E-3</v>
      </c>
      <c r="I40" s="74">
        <v>1.238425925925926E-3</v>
      </c>
      <c r="J40" s="87">
        <v>2.2690972222222223E-3</v>
      </c>
      <c r="K40" s="76">
        <v>36.725325172149965</v>
      </c>
      <c r="L40" s="80"/>
      <c r="M40" s="81"/>
    </row>
    <row r="41" spans="1:13" ht="16.5" thickTop="1" x14ac:dyDescent="0.25">
      <c r="A41" s="70">
        <v>19</v>
      </c>
      <c r="B41" s="70">
        <v>55</v>
      </c>
      <c r="C41" s="83" t="s">
        <v>94</v>
      </c>
      <c r="D41" s="71" t="s">
        <v>95</v>
      </c>
      <c r="E41" s="73">
        <v>41071</v>
      </c>
      <c r="F41" s="71" t="s">
        <v>51</v>
      </c>
      <c r="G41" s="71" t="s">
        <v>68</v>
      </c>
      <c r="H41" s="82">
        <v>1.057175925925926E-3</v>
      </c>
      <c r="I41" s="74">
        <v>1.222222222222222E-3</v>
      </c>
      <c r="J41" s="87">
        <v>2.279398148148148E-3</v>
      </c>
      <c r="K41" s="76">
        <v>36.559358180156394</v>
      </c>
      <c r="L41" s="80"/>
      <c r="M41" s="81"/>
    </row>
    <row r="42" spans="1:13" x14ac:dyDescent="0.25">
      <c r="A42" s="88" t="s">
        <v>96</v>
      </c>
      <c r="B42" s="89"/>
      <c r="C42" s="89"/>
      <c r="D42" s="89"/>
      <c r="E42" s="89"/>
      <c r="F42" s="89"/>
      <c r="G42" s="90" t="s">
        <v>97</v>
      </c>
      <c r="H42" s="90"/>
      <c r="I42" s="90"/>
      <c r="J42" s="90"/>
      <c r="K42" s="90"/>
      <c r="L42" s="90"/>
      <c r="M42" s="91"/>
    </row>
    <row r="43" spans="1:13" x14ac:dyDescent="0.25">
      <c r="A43" s="92" t="s">
        <v>98</v>
      </c>
      <c r="B43" s="93"/>
      <c r="C43" s="93"/>
      <c r="D43" s="93"/>
      <c r="E43" s="93"/>
      <c r="F43" s="93"/>
      <c r="G43" s="94" t="s">
        <v>99</v>
      </c>
      <c r="H43" s="95">
        <v>4</v>
      </c>
      <c r="I43" s="96"/>
      <c r="J43" s="96"/>
      <c r="K43" s="97"/>
      <c r="L43" s="98" t="s">
        <v>100</v>
      </c>
      <c r="M43" s="99">
        <f>COUNTIF(F32:F71, "ЗМС")</f>
        <v>0</v>
      </c>
    </row>
    <row r="44" spans="1:13" x14ac:dyDescent="0.25">
      <c r="A44" s="92" t="s">
        <v>101</v>
      </c>
      <c r="B44" s="100"/>
      <c r="C44" s="100"/>
      <c r="D44" s="100"/>
      <c r="E44" s="100"/>
      <c r="F44" s="100"/>
      <c r="G44" s="94" t="s">
        <v>102</v>
      </c>
      <c r="H44" s="95">
        <v>19</v>
      </c>
      <c r="I44" s="96"/>
      <c r="J44" s="96"/>
      <c r="K44" s="101"/>
      <c r="L44" s="98" t="s">
        <v>103</v>
      </c>
      <c r="M44" s="99">
        <f>COUNTIF(F32:F71, "МСМК")</f>
        <v>0</v>
      </c>
    </row>
    <row r="45" spans="1:13" x14ac:dyDescent="0.25">
      <c r="A45" s="92"/>
      <c r="B45" s="100"/>
      <c r="C45" s="100"/>
      <c r="D45" s="100"/>
      <c r="E45" s="100"/>
      <c r="F45" s="100"/>
      <c r="G45" s="94" t="s">
        <v>104</v>
      </c>
      <c r="H45" s="95">
        <v>19</v>
      </c>
      <c r="I45" s="96"/>
      <c r="J45" s="96"/>
      <c r="K45" s="97"/>
      <c r="L45" s="98" t="s">
        <v>105</v>
      </c>
      <c r="M45" s="99">
        <f>COUNTIF(F32:F71, "МС")</f>
        <v>0</v>
      </c>
    </row>
    <row r="46" spans="1:13" x14ac:dyDescent="0.25">
      <c r="A46" s="92"/>
      <c r="B46" s="100"/>
      <c r="C46" s="100"/>
      <c r="D46" s="100"/>
      <c r="E46" s="100"/>
      <c r="F46" s="100"/>
      <c r="G46" s="94" t="s">
        <v>106</v>
      </c>
      <c r="H46" s="95">
        <v>19</v>
      </c>
      <c r="I46" s="96"/>
      <c r="J46" s="96"/>
      <c r="K46" s="101"/>
      <c r="L46" s="98" t="s">
        <v>59</v>
      </c>
      <c r="M46" s="99">
        <v>2</v>
      </c>
    </row>
    <row r="47" spans="1:13" x14ac:dyDescent="0.25">
      <c r="A47" s="92"/>
      <c r="B47" s="100"/>
      <c r="C47" s="100"/>
      <c r="D47" s="100"/>
      <c r="E47" s="100"/>
      <c r="F47" s="100"/>
      <c r="G47" s="94" t="s">
        <v>107</v>
      </c>
      <c r="H47" s="95">
        <f>COUNTIF(A70:A71, "НФ")</f>
        <v>0</v>
      </c>
      <c r="I47" s="96"/>
      <c r="J47" s="96"/>
      <c r="K47" s="96"/>
      <c r="L47" s="98" t="s">
        <v>55</v>
      </c>
      <c r="M47" s="99">
        <v>4</v>
      </c>
    </row>
    <row r="48" spans="1:13" ht="15.75" x14ac:dyDescent="0.25">
      <c r="A48" s="102"/>
      <c r="B48" s="93"/>
      <c r="C48" s="93"/>
      <c r="D48" s="93"/>
      <c r="E48" s="93"/>
      <c r="F48" s="93"/>
      <c r="G48" s="94" t="s">
        <v>108</v>
      </c>
      <c r="H48" s="95">
        <f>COUNTIF(A70:A71, "ДСКВ")</f>
        <v>0</v>
      </c>
      <c r="I48" s="103"/>
      <c r="J48" s="103"/>
      <c r="K48" s="103"/>
      <c r="L48" s="98" t="s">
        <v>51</v>
      </c>
      <c r="M48" s="99">
        <v>8</v>
      </c>
    </row>
    <row r="49" spans="1:13" x14ac:dyDescent="0.25">
      <c r="A49" s="102"/>
      <c r="B49" s="100"/>
      <c r="C49" s="100"/>
      <c r="D49" s="100"/>
      <c r="E49" s="100"/>
      <c r="F49" s="100"/>
      <c r="G49" s="94" t="s">
        <v>109</v>
      </c>
      <c r="H49" s="95">
        <f>COUNTIF(A70:A71, "НС")</f>
        <v>0</v>
      </c>
      <c r="I49" s="104"/>
      <c r="J49" s="104"/>
      <c r="K49" s="104"/>
      <c r="L49" s="98" t="s">
        <v>62</v>
      </c>
      <c r="M49" s="99">
        <f>COUNTIF(F32:F71, "3 СР")</f>
        <v>0</v>
      </c>
    </row>
    <row r="50" spans="1:13" x14ac:dyDescent="0.25">
      <c r="A50" s="92"/>
      <c r="B50" s="96"/>
      <c r="C50" s="96"/>
      <c r="D50" s="96"/>
      <c r="E50" s="96"/>
      <c r="F50" s="105"/>
      <c r="G50" s="96"/>
      <c r="H50" s="96"/>
      <c r="I50" s="96"/>
      <c r="J50" s="104"/>
      <c r="K50" s="104"/>
      <c r="L50" s="104"/>
      <c r="M50" s="106"/>
    </row>
    <row r="51" spans="1:13" ht="15.75" x14ac:dyDescent="0.25">
      <c r="A51" s="107" t="s">
        <v>24</v>
      </c>
      <c r="B51" s="108"/>
      <c r="C51" s="108"/>
      <c r="D51" s="108"/>
      <c r="E51" s="108" t="s">
        <v>28</v>
      </c>
      <c r="F51" s="108"/>
      <c r="G51" s="108"/>
      <c r="H51" s="108" t="s">
        <v>32</v>
      </c>
      <c r="I51" s="108"/>
      <c r="J51" s="108"/>
      <c r="K51" s="108"/>
      <c r="L51" s="109"/>
      <c r="M51" s="109"/>
    </row>
    <row r="52" spans="1:13" x14ac:dyDescent="0.25">
      <c r="A52" s="110"/>
      <c r="B52" s="111"/>
      <c r="C52" s="111"/>
      <c r="D52" s="111"/>
      <c r="E52" s="111"/>
      <c r="F52" s="111"/>
      <c r="G52" s="111"/>
      <c r="H52" s="111"/>
      <c r="I52" s="111"/>
      <c r="J52" s="111"/>
      <c r="K52" s="112"/>
      <c r="L52" s="112"/>
      <c r="M52" s="113"/>
    </row>
    <row r="53" spans="1:13" x14ac:dyDescent="0.25">
      <c r="A53" s="114"/>
      <c r="B53" s="104"/>
      <c r="C53" s="104"/>
      <c r="D53" s="104"/>
      <c r="E53" s="104"/>
      <c r="F53" s="104"/>
      <c r="G53" s="104"/>
      <c r="H53" s="104"/>
      <c r="I53" s="104"/>
      <c r="J53" s="104"/>
      <c r="K53" s="96"/>
      <c r="L53" s="96"/>
      <c r="M53" s="115"/>
    </row>
    <row r="54" spans="1:13" x14ac:dyDescent="0.25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96"/>
      <c r="L54" s="96"/>
      <c r="M54" s="115"/>
    </row>
    <row r="55" spans="1:13" x14ac:dyDescent="0.25">
      <c r="A55" s="110"/>
      <c r="B55" s="111"/>
      <c r="C55" s="111"/>
      <c r="D55" s="111"/>
      <c r="E55" s="111"/>
      <c r="F55" s="116"/>
      <c r="G55" s="116"/>
      <c r="H55" s="116"/>
      <c r="I55" s="116"/>
      <c r="J55" s="116"/>
      <c r="K55" s="105"/>
      <c r="L55" s="105"/>
      <c r="M55" s="16"/>
    </row>
    <row r="56" spans="1:13" ht="16.5" thickBot="1" x14ac:dyDescent="0.3">
      <c r="A56" s="117" t="s">
        <v>25</v>
      </c>
      <c r="B56" s="118"/>
      <c r="C56" s="118"/>
      <c r="D56" s="118"/>
      <c r="E56" s="118" t="s">
        <v>29</v>
      </c>
      <c r="F56" s="118"/>
      <c r="G56" s="118"/>
      <c r="H56" s="118" t="s">
        <v>33</v>
      </c>
      <c r="I56" s="118"/>
      <c r="J56" s="118"/>
      <c r="K56" s="118"/>
      <c r="L56" s="119"/>
      <c r="M56" s="119"/>
    </row>
    <row r="57" spans="1:13" ht="15.75" thickTop="1" x14ac:dyDescent="0.25"/>
  </sheetData>
  <mergeCells count="39">
    <mergeCell ref="L56:M56"/>
    <mergeCell ref="A54:E54"/>
    <mergeCell ref="F54:J54"/>
    <mergeCell ref="A55:E55"/>
    <mergeCell ref="F55:J55"/>
    <mergeCell ref="A56:D56"/>
    <mergeCell ref="E56:G56"/>
    <mergeCell ref="H56:K56"/>
    <mergeCell ref="A51:D51"/>
    <mergeCell ref="E51:G51"/>
    <mergeCell ref="H51:K51"/>
    <mergeCell ref="L51:M51"/>
    <mergeCell ref="A52:E52"/>
    <mergeCell ref="F52:J52"/>
    <mergeCell ref="G21:G22"/>
    <mergeCell ref="H21:I21"/>
    <mergeCell ref="K21:K22"/>
    <mergeCell ref="L21:L22"/>
    <mergeCell ref="M21:M22"/>
    <mergeCell ref="A42:F42"/>
    <mergeCell ref="G42:M42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3" priority="3"/>
    <cfRule type="duplicateValues" dxfId="2" priority="4"/>
  </conditionalFormatting>
  <conditionalFormatting sqref="D26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2025-07-23T16:18:34Z</dcterms:created>
  <dcterms:modified xsi:type="dcterms:W3CDTF">2025-07-23T16:19:06Z</dcterms:modified>
</cp:coreProperties>
</file>