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Протоколы шоссе ЕКП 2021\"/>
    </mc:Choice>
  </mc:AlternateContent>
  <bookViews>
    <workbookView xWindow="0" yWindow="0" windowWidth="25080" windowHeight="11280" tabRatio="789"/>
  </bookViews>
  <sheets>
    <sheet name="Женщины" sheetId="110" r:id="rId1"/>
  </sheets>
  <definedNames>
    <definedName name="_xlnm.Print_Titles" localSheetId="0">Женщины!$21:$22</definedName>
    <definedName name="_xlnm.Print_Area" localSheetId="0">Женщины!$A$1:$L$48</definedName>
  </definedNames>
  <calcPr calcId="152511"/>
</workbook>
</file>

<file path=xl/calcChain.xml><?xml version="1.0" encoding="utf-8"?>
<calcChain xmlns="http://schemas.openxmlformats.org/spreadsheetml/2006/main">
  <c r="L30" i="110" l="1"/>
  <c r="H34" i="110"/>
  <c r="H33" i="110"/>
  <c r="H37" i="110" l="1"/>
  <c r="H35" i="110"/>
  <c r="H36" i="110"/>
  <c r="H32" i="110" l="1"/>
  <c r="H31" i="110" s="1"/>
  <c r="L32" i="110" l="1"/>
  <c r="L31" i="110"/>
</calcChain>
</file>

<file path=xl/sharedStrings.xml><?xml version="1.0" encoding="utf-8"?>
<sst xmlns="http://schemas.openxmlformats.org/spreadsheetml/2006/main" count="97" uniqueCount="85">
  <si>
    <t>Министерство спорта Российской Федерации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</si>
  <si>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</si>
  <si>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</si>
  <si>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</si>
  <si>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</si>
  <si>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</si>
  <si>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</si>
  <si>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</si>
  <si>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</si>
  <si>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</si>
  <si>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</si>
  <si>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</si>
  <si>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</si>
  <si>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</si>
  <si>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</si>
  <si>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</si>
  <si>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</si>
  <si>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</si>
  <si>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</si>
  <si>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</si>
  <si>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</si>
  <si>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</si>
  <si>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</si>
  <si>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</si>
  <si>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</si>
  <si>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</si>
  <si>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</si>
  <si>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</si>
  <si>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</si>
  <si>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</si>
  <si>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</si>
  <si>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</si>
  <si>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</si>
  <si>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</si>
  <si>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</si>
  <si>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</si>
  <si>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МАКСИМАЛЬНЫЙ ПЕРЕПАД (HD):</t>
  </si>
  <si>
    <t>СУММА ПОЛОЖИТЕЛЬНЫХ ПЕРЕПАДОВ ВЫСОТЫ НА ДИСТАНЦИИ (ТС):</t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</si>
  <si>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</si>
  <si>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</si>
  <si>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</si>
  <si>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</si>
  <si>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</si>
  <si>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</si>
  <si>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</si>
  <si>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</si>
  <si>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</si>
  <si>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</si>
  <si>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</si>
  <si>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ВСЕРОССИЙСКИЕ СОРЕВНОВАНИЯ</t>
  </si>
  <si>
    <t>шоссе - индивидуальная гонка на время</t>
  </si>
  <si>
    <t>строка - гендерная и возрастная группа (мужчины, юниорки 17-18 лет, …)</t>
  </si>
  <si>
    <t>Лимит времени</t>
  </si>
  <si>
    <t>В связи с отсутствием нормативного акта, количество субъектов считаем (в ручную) с учетом параллельного зачета (в дальнейшем будем уточнять)</t>
  </si>
  <si>
    <t>ВОЕВОДИНА Дарья</t>
  </si>
  <si>
    <t>Иркутская область</t>
  </si>
  <si>
    <t>Министерство спорта Иркутской области</t>
  </si>
  <si>
    <t>Федерация велосипедного спорта Иркутской области</t>
  </si>
  <si>
    <t>БУРМИСТРОВ В.Ю. (ВК, г. Шелехов)</t>
  </si>
  <si>
    <t>СТАРОДУБЦЕВ А.Ю. (ВК, Хабаровск)</t>
  </si>
  <si>
    <t>СТАРИКОВА Татьяна</t>
  </si>
  <si>
    <t>БУНЕЕВА Дарья</t>
  </si>
  <si>
    <t>КУДЕЛИНА Анастасия</t>
  </si>
  <si>
    <t>КОЗЛОВА Валерия</t>
  </si>
  <si>
    <t>25 км /1</t>
  </si>
  <si>
    <t>ПУСТЫНСКИЙ А.Л. (1 кат, г. Усолье-Сибирское)</t>
  </si>
  <si>
    <t>Приморский край</t>
  </si>
  <si>
    <t>МЕСТО ПРОВЕДЕНИЯ: г. Ангарск</t>
  </si>
  <si>
    <t xml:space="preserve">НАЧАЛО ГОНКИ: 11ч 00м 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</si>
  <si>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13ч 38м</t>
    </r>
  </si>
  <si>
    <t>№ ВРВС: 0080511611Я</t>
  </si>
  <si>
    <t>№ ЕКП 2021: 32527</t>
  </si>
  <si>
    <t/>
  </si>
  <si>
    <t>3 СР</t>
  </si>
  <si>
    <t>2 СР</t>
  </si>
  <si>
    <t>НАЗВАНИЕ ТРАССЫ / РЕГ. НОМЕР: Трасса Р-255 Сибирь, 1846 км</t>
  </si>
  <si>
    <t>МАКСИМАЛЬНЫЙ ПЕРЕПАД (HD): 60</t>
  </si>
  <si>
    <t>СУММА ПОЛОЖИТЕЛЬНЫХ ПЕРЕПАДОВ ВЫСОТЫ НА ДИСТАНЦИИ (ТС): 188</t>
  </si>
  <si>
    <t>ДАТА ПРОВЕДЕНИЯ: 02 мая 2021 года</t>
  </si>
  <si>
    <t xml:space="preserve">                        ТЕХНИЧЕСКИЕ ДАННЫЕ ТРАССЫ:</t>
  </si>
  <si>
    <t>женщины</t>
  </si>
  <si>
    <t>Температура: +8-11</t>
  </si>
  <si>
    <t>Влажность: 62%</t>
  </si>
  <si>
    <t>Осадки: кратковременный дождь</t>
  </si>
  <si>
    <t>Ветер: 6,0 км/ч (с/з)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</si>
</sst>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"/>
    <numFmt numFmtId="165" formatCode="h:mm:ss.00"/>
    <numFmt numFmtId="168" formatCode="h:mm:ss.0"/>
    <numFmt numFmtId="169" formatCode="dd/mm/yyyy"/>
  </numFmts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2">
    <xf numFmtId="0" fontId="0" fillId="0" borderId="0"/>
    <xf numFmtId="0" fontId="6" fillId="0" borderId="0"/>
    <xf numFmtId="0" fontId="5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/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right" vertical="center"/>
    </xf>
    <xf numFmtId="0" fontId="1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5" fillId="0" borderId="5" xfId="0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18" fillId="0" borderId="1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18" fillId="0" borderId="1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7" fillId="0" borderId="16" xfId="0" applyFont="1" applyBorder="1" applyAlignment="1">
      <alignment vertical="center"/>
    </xf>
    <xf numFmtId="9" fontId="7" fillId="0" borderId="5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17" xfId="0" applyNumberFormat="1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2" fontId="15" fillId="0" borderId="2" xfId="0" applyNumberFormat="1" applyFont="1" applyBorder="1" applyAlignment="1">
      <alignment vertical="center"/>
    </xf>
    <xf numFmtId="2" fontId="15" fillId="0" borderId="3" xfId="0" applyNumberFormat="1" applyFont="1" applyBorder="1" applyAlignment="1">
      <alignment vertical="center"/>
    </xf>
    <xf numFmtId="2" fontId="15" fillId="0" borderId="5" xfId="0" applyNumberFormat="1" applyFont="1" applyBorder="1" applyAlignment="1">
      <alignment vertical="center"/>
    </xf>
    <xf numFmtId="2" fontId="7" fillId="0" borderId="31" xfId="0" applyNumberFormat="1" applyFont="1" applyBorder="1" applyAlignment="1">
      <alignment vertical="center"/>
    </xf>
    <xf numFmtId="2" fontId="18" fillId="0" borderId="1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2" fontId="7" fillId="0" borderId="37" xfId="0" applyNumberFormat="1" applyFont="1" applyBorder="1" applyAlignment="1">
      <alignment vertical="center"/>
    </xf>
    <xf numFmtId="2" fontId="7" fillId="0" borderId="39" xfId="0" applyNumberFormat="1" applyFont="1" applyBorder="1" applyAlignment="1">
      <alignment vertical="center"/>
    </xf>
    <xf numFmtId="2" fontId="7" fillId="0" borderId="34" xfId="0" applyNumberFormat="1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 wrapText="1"/>
    </xf>
    <xf numFmtId="0" fontId="17" fillId="0" borderId="42" xfId="2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vertical="center"/>
    </xf>
    <xf numFmtId="14" fontId="15" fillId="0" borderId="3" xfId="0" applyNumberFormat="1" applyFont="1" applyBorder="1" applyAlignment="1">
      <alignment vertical="center"/>
    </xf>
    <xf numFmtId="14" fontId="7" fillId="0" borderId="5" xfId="0" applyNumberFormat="1" applyFont="1" applyBorder="1" applyAlignment="1">
      <alignment vertical="center"/>
    </xf>
    <xf numFmtId="14" fontId="7" fillId="0" borderId="31" xfId="0" applyNumberFormat="1" applyFont="1" applyBorder="1" applyAlignment="1">
      <alignment vertical="center"/>
    </xf>
    <xf numFmtId="0" fontId="18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4" fillId="0" borderId="16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49" fontId="15" fillId="0" borderId="17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1" xfId="0" applyNumberFormat="1" applyFont="1" applyBorder="1" applyAlignment="1">
      <alignment horizontal="center" vertical="center" wrapText="1"/>
    </xf>
    <xf numFmtId="2" fontId="18" fillId="0" borderId="0" xfId="0" applyNumberFormat="1" applyFont="1" applyAlignment="1">
      <alignment vertical="center" wrapText="1"/>
    </xf>
    <xf numFmtId="49" fontId="7" fillId="0" borderId="5" xfId="0" applyNumberFormat="1" applyFont="1" applyBorder="1" applyAlignment="1">
      <alignment horizontal="left" vertical="center"/>
    </xf>
    <xf numFmtId="0" fontId="7" fillId="0" borderId="37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39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2" fontId="7" fillId="0" borderId="0" xfId="0" applyNumberFormat="1" applyFont="1" applyAlignment="1">
      <alignment vertical="center"/>
    </xf>
    <xf numFmtId="0" fontId="18" fillId="0" borderId="2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28" xfId="0" applyFont="1" applyBorder="1" applyAlignment="1">
      <alignment horizontal="right" vertical="center"/>
    </xf>
    <xf numFmtId="14" fontId="7" fillId="0" borderId="36" xfId="0" applyNumberFormat="1" applyFont="1" applyBorder="1" applyAlignment="1">
      <alignment vertical="center"/>
    </xf>
    <xf numFmtId="14" fontId="7" fillId="0" borderId="38" xfId="0" applyNumberFormat="1" applyFont="1" applyBorder="1" applyAlignment="1">
      <alignment vertical="center"/>
    </xf>
    <xf numFmtId="14" fontId="7" fillId="0" borderId="35" xfId="0" applyNumberFormat="1" applyFont="1" applyBorder="1" applyAlignment="1">
      <alignment vertical="center"/>
    </xf>
    <xf numFmtId="14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vertical="center"/>
    </xf>
    <xf numFmtId="165" fontId="15" fillId="0" borderId="2" xfId="0" applyNumberFormat="1" applyFont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left" vertical="center"/>
    </xf>
    <xf numFmtId="165" fontId="7" fillId="0" borderId="31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15" fillId="0" borderId="2" xfId="0" applyNumberFormat="1" applyFont="1" applyBorder="1" applyAlignment="1">
      <alignment vertical="center"/>
    </xf>
    <xf numFmtId="165" fontId="15" fillId="0" borderId="3" xfId="0" applyNumberFormat="1" applyFont="1" applyBorder="1" applyAlignment="1">
      <alignment vertical="center"/>
    </xf>
    <xf numFmtId="165" fontId="15" fillId="0" borderId="5" xfId="0" applyNumberFormat="1" applyFont="1" applyBorder="1" applyAlignment="1">
      <alignment vertical="center"/>
    </xf>
    <xf numFmtId="165" fontId="7" fillId="0" borderId="31" xfId="0" applyNumberFormat="1" applyFont="1" applyBorder="1" applyAlignment="1">
      <alignment vertical="center"/>
    </xf>
    <xf numFmtId="165" fontId="7" fillId="0" borderId="36" xfId="0" applyNumberFormat="1" applyFont="1" applyBorder="1" applyAlignment="1">
      <alignment vertical="center"/>
    </xf>
    <xf numFmtId="165" fontId="7" fillId="0" borderId="38" xfId="0" applyNumberFormat="1" applyFont="1" applyBorder="1" applyAlignment="1">
      <alignment vertical="center"/>
    </xf>
    <xf numFmtId="165" fontId="7" fillId="0" borderId="35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justify"/>
    </xf>
    <xf numFmtId="0" fontId="20" fillId="0" borderId="0" xfId="8" applyFont="1" applyBorder="1" applyAlignment="1">
      <alignment vertical="center" wrapText="1"/>
    </xf>
    <xf numFmtId="14" fontId="18" fillId="0" borderId="0" xfId="0" applyNumberFormat="1" applyFont="1" applyBorder="1" applyAlignment="1">
      <alignment horizontal="center" vertical="center" wrapText="1"/>
    </xf>
    <xf numFmtId="164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65" fontId="18" fillId="0" borderId="0" xfId="0" applyNumberFormat="1" applyFont="1" applyBorder="1" applyAlignment="1">
      <alignment horizontal="center" vertical="center" wrapText="1"/>
    </xf>
    <xf numFmtId="165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14" fontId="7" fillId="0" borderId="2" xfId="0" applyNumberFormat="1" applyFont="1" applyBorder="1"/>
    <xf numFmtId="0" fontId="7" fillId="0" borderId="6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left" vertical="center" wrapText="1"/>
    </xf>
    <xf numFmtId="168" fontId="18" fillId="0" borderId="1" xfId="0" applyNumberFormat="1" applyFont="1" applyBorder="1" applyAlignment="1">
      <alignment horizontal="center" vertical="center"/>
    </xf>
    <xf numFmtId="169" fontId="18" fillId="0" borderId="1" xfId="0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2" borderId="24" xfId="3" applyFont="1" applyFill="1" applyBorder="1" applyAlignment="1">
      <alignment horizontal="center" vertical="center" wrapText="1"/>
    </xf>
    <xf numFmtId="0" fontId="8" fillId="2" borderId="41" xfId="3" applyFont="1" applyFill="1" applyBorder="1" applyAlignment="1">
      <alignment horizontal="center" vertical="center" wrapText="1"/>
    </xf>
    <xf numFmtId="14" fontId="8" fillId="2" borderId="24" xfId="3" applyNumberFormat="1" applyFont="1" applyFill="1" applyBorder="1" applyAlignment="1">
      <alignment horizontal="center" vertical="center" wrapText="1"/>
    </xf>
    <xf numFmtId="14" fontId="8" fillId="2" borderId="41" xfId="3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2" borderId="16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25" xfId="3" applyFont="1" applyFill="1" applyBorder="1" applyAlignment="1">
      <alignment horizontal="center" vertical="center" wrapText="1"/>
    </xf>
    <xf numFmtId="0" fontId="8" fillId="2" borderId="38" xfId="3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 vertical="center"/>
    </xf>
    <xf numFmtId="165" fontId="14" fillId="2" borderId="5" xfId="0" applyNumberFormat="1" applyFont="1" applyFill="1" applyBorder="1" applyAlignment="1">
      <alignment horizontal="center" vertical="center"/>
    </xf>
    <xf numFmtId="165" fontId="14" fillId="2" borderId="17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5" fontId="8" fillId="2" borderId="25" xfId="3" applyNumberFormat="1" applyFont="1" applyFill="1" applyBorder="1" applyAlignment="1">
      <alignment horizontal="center" vertical="center" wrapText="1"/>
    </xf>
    <xf numFmtId="165" fontId="8" fillId="2" borderId="38" xfId="3" applyNumberFormat="1" applyFont="1" applyFill="1" applyBorder="1" applyAlignment="1">
      <alignment horizontal="center" vertical="center" wrapText="1"/>
    </xf>
    <xf numFmtId="165" fontId="8" fillId="2" borderId="24" xfId="3" applyNumberFormat="1" applyFont="1" applyFill="1" applyBorder="1" applyAlignment="1">
      <alignment horizontal="center" vertical="center" wrapText="1"/>
    </xf>
    <xf numFmtId="165" fontId="8" fillId="2" borderId="41" xfId="3" applyNumberFormat="1" applyFont="1" applyFill="1" applyBorder="1" applyAlignment="1">
      <alignment horizontal="center" vertical="center" wrapText="1"/>
    </xf>
    <xf numFmtId="2" fontId="8" fillId="2" borderId="24" xfId="3" applyNumberFormat="1" applyFont="1" applyFill="1" applyBorder="1" applyAlignment="1">
      <alignment horizontal="center" vertical="center" wrapText="1"/>
    </xf>
    <xf numFmtId="2" fontId="8" fillId="2" borderId="41" xfId="3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</cellXfs>
  <cellStyles count="12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3 2" xfId="9"/>
    <cellStyle name="Обычный 3 2 2" xfId="11"/>
    <cellStyle name="Обычный 3 3" xfId="10"/>
    <cellStyle name="Обычный 4" xfId="4"/>
    <cellStyle name="Обычный_ID4938_RS_1" xfId="8"/>
    <cellStyle name="Обычный_Стартовый протокол Смирнов_20101106_Result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131231</xdr:colOff>
      <xdr:row>0</xdr:row>
      <xdr:rowOff>44395</xdr:rowOff>
    </xdr:from>
    <xdr:to>
      <xdr:col>1</xdr:col>
      <xdr:colOff>361950</xdr:colOff>
      <xdr:row>3</xdr:row>
      <xdr:rowOff>131544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99AD9EC-A0D5-45A0-85B7-A7654A62F35C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231" y="44395"/>
          <a:ext cx="697444" cy="687224"/>
        </a:xfrm>
        <a:prstGeom prst="rect">
          <a:avLst/>
        </a:prstGeom>
      </xdr:spPr>
    </xdr:pic>
    <xdr:clientData/>
  </xdr:twoCellAnchor>
  <xdr:twoCellAnchor editAs="oneCell">
    <xdr:from>
      <xdr:col>2</xdr:col>
      <xdr:colOff>140122</xdr:colOff>
      <xdr:row>0</xdr:row>
      <xdr:rowOff>53921</xdr:rowOff>
    </xdr:from>
    <xdr:to>
      <xdr:col>3</xdr:col>
      <xdr:colOff>241754</xdr:colOff>
      <xdr:row>3</xdr:row>
      <xdr:rowOff>140280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17883CC1-D7C9-4BBD-A135-1C665ED908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572" y="53921"/>
          <a:ext cx="1016032" cy="686434"/>
        </a:xfrm>
        <a:prstGeom prst="rect">
          <a:avLst/>
        </a:prstGeom>
      </xdr:spPr>
    </xdr:pic>
    <xdr:clientData/>
  </xdr:twoCellAnchor>
  <xdr:twoCellAnchor editAs="oneCell">
    <xdr:from>
      <xdr:col>11</xdr:col>
      <xdr:colOff>352424</xdr:colOff>
      <xdr:row>0</xdr:row>
      <xdr:rowOff>19050</xdr:rowOff>
    </xdr:from>
    <xdr:to>
      <xdr:col>11</xdr:col>
      <xdr:colOff>1153635</xdr:colOff>
      <xdr:row>5</xdr:row>
      <xdr:rowOff>95250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72774" y="19050"/>
          <a:ext cx="801211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T65"/>
  <sheetViews>
    <sheetView tabSelected="1" view="pageBreakPreview" zoomScaleNormal="100" zoomScaleSheetLayoutView="100" zoomScalePageLayoutView="50" workbookViewId="0">
      <selection activeCell="D33" sqref="D33"/>
    </sheetView>
  </sheetViews>
  <sheetFormatPr defaultColWidth="9.140625" defaultRowHeight="12.75" x14ac:dyDescent="0.2"/>
  <cols>
    <col min="1" max="1" width="7" style="49" customWidth="1"/>
    <col min="2" max="2" width="7" style="103" customWidth="1"/>
    <col min="3" max="3" width="13.7109375" style="103" customWidth="1"/>
    <col min="4" max="4" width="27.5703125" style="49" customWidth="1"/>
    <col min="5" max="5" width="11.7109375" style="77" customWidth="1"/>
    <col min="6" max="6" width="7.7109375" style="49" customWidth="1"/>
    <col min="7" max="7" width="28.140625" style="49" customWidth="1"/>
    <col min="8" max="8" width="14" style="82" customWidth="1"/>
    <col min="9" max="9" width="13.85546875" style="90" customWidth="1"/>
    <col min="10" max="10" width="11.7109375" style="67" customWidth="1"/>
    <col min="11" max="11" width="13.85546875" style="49" customWidth="1"/>
    <col min="12" max="12" width="18.7109375" style="49" customWidth="1"/>
    <col min="13" max="16384" width="9.140625" style="49"/>
  </cols>
  <sheetData>
    <row r="1" spans="1:20" ht="15.75" customHeight="1" x14ac:dyDescent="0.2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20" ht="15.75" customHeight="1" x14ac:dyDescent="0.2">
      <c r="A2" s="108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20" ht="15.75" customHeight="1" x14ac:dyDescent="0.2">
      <c r="A3" s="108" t="s">
        <v>10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20" ht="15.75" customHeight="1" x14ac:dyDescent="0.2">
      <c r="A4" s="108" t="s">
        <v>57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50"/>
      <c r="N4" s="50"/>
      <c r="O4" s="50"/>
      <c r="P4" s="50"/>
      <c r="Q4" s="50"/>
      <c r="R4" s="50"/>
      <c r="S4" s="50"/>
      <c r="T4" s="50"/>
    </row>
    <row r="5" spans="1:20" ht="4.5" customHeight="1" x14ac:dyDescent="0.2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20" s="50" customFormat="1" ht="28.5" x14ac:dyDescent="0.2">
      <c r="A6" s="117" t="s">
        <v>49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51"/>
    </row>
    <row r="7" spans="1:20" s="50" customFormat="1" ht="18" customHeight="1" x14ac:dyDescent="0.2">
      <c r="A7" s="118" t="s">
        <v>16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</row>
    <row r="8" spans="1:20" s="50" customFormat="1" ht="7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20" ht="19.5" customHeight="1" thickTop="1" x14ac:dyDescent="0.2">
      <c r="A9" s="120" t="s">
        <v>20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2"/>
    </row>
    <row r="10" spans="1:20" ht="18" customHeight="1" x14ac:dyDescent="0.2">
      <c r="A10" s="123" t="s">
        <v>50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5"/>
    </row>
    <row r="11" spans="1:20" ht="18" customHeight="1" x14ac:dyDescent="0.2">
      <c r="A11" s="123" t="s">
        <v>80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5"/>
    </row>
    <row r="12" spans="1:20" ht="5.25" customHeight="1" x14ac:dyDescent="0.2">
      <c r="A12" s="11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5"/>
    </row>
    <row r="13" spans="1:20" ht="15.75" x14ac:dyDescent="0.2">
      <c r="A13" s="30" t="s">
        <v>67</v>
      </c>
      <c r="B13" s="10"/>
      <c r="C13" s="10"/>
      <c r="D13" s="100"/>
      <c r="E13" s="44"/>
      <c r="F13" s="1"/>
      <c r="G13" s="22" t="s">
        <v>68</v>
      </c>
      <c r="H13" s="78"/>
      <c r="I13" s="83"/>
      <c r="J13" s="31"/>
      <c r="K13" s="17"/>
      <c r="L13" s="18" t="s">
        <v>70</v>
      </c>
    </row>
    <row r="14" spans="1:20" ht="15.75" x14ac:dyDescent="0.2">
      <c r="A14" s="52" t="s">
        <v>78</v>
      </c>
      <c r="B14" s="7"/>
      <c r="C14" s="7"/>
      <c r="D14" s="45"/>
      <c r="E14" s="45"/>
      <c r="F14" s="2"/>
      <c r="G14" s="3" t="s">
        <v>69</v>
      </c>
      <c r="H14" s="79"/>
      <c r="I14" s="84"/>
      <c r="J14" s="32"/>
      <c r="K14" s="19"/>
      <c r="L14" s="20" t="s">
        <v>71</v>
      </c>
    </row>
    <row r="15" spans="1:20" ht="15" x14ac:dyDescent="0.2">
      <c r="A15" s="126" t="s">
        <v>9</v>
      </c>
      <c r="B15" s="127"/>
      <c r="C15" s="127"/>
      <c r="D15" s="127"/>
      <c r="E15" s="127"/>
      <c r="F15" s="127"/>
      <c r="G15" s="128"/>
      <c r="H15" s="139" t="s">
        <v>79</v>
      </c>
      <c r="I15" s="140"/>
      <c r="J15" s="140"/>
      <c r="K15" s="140"/>
      <c r="L15" s="141"/>
    </row>
    <row r="16" spans="1:20" ht="15" x14ac:dyDescent="0.2">
      <c r="A16" s="53" t="s">
        <v>17</v>
      </c>
      <c r="B16" s="54"/>
      <c r="C16" s="54"/>
      <c r="D16" s="55"/>
      <c r="E16" s="6"/>
      <c r="F16" s="55"/>
      <c r="G16" s="6"/>
      <c r="H16" s="80" t="s">
        <v>75</v>
      </c>
      <c r="I16" s="85"/>
      <c r="J16" s="33"/>
      <c r="K16" s="4"/>
      <c r="L16" s="56"/>
    </row>
    <row r="17" spans="1:12" ht="15" x14ac:dyDescent="0.2">
      <c r="A17" s="53" t="s">
        <v>18</v>
      </c>
      <c r="B17" s="54"/>
      <c r="C17" s="54"/>
      <c r="D17" s="6"/>
      <c r="E17" s="6"/>
      <c r="F17" s="55"/>
      <c r="G17" s="6" t="s">
        <v>58</v>
      </c>
      <c r="H17" s="80" t="s">
        <v>76</v>
      </c>
      <c r="I17" s="85"/>
      <c r="J17" s="33"/>
      <c r="K17" s="4"/>
      <c r="L17" s="56"/>
    </row>
    <row r="18" spans="1:12" ht="15" x14ac:dyDescent="0.2">
      <c r="A18" s="53" t="s">
        <v>19</v>
      </c>
      <c r="B18" s="54"/>
      <c r="C18" s="54"/>
      <c r="D18" s="6"/>
      <c r="E18" s="6"/>
      <c r="F18" s="55"/>
      <c r="G18" s="6" t="s">
        <v>65</v>
      </c>
      <c r="H18" s="80" t="s">
        <v>77</v>
      </c>
      <c r="I18" s="85"/>
      <c r="J18" s="33"/>
      <c r="K18" s="4"/>
      <c r="L18" s="56"/>
    </row>
    <row r="19" spans="1:12" ht="16.5" thickBot="1" x14ac:dyDescent="0.25">
      <c r="A19" s="53" t="s">
        <v>15</v>
      </c>
      <c r="B19" s="8"/>
      <c r="C19" s="8"/>
      <c r="D19" s="5"/>
      <c r="E19" s="6"/>
      <c r="F19" s="5"/>
      <c r="G19" s="72" t="s">
        <v>59</v>
      </c>
      <c r="H19" s="80" t="s">
        <v>35</v>
      </c>
      <c r="I19" s="85"/>
      <c r="J19" s="33"/>
      <c r="K19" s="41">
        <v>25</v>
      </c>
      <c r="L19" s="56" t="s">
        <v>64</v>
      </c>
    </row>
    <row r="20" spans="1:12" ht="5.25" customHeight="1" thickTop="1" thickBot="1" x14ac:dyDescent="0.25">
      <c r="A20" s="13"/>
      <c r="B20" s="12"/>
      <c r="C20" s="12"/>
      <c r="D20" s="11"/>
      <c r="E20" s="47"/>
      <c r="F20" s="11"/>
      <c r="G20" s="11"/>
      <c r="H20" s="81"/>
      <c r="I20" s="86"/>
      <c r="J20" s="34"/>
      <c r="K20" s="11"/>
      <c r="L20" s="14"/>
    </row>
    <row r="21" spans="1:12" s="57" customFormat="1" ht="21" customHeight="1" thickTop="1" x14ac:dyDescent="0.2">
      <c r="A21" s="129" t="s">
        <v>6</v>
      </c>
      <c r="B21" s="109" t="s">
        <v>12</v>
      </c>
      <c r="C21" s="109" t="s">
        <v>34</v>
      </c>
      <c r="D21" s="109" t="s">
        <v>1</v>
      </c>
      <c r="E21" s="111" t="s">
        <v>33</v>
      </c>
      <c r="F21" s="109" t="s">
        <v>8</v>
      </c>
      <c r="G21" s="131" t="s">
        <v>13</v>
      </c>
      <c r="H21" s="148" t="s">
        <v>7</v>
      </c>
      <c r="I21" s="150" t="s">
        <v>24</v>
      </c>
      <c r="J21" s="152" t="s">
        <v>21</v>
      </c>
      <c r="K21" s="154" t="s">
        <v>23</v>
      </c>
      <c r="L21" s="156" t="s">
        <v>14</v>
      </c>
    </row>
    <row r="22" spans="1:12" s="57" customFormat="1" ht="13.5" customHeight="1" x14ac:dyDescent="0.2">
      <c r="A22" s="130"/>
      <c r="B22" s="110"/>
      <c r="C22" s="110"/>
      <c r="D22" s="110"/>
      <c r="E22" s="112"/>
      <c r="F22" s="110"/>
      <c r="G22" s="132"/>
      <c r="H22" s="149"/>
      <c r="I22" s="151"/>
      <c r="J22" s="153"/>
      <c r="K22" s="155"/>
      <c r="L22" s="157"/>
    </row>
    <row r="23" spans="1:12" s="58" customFormat="1" ht="26.25" customHeight="1" x14ac:dyDescent="0.2">
      <c r="A23" s="48">
        <v>1</v>
      </c>
      <c r="B23" s="42">
        <v>24</v>
      </c>
      <c r="C23" s="23">
        <v>10059040143</v>
      </c>
      <c r="D23" s="24" t="s">
        <v>61</v>
      </c>
      <c r="E23" s="107">
        <v>37426</v>
      </c>
      <c r="F23" s="59" t="s">
        <v>30</v>
      </c>
      <c r="G23" s="105" t="s">
        <v>55</v>
      </c>
      <c r="H23" s="106">
        <v>2.4792939814814813E-2</v>
      </c>
      <c r="I23" s="106" t="s">
        <v>72</v>
      </c>
      <c r="J23" s="35">
        <v>41.7</v>
      </c>
      <c r="K23" s="16" t="s">
        <v>22</v>
      </c>
      <c r="L23" s="21"/>
    </row>
    <row r="24" spans="1:12" s="58" customFormat="1" ht="37.5" customHeight="1" x14ac:dyDescent="0.2">
      <c r="A24" s="15">
        <v>2</v>
      </c>
      <c r="B24" s="43">
        <v>23</v>
      </c>
      <c r="C24" s="23">
        <v>0</v>
      </c>
      <c r="D24" s="24" t="s">
        <v>63</v>
      </c>
      <c r="E24" s="107">
        <v>37537</v>
      </c>
      <c r="F24" s="59" t="s">
        <v>30</v>
      </c>
      <c r="G24" s="105" t="s">
        <v>55</v>
      </c>
      <c r="H24" s="106">
        <v>2.5936574074074074E-2</v>
      </c>
      <c r="I24" s="106">
        <v>1.1436342592592609E-3</v>
      </c>
      <c r="J24" s="35">
        <v>39.5</v>
      </c>
      <c r="K24" s="16" t="s">
        <v>30</v>
      </c>
      <c r="L24" s="21"/>
    </row>
    <row r="25" spans="1:12" s="58" customFormat="1" ht="33.75" customHeight="1" x14ac:dyDescent="0.2">
      <c r="A25" s="15">
        <v>3</v>
      </c>
      <c r="B25" s="42">
        <v>21</v>
      </c>
      <c r="C25" s="23">
        <v>0</v>
      </c>
      <c r="D25" s="24" t="s">
        <v>54</v>
      </c>
      <c r="E25" s="107">
        <v>37085</v>
      </c>
      <c r="F25" s="59" t="s">
        <v>30</v>
      </c>
      <c r="G25" s="105" t="s">
        <v>55</v>
      </c>
      <c r="H25" s="106">
        <v>2.8765972222222224E-2</v>
      </c>
      <c r="I25" s="106">
        <v>3.9730324074074112E-3</v>
      </c>
      <c r="J25" s="35">
        <v>35.33</v>
      </c>
      <c r="K25" s="16"/>
      <c r="L25" s="21"/>
    </row>
    <row r="26" spans="1:12" s="58" customFormat="1" ht="26.25" customHeight="1" x14ac:dyDescent="0.2">
      <c r="A26" s="15">
        <v>4</v>
      </c>
      <c r="B26" s="43">
        <v>22</v>
      </c>
      <c r="C26" s="23">
        <v>0</v>
      </c>
      <c r="D26" s="24" t="s">
        <v>60</v>
      </c>
      <c r="E26" s="107">
        <v>25802</v>
      </c>
      <c r="F26" s="59" t="s">
        <v>30</v>
      </c>
      <c r="G26" s="105" t="s">
        <v>66</v>
      </c>
      <c r="H26" s="106">
        <v>3.0236921296296296E-2</v>
      </c>
      <c r="I26" s="106">
        <v>5.4439814814814837E-3</v>
      </c>
      <c r="J26" s="35">
        <v>34.456355283307808</v>
      </c>
      <c r="K26" s="16"/>
      <c r="L26" s="21"/>
    </row>
    <row r="27" spans="1:12" s="58" customFormat="1" ht="26.25" customHeight="1" x14ac:dyDescent="0.2">
      <c r="A27" s="15">
        <v>5</v>
      </c>
      <c r="B27" s="42">
        <v>20</v>
      </c>
      <c r="C27" s="23">
        <v>0</v>
      </c>
      <c r="D27" s="24" t="s">
        <v>62</v>
      </c>
      <c r="E27" s="107">
        <v>34663</v>
      </c>
      <c r="F27" s="59" t="s">
        <v>30</v>
      </c>
      <c r="G27" s="105" t="s">
        <v>55</v>
      </c>
      <c r="H27" s="106">
        <v>3.4205555555555552E-2</v>
      </c>
      <c r="I27" s="106">
        <v>9.4126157407407388E-3</v>
      </c>
      <c r="J27" s="35">
        <v>30.456852791878173</v>
      </c>
      <c r="K27" s="16"/>
      <c r="L27" s="21"/>
    </row>
    <row r="28" spans="1:12" ht="9" customHeight="1" thickBot="1" x14ac:dyDescent="0.25">
      <c r="A28" s="91"/>
      <c r="B28" s="92"/>
      <c r="C28" s="92"/>
      <c r="D28" s="93"/>
      <c r="E28" s="94"/>
      <c r="F28" s="95"/>
      <c r="G28" s="96"/>
      <c r="H28" s="97"/>
      <c r="I28" s="98"/>
      <c r="J28" s="60"/>
      <c r="K28" s="99"/>
      <c r="L28" s="99"/>
    </row>
    <row r="29" spans="1:12" ht="15.75" thickTop="1" x14ac:dyDescent="0.2">
      <c r="A29" s="158" t="s">
        <v>4</v>
      </c>
      <c r="B29" s="159"/>
      <c r="C29" s="159"/>
      <c r="D29" s="159"/>
      <c r="E29" s="159"/>
      <c r="F29" s="159"/>
      <c r="G29" s="159" t="s">
        <v>5</v>
      </c>
      <c r="H29" s="159"/>
      <c r="I29" s="159"/>
      <c r="J29" s="159"/>
      <c r="K29" s="159"/>
      <c r="L29" s="160"/>
    </row>
    <row r="30" spans="1:12" x14ac:dyDescent="0.2">
      <c r="A30" s="25" t="s">
        <v>81</v>
      </c>
      <c r="B30" s="5"/>
      <c r="C30" s="61"/>
      <c r="D30" s="5"/>
      <c r="E30" s="73"/>
      <c r="F30" s="62"/>
      <c r="G30" s="63" t="s">
        <v>31</v>
      </c>
      <c r="H30" s="101">
        <v>2</v>
      </c>
      <c r="I30" s="87"/>
      <c r="J30" s="38"/>
      <c r="K30" s="36" t="s">
        <v>30</v>
      </c>
      <c r="L30" s="64">
        <f>COUNTIF(F10:F27,"КМС")</f>
        <v>5</v>
      </c>
    </row>
    <row r="31" spans="1:12" x14ac:dyDescent="0.2">
      <c r="A31" s="25" t="s">
        <v>82</v>
      </c>
      <c r="B31" s="5"/>
      <c r="C31" s="26"/>
      <c r="D31" s="5"/>
      <c r="E31" s="74"/>
      <c r="F31" s="65"/>
      <c r="G31" s="27" t="s">
        <v>25</v>
      </c>
      <c r="H31" s="101">
        <f>H32+H37</f>
        <v>5</v>
      </c>
      <c r="I31" s="88"/>
      <c r="J31" s="39"/>
      <c r="K31" s="36" t="s">
        <v>74</v>
      </c>
      <c r="L31" s="64">
        <f>COUNTIF(F10:F27,"2 ср")</f>
        <v>0</v>
      </c>
    </row>
    <row r="32" spans="1:12" x14ac:dyDescent="0.2">
      <c r="A32" s="25" t="s">
        <v>83</v>
      </c>
      <c r="B32" s="5"/>
      <c r="C32" s="29"/>
      <c r="D32" s="5"/>
      <c r="E32" s="74"/>
      <c r="F32" s="65"/>
      <c r="G32" s="27" t="s">
        <v>26</v>
      </c>
      <c r="H32" s="101">
        <f>H33+H34+H35+H36</f>
        <v>5</v>
      </c>
      <c r="I32" s="88"/>
      <c r="J32" s="39"/>
      <c r="K32" s="36" t="s">
        <v>73</v>
      </c>
      <c r="L32" s="64">
        <f>COUNTIF(F10:F27,"3 ср")</f>
        <v>0</v>
      </c>
    </row>
    <row r="33" spans="1:12" x14ac:dyDescent="0.2">
      <c r="A33" s="25" t="s">
        <v>84</v>
      </c>
      <c r="B33" s="5"/>
      <c r="C33" s="29"/>
      <c r="D33" s="5"/>
      <c r="E33" s="74"/>
      <c r="F33" s="65"/>
      <c r="G33" s="27" t="s">
        <v>27</v>
      </c>
      <c r="H33" s="101">
        <f>COUNT(A23:A137)</f>
        <v>5</v>
      </c>
      <c r="I33" s="88"/>
      <c r="J33" s="39"/>
      <c r="K33" s="36"/>
      <c r="L33" s="64"/>
    </row>
    <row r="34" spans="1:12" x14ac:dyDescent="0.2">
      <c r="A34" s="25"/>
      <c r="B34" s="5"/>
      <c r="C34" s="29"/>
      <c r="D34" s="5"/>
      <c r="E34" s="74"/>
      <c r="F34" s="65"/>
      <c r="G34" s="27" t="s">
        <v>52</v>
      </c>
      <c r="H34" s="101">
        <f>COUNTIF(A23:A136,"ЛИМ")</f>
        <v>0</v>
      </c>
      <c r="I34" s="88"/>
      <c r="J34" s="39"/>
      <c r="K34" s="36"/>
      <c r="L34" s="64"/>
    </row>
    <row r="35" spans="1:12" x14ac:dyDescent="0.2">
      <c r="A35" s="25"/>
      <c r="B35" s="5"/>
      <c r="C35" s="5"/>
      <c r="D35" s="5"/>
      <c r="E35" s="74"/>
      <c r="F35" s="65"/>
      <c r="G35" s="27" t="s">
        <v>28</v>
      </c>
      <c r="H35" s="101">
        <f>COUNTIF(A23:A136,"НФ")</f>
        <v>0</v>
      </c>
      <c r="I35" s="88"/>
      <c r="J35" s="39"/>
      <c r="K35" s="36"/>
      <c r="L35" s="64"/>
    </row>
    <row r="36" spans="1:12" x14ac:dyDescent="0.2">
      <c r="A36" s="25"/>
      <c r="B36" s="5"/>
      <c r="C36" s="5"/>
      <c r="D36" s="5"/>
      <c r="E36" s="74"/>
      <c r="F36" s="65"/>
      <c r="G36" s="27" t="s">
        <v>32</v>
      </c>
      <c r="H36" s="101">
        <f>COUNTIF(A23:A136,"ДСКВ")</f>
        <v>0</v>
      </c>
      <c r="I36" s="88"/>
      <c r="J36" s="39"/>
      <c r="K36" s="36"/>
      <c r="L36" s="28"/>
    </row>
    <row r="37" spans="1:12" x14ac:dyDescent="0.2">
      <c r="A37" s="25"/>
      <c r="B37" s="5"/>
      <c r="C37" s="5"/>
      <c r="D37" s="5"/>
      <c r="E37" s="75"/>
      <c r="F37" s="66"/>
      <c r="G37" s="27" t="s">
        <v>29</v>
      </c>
      <c r="H37" s="101">
        <f>COUNTIF(A23:A136,"НС")</f>
        <v>0</v>
      </c>
      <c r="I37" s="89"/>
      <c r="J37" s="40"/>
      <c r="K37" s="36"/>
      <c r="L37" s="28"/>
    </row>
    <row r="38" spans="1:12" ht="9.75" customHeight="1" x14ac:dyDescent="0.2">
      <c r="A38" s="25"/>
      <c r="B38" s="8"/>
      <c r="C38" s="8"/>
      <c r="D38" s="5"/>
      <c r="E38" s="46"/>
      <c r="L38" s="9"/>
    </row>
    <row r="39" spans="1:12" ht="15.75" x14ac:dyDescent="0.2">
      <c r="A39" s="133" t="s">
        <v>2</v>
      </c>
      <c r="B39" s="134"/>
      <c r="C39" s="134"/>
      <c r="D39" s="134"/>
      <c r="E39" s="134"/>
      <c r="F39" s="37"/>
      <c r="G39" s="134" t="s">
        <v>11</v>
      </c>
      <c r="H39" s="134"/>
      <c r="I39" s="134" t="s">
        <v>3</v>
      </c>
      <c r="J39" s="134"/>
      <c r="K39" s="134"/>
      <c r="L39" s="135"/>
    </row>
    <row r="40" spans="1:12" x14ac:dyDescent="0.2">
      <c r="A40" s="136"/>
      <c r="B40" s="116"/>
      <c r="C40" s="116"/>
      <c r="D40" s="116"/>
      <c r="E40" s="116"/>
      <c r="F40" s="137"/>
      <c r="G40" s="137"/>
      <c r="H40" s="137"/>
      <c r="I40" s="137"/>
      <c r="J40" s="137"/>
      <c r="K40" s="137"/>
      <c r="L40" s="138"/>
    </row>
    <row r="41" spans="1:12" x14ac:dyDescent="0.2">
      <c r="A41" s="102"/>
      <c r="D41" s="103"/>
      <c r="E41" s="76"/>
      <c r="F41" s="103"/>
      <c r="G41" s="103"/>
      <c r="I41" s="82"/>
      <c r="J41" s="103"/>
      <c r="K41" s="103"/>
      <c r="L41" s="104"/>
    </row>
    <row r="42" spans="1:12" x14ac:dyDescent="0.2">
      <c r="A42" s="102"/>
      <c r="D42" s="103"/>
      <c r="E42" s="76"/>
      <c r="F42" s="103"/>
      <c r="G42" s="103"/>
      <c r="I42" s="82"/>
      <c r="J42" s="103"/>
      <c r="K42" s="103"/>
      <c r="L42" s="104"/>
    </row>
    <row r="43" spans="1:12" x14ac:dyDescent="0.2">
      <c r="A43" s="102"/>
      <c r="D43" s="103"/>
      <c r="E43" s="76"/>
      <c r="F43" s="103"/>
      <c r="G43" s="103"/>
      <c r="I43" s="82"/>
      <c r="J43" s="103"/>
      <c r="K43" s="103"/>
      <c r="L43" s="104"/>
    </row>
    <row r="44" spans="1:12" x14ac:dyDescent="0.2">
      <c r="A44" s="102"/>
      <c r="D44" s="103"/>
      <c r="E44" s="76"/>
      <c r="F44" s="103"/>
      <c r="G44" s="103"/>
      <c r="I44" s="82"/>
      <c r="J44" s="103"/>
      <c r="K44" s="103"/>
      <c r="L44" s="104"/>
    </row>
    <row r="45" spans="1:12" x14ac:dyDescent="0.2">
      <c r="A45" s="13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47"/>
    </row>
    <row r="46" spans="1:12" x14ac:dyDescent="0.2">
      <c r="A46" s="136"/>
      <c r="B46" s="116"/>
      <c r="C46" s="116"/>
      <c r="D46" s="116"/>
      <c r="E46" s="116"/>
      <c r="F46" s="142"/>
      <c r="G46" s="142"/>
      <c r="H46" s="142"/>
      <c r="I46" s="142"/>
      <c r="J46" s="142"/>
      <c r="K46" s="142"/>
      <c r="L46" s="143"/>
    </row>
    <row r="47" spans="1:12" ht="16.5" thickBot="1" x14ac:dyDescent="0.25">
      <c r="A47" s="144"/>
      <c r="B47" s="145"/>
      <c r="C47" s="145"/>
      <c r="D47" s="145"/>
      <c r="E47" s="145"/>
      <c r="F47" s="68"/>
      <c r="G47" s="145" t="s">
        <v>58</v>
      </c>
      <c r="H47" s="145"/>
      <c r="I47" s="145" t="s">
        <v>65</v>
      </c>
      <c r="J47" s="145"/>
      <c r="K47" s="145"/>
      <c r="L47" s="146"/>
    </row>
    <row r="48" spans="1:12" ht="13.5" thickTop="1" x14ac:dyDescent="0.2"/>
    <row r="51" spans="1:20" x14ac:dyDescent="0.2">
      <c r="A51" s="69" t="s">
        <v>46</v>
      </c>
    </row>
    <row r="53" spans="1:20" ht="19.5" customHeight="1" x14ac:dyDescent="0.2">
      <c r="A53" s="49" t="s">
        <v>38</v>
      </c>
    </row>
    <row r="54" spans="1:20" ht="19.5" customHeight="1" x14ac:dyDescent="0.2">
      <c r="A54" s="49" t="s">
        <v>39</v>
      </c>
    </row>
    <row r="55" spans="1:20" ht="19.5" customHeight="1" x14ac:dyDescent="0.2">
      <c r="A55" s="49" t="s">
        <v>41</v>
      </c>
    </row>
    <row r="56" spans="1:20" s="77" customFormat="1" ht="19.5" customHeight="1" x14ac:dyDescent="0.2">
      <c r="A56" s="49" t="s">
        <v>40</v>
      </c>
      <c r="B56" s="103"/>
      <c r="C56" s="103"/>
      <c r="D56" s="49"/>
      <c r="F56" s="49"/>
      <c r="G56" s="49"/>
      <c r="H56" s="82"/>
      <c r="I56" s="90"/>
      <c r="J56" s="67"/>
      <c r="K56" s="49"/>
      <c r="L56" s="49"/>
      <c r="M56" s="49"/>
      <c r="N56" s="49"/>
      <c r="O56" s="49"/>
      <c r="P56" s="49"/>
      <c r="Q56" s="49"/>
      <c r="R56" s="49"/>
      <c r="S56" s="49"/>
      <c r="T56" s="49"/>
    </row>
    <row r="57" spans="1:20" s="77" customFormat="1" ht="19.5" customHeight="1" x14ac:dyDescent="0.2">
      <c r="A57" s="49" t="s">
        <v>51</v>
      </c>
      <c r="B57" s="103"/>
      <c r="C57" s="103"/>
      <c r="D57" s="49"/>
      <c r="F57" s="49"/>
      <c r="G57" s="49"/>
      <c r="H57" s="82"/>
      <c r="I57" s="90"/>
      <c r="J57" s="67"/>
      <c r="K57" s="49"/>
      <c r="L57" s="49"/>
      <c r="M57" s="49"/>
      <c r="N57" s="49"/>
      <c r="O57" s="49"/>
      <c r="P57" s="49"/>
      <c r="Q57" s="49"/>
      <c r="R57" s="49"/>
      <c r="S57" s="49"/>
      <c r="T57" s="49"/>
    </row>
    <row r="58" spans="1:20" s="77" customFormat="1" ht="19.5" customHeight="1" x14ac:dyDescent="0.2">
      <c r="A58" s="49" t="s">
        <v>42</v>
      </c>
      <c r="B58" s="103"/>
      <c r="C58" s="103"/>
      <c r="D58" s="49"/>
      <c r="F58" s="49"/>
      <c r="G58" s="49"/>
      <c r="H58" s="82"/>
      <c r="I58" s="90"/>
      <c r="J58" s="67"/>
      <c r="K58" s="49"/>
      <c r="L58" s="49"/>
      <c r="M58" s="49"/>
      <c r="N58" s="49"/>
      <c r="O58" s="49"/>
      <c r="P58" s="49"/>
      <c r="Q58" s="49"/>
      <c r="R58" s="49"/>
      <c r="S58" s="49"/>
      <c r="T58" s="49"/>
    </row>
    <row r="59" spans="1:20" s="77" customFormat="1" ht="19.5" customHeight="1" x14ac:dyDescent="0.2">
      <c r="A59" s="49" t="s">
        <v>43</v>
      </c>
      <c r="B59" s="103"/>
      <c r="C59" s="103"/>
      <c r="D59" s="49"/>
      <c r="F59" s="49"/>
      <c r="G59" s="49"/>
      <c r="H59" s="82"/>
      <c r="I59" s="90"/>
      <c r="J59" s="67"/>
      <c r="K59" s="49"/>
      <c r="L59" s="49"/>
      <c r="M59" s="49"/>
      <c r="N59" s="49"/>
      <c r="O59" s="49"/>
      <c r="P59" s="49"/>
      <c r="Q59" s="49"/>
      <c r="R59" s="49"/>
      <c r="S59" s="49"/>
      <c r="T59" s="49"/>
    </row>
    <row r="60" spans="1:20" s="77" customFormat="1" ht="19.5" customHeight="1" x14ac:dyDescent="0.2">
      <c r="A60" s="49" t="s">
        <v>44</v>
      </c>
      <c r="B60" s="103"/>
      <c r="C60" s="103"/>
      <c r="D60" s="49"/>
      <c r="F60" s="49"/>
      <c r="G60" s="49"/>
      <c r="H60" s="82"/>
      <c r="I60" s="90"/>
      <c r="J60" s="67"/>
      <c r="K60" s="49"/>
      <c r="L60" s="49"/>
      <c r="M60" s="49"/>
      <c r="N60" s="49"/>
      <c r="O60" s="49"/>
      <c r="P60" s="49"/>
      <c r="Q60" s="49"/>
      <c r="R60" s="49"/>
      <c r="S60" s="49"/>
      <c r="T60" s="49"/>
    </row>
    <row r="61" spans="1:20" s="77" customFormat="1" ht="19.5" customHeight="1" x14ac:dyDescent="0.2">
      <c r="A61" s="70" t="s">
        <v>36</v>
      </c>
      <c r="B61" s="103"/>
      <c r="C61" s="103"/>
      <c r="D61" s="49" t="s">
        <v>45</v>
      </c>
      <c r="F61" s="49"/>
      <c r="G61" s="49"/>
      <c r="H61" s="82"/>
      <c r="I61" s="90"/>
      <c r="J61" s="67"/>
      <c r="K61" s="49"/>
      <c r="L61" s="49"/>
      <c r="M61" s="49"/>
      <c r="N61" s="49"/>
      <c r="O61" s="49"/>
      <c r="P61" s="49"/>
      <c r="Q61" s="49"/>
      <c r="R61" s="49"/>
      <c r="S61" s="49"/>
      <c r="T61" s="49"/>
    </row>
    <row r="62" spans="1:20" s="77" customFormat="1" ht="19.5" customHeight="1" x14ac:dyDescent="0.2">
      <c r="A62" s="70" t="s">
        <v>37</v>
      </c>
      <c r="B62" s="103"/>
      <c r="C62" s="103"/>
      <c r="D62" s="49"/>
      <c r="F62" s="49"/>
      <c r="G62" s="49"/>
      <c r="H62" s="82"/>
      <c r="I62" s="90"/>
      <c r="J62" s="67"/>
      <c r="K62" s="49"/>
      <c r="L62" s="49"/>
      <c r="M62" s="49"/>
      <c r="N62" s="49"/>
      <c r="O62" s="49"/>
      <c r="P62" s="49"/>
      <c r="Q62" s="49"/>
      <c r="R62" s="49"/>
      <c r="S62" s="49"/>
      <c r="T62" s="49"/>
    </row>
    <row r="63" spans="1:20" s="77" customFormat="1" ht="19.5" customHeight="1" x14ac:dyDescent="0.2">
      <c r="A63" s="70" t="s">
        <v>47</v>
      </c>
      <c r="B63" s="103"/>
      <c r="C63" s="103"/>
      <c r="D63" s="49"/>
      <c r="F63" s="49"/>
      <c r="G63" s="49"/>
      <c r="H63" s="82"/>
      <c r="I63" s="90"/>
      <c r="J63" s="67"/>
      <c r="K63" s="49"/>
      <c r="L63" s="49"/>
      <c r="M63" s="49"/>
      <c r="N63" s="49"/>
      <c r="O63" s="49"/>
      <c r="P63" s="49"/>
      <c r="Q63" s="49"/>
      <c r="R63" s="49"/>
      <c r="S63" s="49"/>
      <c r="T63" s="49"/>
    </row>
    <row r="64" spans="1:20" s="77" customFormat="1" ht="19.5" customHeight="1" x14ac:dyDescent="0.2">
      <c r="A64" s="71" t="s">
        <v>31</v>
      </c>
      <c r="B64" s="103"/>
      <c r="C64" s="71" t="s">
        <v>53</v>
      </c>
      <c r="D64" s="49"/>
      <c r="F64" s="49"/>
      <c r="G64" s="49"/>
      <c r="H64" s="82"/>
      <c r="I64" s="90"/>
      <c r="J64" s="67"/>
      <c r="K64" s="49"/>
      <c r="L64" s="49"/>
      <c r="M64" s="49"/>
      <c r="N64" s="49"/>
      <c r="O64" s="49"/>
      <c r="P64" s="49"/>
      <c r="Q64" s="49"/>
      <c r="R64" s="49"/>
      <c r="S64" s="49"/>
      <c r="T64" s="49"/>
    </row>
    <row r="65" spans="1:20" s="77" customFormat="1" ht="19.5" customHeight="1" x14ac:dyDescent="0.2">
      <c r="A65" s="49" t="s">
        <v>48</v>
      </c>
      <c r="B65" s="103"/>
      <c r="C65" s="103"/>
      <c r="D65" s="49"/>
      <c r="F65" s="49"/>
      <c r="G65" s="49"/>
      <c r="H65" s="82"/>
      <c r="I65" s="90"/>
      <c r="J65" s="67"/>
      <c r="K65" s="49"/>
      <c r="L65" s="49"/>
      <c r="M65" s="49"/>
      <c r="N65" s="49"/>
      <c r="O65" s="49"/>
      <c r="P65" s="49"/>
      <c r="Q65" s="49"/>
      <c r="R65" s="49"/>
      <c r="S65" s="49"/>
      <c r="T65" s="49"/>
    </row>
  </sheetData>
  <sortState ref="B24:N32">
    <sortCondition ref="H24:H32"/>
  </sortState>
  <mergeCells count="40">
    <mergeCell ref="H15:L15"/>
    <mergeCell ref="A46:E46"/>
    <mergeCell ref="F46:L46"/>
    <mergeCell ref="A47:E47"/>
    <mergeCell ref="G47:H47"/>
    <mergeCell ref="I47:L47"/>
    <mergeCell ref="A45:E45"/>
    <mergeCell ref="F45:L45"/>
    <mergeCell ref="H21:H22"/>
    <mergeCell ref="I21:I22"/>
    <mergeCell ref="J21:J22"/>
    <mergeCell ref="K21:K22"/>
    <mergeCell ref="L21:L22"/>
    <mergeCell ref="A29:F29"/>
    <mergeCell ref="G29:L29"/>
    <mergeCell ref="A39:E39"/>
    <mergeCell ref="G39:H39"/>
    <mergeCell ref="I39:L39"/>
    <mergeCell ref="A40:E40"/>
    <mergeCell ref="F40:L40"/>
    <mergeCell ref="A15:G15"/>
    <mergeCell ref="A21:A22"/>
    <mergeCell ref="B21:B22"/>
    <mergeCell ref="C21:C22"/>
    <mergeCell ref="D21:D22"/>
    <mergeCell ref="E21:E22"/>
    <mergeCell ref="F21:F22"/>
    <mergeCell ref="G21:G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printOptions horizontalCentered="1"/>
  <pageMargins left="0.19685039370078741" right="0.19685039370078741" top="0.59055118110236227" bottom="0.59055118110236227" header="0.15748031496062992" footer="0.11811023622047245"/>
  <pageSetup paperSize="256" scale="58" fitToHeight="0" orientation="portrait" r:id="rId1"/>
  <headerFooter alignWithMargins="0"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Женщины</vt:lpstr>
      <vt:lpstr>Женщины!Заголовки_для_печати</vt:lpstr>
      <vt:lpstr>Женщины!Область_печати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2021-05-11T01:45:20Z</cp:lastPrinted>
  <dcterms:created xsi:type="dcterms:W3CDTF">1996-10-08T23:32:33Z</dcterms:created>
  <dcterms:modified xsi:type="dcterms:W3CDTF">2021-05-31T09:42:28Z</dcterms:modified>
</cp:coreProperties>
</file>