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9DD37569-BAC5-4304-9656-4C2090132AC3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парн г. пр." sheetId="91" r:id="rId1"/>
  </sheets>
  <definedNames>
    <definedName name="_xlnm.Print_Titles" localSheetId="0">'парн г. пр.'!$21:$21</definedName>
    <definedName name="_xlnm.Print_Area" localSheetId="0">'парн г. пр.'!$A$1:$M$88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6" i="91" l="1"/>
  <c r="H76" i="91"/>
  <c r="J74" i="91"/>
  <c r="I74" i="91"/>
  <c r="H74" i="91"/>
  <c r="I72" i="91"/>
  <c r="H72" i="91"/>
  <c r="J70" i="91"/>
  <c r="I70" i="91"/>
  <c r="H70" i="91"/>
  <c r="K68" i="91"/>
  <c r="I68" i="91"/>
  <c r="H68" i="91"/>
  <c r="I66" i="91"/>
  <c r="H66" i="91"/>
  <c r="K64" i="91"/>
  <c r="I64" i="91"/>
  <c r="H64" i="91"/>
  <c r="I62" i="91"/>
  <c r="H62" i="91"/>
  <c r="I60" i="91"/>
  <c r="H60" i="91"/>
  <c r="J58" i="91"/>
  <c r="I58" i="91"/>
  <c r="H58" i="91"/>
  <c r="J56" i="91"/>
  <c r="I56" i="91"/>
  <c r="H56" i="91"/>
  <c r="J54" i="91"/>
  <c r="I54" i="91"/>
  <c r="H54" i="91"/>
  <c r="J52" i="91"/>
  <c r="I52" i="91"/>
  <c r="H52" i="91"/>
  <c r="J50" i="91"/>
  <c r="I50" i="91"/>
  <c r="H50" i="91"/>
  <c r="I48" i="91"/>
  <c r="H48" i="91"/>
  <c r="I46" i="91"/>
  <c r="H46" i="91"/>
  <c r="I44" i="91"/>
  <c r="H44" i="91"/>
  <c r="I42" i="91"/>
  <c r="H42" i="91"/>
  <c r="J73" i="91"/>
  <c r="K73" i="91" s="1"/>
  <c r="K74" i="91" s="1"/>
  <c r="J71" i="91"/>
  <c r="K71" i="91" s="1"/>
  <c r="K72" i="91" s="1"/>
  <c r="J69" i="91"/>
  <c r="K69" i="91" s="1"/>
  <c r="K70" i="91" s="1"/>
  <c r="J67" i="91"/>
  <c r="K67" i="91" s="1"/>
  <c r="J65" i="91"/>
  <c r="K65" i="91" s="1"/>
  <c r="K66" i="91" s="1"/>
  <c r="J63" i="91"/>
  <c r="K63" i="91" s="1"/>
  <c r="J61" i="91"/>
  <c r="K61" i="91" s="1"/>
  <c r="K62" i="91" s="1"/>
  <c r="J59" i="91"/>
  <c r="K59" i="91" s="1"/>
  <c r="K60" i="91" s="1"/>
  <c r="J57" i="91"/>
  <c r="K57" i="91" s="1"/>
  <c r="K58" i="91" s="1"/>
  <c r="J55" i="91"/>
  <c r="K55" i="91" s="1"/>
  <c r="K56" i="91" s="1"/>
  <c r="J53" i="91"/>
  <c r="K53" i="91" s="1"/>
  <c r="K54" i="91" s="1"/>
  <c r="K51" i="91"/>
  <c r="K52" i="91" s="1"/>
  <c r="J51" i="91"/>
  <c r="K49" i="91"/>
  <c r="K50" i="91" s="1"/>
  <c r="J49" i="91"/>
  <c r="J47" i="91"/>
  <c r="K47" i="91" s="1"/>
  <c r="K48" i="91" s="1"/>
  <c r="J45" i="91"/>
  <c r="J46" i="91" s="1"/>
  <c r="J43" i="91"/>
  <c r="K43" i="91" s="1"/>
  <c r="K44" i="91" s="1"/>
  <c r="J41" i="91"/>
  <c r="K41" i="91" s="1"/>
  <c r="K42" i="91" s="1"/>
  <c r="I40" i="91"/>
  <c r="H40" i="91"/>
  <c r="I38" i="91"/>
  <c r="H38" i="91"/>
  <c r="K36" i="91"/>
  <c r="J36" i="91"/>
  <c r="I36" i="91"/>
  <c r="H36" i="91"/>
  <c r="K34" i="91"/>
  <c r="J34" i="91"/>
  <c r="I34" i="91"/>
  <c r="H34" i="91"/>
  <c r="K32" i="91"/>
  <c r="J32" i="91"/>
  <c r="I32" i="91"/>
  <c r="H32" i="91"/>
  <c r="K30" i="91"/>
  <c r="J30" i="91"/>
  <c r="I30" i="91"/>
  <c r="H30" i="91"/>
  <c r="K28" i="91"/>
  <c r="J28" i="91"/>
  <c r="I28" i="91"/>
  <c r="H28" i="91"/>
  <c r="K26" i="91"/>
  <c r="J26" i="91"/>
  <c r="I26" i="91"/>
  <c r="H26" i="91"/>
  <c r="K24" i="91"/>
  <c r="J24" i="91"/>
  <c r="I24" i="91"/>
  <c r="H24" i="91"/>
  <c r="K25" i="91"/>
  <c r="K23" i="91"/>
  <c r="J25" i="91"/>
  <c r="J23" i="91"/>
  <c r="J62" i="91" l="1"/>
  <c r="J66" i="91"/>
  <c r="J60" i="91"/>
  <c r="J64" i="91"/>
  <c r="J68" i="91"/>
  <c r="J72" i="91"/>
  <c r="J48" i="91"/>
  <c r="K45" i="91"/>
  <c r="K46" i="91" s="1"/>
  <c r="J44" i="91"/>
  <c r="J42" i="91"/>
  <c r="J27" i="91"/>
  <c r="K27" i="91" s="1"/>
  <c r="J75" i="91"/>
  <c r="J76" i="91" s="1"/>
  <c r="J39" i="91"/>
  <c r="J40" i="91" s="1"/>
  <c r="J37" i="91"/>
  <c r="J38" i="91" s="1"/>
  <c r="J35" i="91"/>
  <c r="J33" i="91"/>
  <c r="J31" i="91"/>
  <c r="K88" i="91" l="1"/>
  <c r="H88" i="91"/>
  <c r="J29" i="91"/>
  <c r="K29" i="91" l="1"/>
  <c r="E88" i="91" l="1"/>
  <c r="K31" i="91" l="1"/>
  <c r="K33" i="91"/>
  <c r="K35" i="91"/>
  <c r="K37" i="91"/>
  <c r="K38" i="91" s="1"/>
  <c r="K39" i="91"/>
  <c r="K40" i="91" s="1"/>
  <c r="K75" i="91"/>
  <c r="K76" i="91" s="1"/>
</calcChain>
</file>

<file path=xl/sharedStrings.xml><?xml version="1.0" encoding="utf-8"?>
<sst xmlns="http://schemas.openxmlformats.org/spreadsheetml/2006/main" count="156" uniqueCount="107">
  <si>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</si>
  <si>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</si>
  <si>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</si>
  <si>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</si>
  <si>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</si>
  <si>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</si>
  <si>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</si>
  <si>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</si>
  <si>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</si>
  <si>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</si>
  <si>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</si>
  <si>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</si>
  <si>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</si>
  <si>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</si>
  <si>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</si>
  <si>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</si>
  <si>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</si>
  <si>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</si>
  <si>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</si>
  <si>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ДИСТАНЦИЯ: ДЛИНА КРУГА/КРУГОВ</t>
  </si>
  <si>
    <t>UCI ID</t>
  </si>
  <si>
    <t/>
  </si>
  <si>
    <t>ПОКРЫТИЕ ТРЕКА: дерево</t>
  </si>
  <si>
    <t>ДЛИНА ТРЕКА: 250 м</t>
  </si>
  <si>
    <t>Тульская область</t>
  </si>
  <si>
    <t>ВРЕМЯ ПРОМЕЖУТОЧНЫХ ОТРЕЗКОВ</t>
  </si>
  <si>
    <t>РЕЗУЛЬТАТ</t>
  </si>
  <si>
    <t>СКОРОСТЬ км/ч</t>
  </si>
  <si>
    <t>ГЛАВНЫЙ СЕКРЕТАРЬ</t>
  </si>
  <si>
    <t>СУДЬЯ НА ФИНИШЕ</t>
  </si>
  <si>
    <t>ПЕРВЕНСТВО РОССИИ</t>
  </si>
  <si>
    <t>Санкт-Петербург</t>
  </si>
  <si>
    <t>0-1000 м</t>
  </si>
  <si>
    <t>1000-2000 м</t>
  </si>
  <si>
    <t>Юниоры 17-18 лет</t>
  </si>
  <si>
    <t>трек - парная гонка преследования 2 км</t>
  </si>
  <si>
    <t>МЕСТО ПРОВЕДЕНИЯ: г. Санкт-Петербург</t>
  </si>
  <si>
    <t>НАЧАЛО ГОНКИ:</t>
  </si>
  <si>
    <t>ОКОНЧАНИЕ ГОНКИ:</t>
  </si>
  <si>
    <t>ДАТА ПРОВЕДЕНИЯ: 29 января 2023 года</t>
  </si>
  <si>
    <t>№ ВРВС: 0080401811С</t>
  </si>
  <si>
    <t>№ ЕКП 2023: 26269</t>
  </si>
  <si>
    <t>НАЗВАНИЕ ТРАССЫ / РЕГ. НОМЕР: велотрек "Локосфинкс"</t>
  </si>
  <si>
    <t>0,250 км/8</t>
  </si>
  <si>
    <t>Афанасьева Е.А. (ВК, Свердловская область)</t>
  </si>
  <si>
    <t>Михайлова И.Н. (ВК, Санкт-Петербург)</t>
  </si>
  <si>
    <t>Ярышева О.Ю. (ВК, )</t>
  </si>
  <si>
    <t>Температура: +26</t>
  </si>
  <si>
    <t>Влажность: 55 %</t>
  </si>
  <si>
    <t>Савекин Илья</t>
  </si>
  <si>
    <t>Гончаров Владимир</t>
  </si>
  <si>
    <t>Мишанков Максим</t>
  </si>
  <si>
    <t>Лунин Михаил</t>
  </si>
  <si>
    <t>Казаков Даниил</t>
  </si>
  <si>
    <t>Просандеев Ярослав</t>
  </si>
  <si>
    <t>Кузнецов Руслан</t>
  </si>
  <si>
    <t>Токарев Матвей</t>
  </si>
  <si>
    <t>Голков Михаил</t>
  </si>
  <si>
    <t>Беликов Никита</t>
  </si>
  <si>
    <t>Романов Андрей</t>
  </si>
  <si>
    <t>Чернов Денис</t>
  </si>
  <si>
    <t>Созинов Владислав</t>
  </si>
  <si>
    <t>Попов Максим</t>
  </si>
  <si>
    <t>Блохин Кирилл</t>
  </si>
  <si>
    <t>Гончаров Александр</t>
  </si>
  <si>
    <t>Суятин Мирослав</t>
  </si>
  <si>
    <t>Марямидзе Степан</t>
  </si>
  <si>
    <t>Никонов Александр</t>
  </si>
  <si>
    <t>Ужевко Роман</t>
  </si>
  <si>
    <t>Болдырев Матвей</t>
  </si>
  <si>
    <t>Бедретдинов Фарид</t>
  </si>
  <si>
    <t>Аверин Алексей</t>
  </si>
  <si>
    <t>Бортник Иван</t>
  </si>
  <si>
    <t>Колоколов Максим</t>
  </si>
  <si>
    <t>Рябов Александр</t>
  </si>
  <si>
    <t>Керницкий Максим</t>
  </si>
  <si>
    <t>Жогло Ефим</t>
  </si>
  <si>
    <t>Яковлев Матвей</t>
  </si>
  <si>
    <t>Новолодский Ростислав</t>
  </si>
  <si>
    <t>Павловский Дмитрий</t>
  </si>
  <si>
    <t>Азиза Али</t>
  </si>
  <si>
    <t>Хлупов Дмитрий</t>
  </si>
  <si>
    <t>Школьник Филипп</t>
  </si>
  <si>
    <t>Дьяченко Андрей</t>
  </si>
  <si>
    <t>Вахтеров Илья</t>
  </si>
  <si>
    <t>Гребенюков Никита</t>
  </si>
  <si>
    <t>Бондаренко Мирон</t>
  </si>
  <si>
    <t>Почерняев Николай</t>
  </si>
  <si>
    <t>Гербут Дмитрий</t>
  </si>
  <si>
    <t>Грамарчук Трофим</t>
  </si>
  <si>
    <t>Хворостов Богдан</t>
  </si>
  <si>
    <t>Ховменец Михаил</t>
  </si>
  <si>
    <t>Перепелица Вадим</t>
  </si>
  <si>
    <t>Маш Егор</t>
  </si>
  <si>
    <t>Мишанин Никита</t>
  </si>
  <si>
    <t>Майоров Ждан</t>
  </si>
  <si>
    <t>Сидоров Григорий</t>
  </si>
  <si>
    <t>Кезерев Николай</t>
  </si>
  <si>
    <t>Степанов Тарас</t>
  </si>
  <si>
    <t>Данилин Тимофей</t>
  </si>
  <si>
    <t>Марахтанов Глеб</t>
  </si>
  <si>
    <t>Матвеев Никита</t>
  </si>
  <si>
    <t>Иванов Глеб</t>
  </si>
  <si>
    <t>Москва</t>
  </si>
  <si>
    <t>Краснодарский край</t>
  </si>
  <si>
    <t>Ленинградская область</t>
  </si>
  <si>
    <t>Санкт-Петербург, Удмуртская Республика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</si>
</sst>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h:mm:ss.00"/>
    <numFmt numFmtId="166" formatCode="0.0"/>
    <numFmt numFmtId="167" formatCode="m:ss.000"/>
    <numFmt numFmtId="168" formatCode="0.000"/>
    <numFmt numFmtId="169" formatCode="dd\.mm\.yyyy;@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/>
  </cellStyleXfs>
  <cellXfs count="15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Fill="1" applyBorder="1" applyAlignment="1">
      <alignment vertical="center"/>
    </xf>
    <xf numFmtId="14" fontId="11" fillId="0" borderId="4" xfId="0" applyNumberFormat="1" applyFont="1" applyBorder="1" applyAlignment="1">
      <alignment horizontal="right" vertical="center"/>
    </xf>
    <xf numFmtId="14" fontId="11" fillId="0" borderId="18" xfId="0" applyNumberFormat="1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5" fillId="0" borderId="14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7" fillId="0" borderId="18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65" fontId="17" fillId="0" borderId="19" xfId="0" applyNumberFormat="1" applyFont="1" applyBorder="1" applyAlignment="1">
      <alignment horizontal="right" vertical="center"/>
    </xf>
    <xf numFmtId="166" fontId="17" fillId="0" borderId="18" xfId="0" applyNumberFormat="1" applyFont="1" applyBorder="1" applyAlignment="1">
      <alignment horizontal="center" vertical="center"/>
    </xf>
    <xf numFmtId="0" fontId="18" fillId="0" borderId="33" xfId="8" applyFont="1" applyFill="1" applyBorder="1" applyAlignment="1">
      <alignment vertical="center" wrapText="1"/>
    </xf>
    <xf numFmtId="164" fontId="5" fillId="0" borderId="33" xfId="0" applyNumberFormat="1" applyFont="1" applyFill="1" applyBorder="1" applyAlignment="1">
      <alignment horizontal="center" vertical="center" wrapText="1"/>
    </xf>
    <xf numFmtId="0" fontId="5" fillId="0" borderId="33" xfId="0" applyNumberFormat="1" applyFont="1" applyFill="1" applyBorder="1" applyAlignment="1" applyProtection="1">
      <alignment horizontal="center" vertical="center"/>
    </xf>
    <xf numFmtId="0" fontId="18" fillId="0" borderId="34" xfId="8" applyFont="1" applyFill="1" applyBorder="1" applyAlignment="1">
      <alignment vertical="center" wrapText="1"/>
    </xf>
    <xf numFmtId="164" fontId="5" fillId="0" borderId="34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18" fillId="0" borderId="27" xfId="8" applyFont="1" applyFill="1" applyBorder="1" applyAlignment="1">
      <alignment vertical="center" wrapText="1"/>
    </xf>
    <xf numFmtId="0" fontId="5" fillId="0" borderId="27" xfId="0" applyNumberFormat="1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5" fillId="3" borderId="33" xfId="3" applyNumberFormat="1" applyFont="1" applyFill="1" applyBorder="1" applyAlignment="1">
      <alignment horizontal="center" vertical="center" wrapText="1"/>
    </xf>
    <xf numFmtId="0" fontId="5" fillId="3" borderId="34" xfId="3" applyNumberFormat="1" applyFont="1" applyFill="1" applyBorder="1" applyAlignment="1">
      <alignment horizontal="center" vertical="center" wrapText="1"/>
    </xf>
    <xf numFmtId="0" fontId="5" fillId="3" borderId="27" xfId="3" applyNumberFormat="1" applyFont="1" applyFill="1" applyBorder="1" applyAlignment="1">
      <alignment horizontal="center" vertical="center" wrapText="1"/>
    </xf>
    <xf numFmtId="0" fontId="21" fillId="0" borderId="33" xfId="9" applyFont="1" applyFill="1" applyBorder="1" applyAlignment="1">
      <alignment horizontal="center" vertical="center" wrapText="1"/>
    </xf>
    <xf numFmtId="1" fontId="21" fillId="0" borderId="34" xfId="9" applyNumberFormat="1" applyFont="1" applyFill="1" applyBorder="1" applyAlignment="1">
      <alignment horizontal="center" vertical="center" wrapText="1"/>
    </xf>
    <xf numFmtId="1" fontId="21" fillId="0" borderId="27" xfId="9" applyNumberFormat="1" applyFont="1" applyFill="1" applyBorder="1" applyAlignment="1">
      <alignment horizontal="center" vertical="center" wrapText="1"/>
    </xf>
    <xf numFmtId="167" fontId="18" fillId="0" borderId="35" xfId="9" applyNumberFormat="1" applyFont="1" applyFill="1" applyBorder="1" applyAlignment="1">
      <alignment horizontal="center" vertical="center" wrapText="1"/>
    </xf>
    <xf numFmtId="167" fontId="20" fillId="0" borderId="36" xfId="9" applyNumberFormat="1" applyFont="1" applyFill="1" applyBorder="1" applyAlignment="1">
      <alignment horizontal="center" vertical="center" wrapText="1"/>
    </xf>
    <xf numFmtId="167" fontId="20" fillId="0" borderId="37" xfId="9" applyNumberFormat="1" applyFont="1" applyFill="1" applyBorder="1" applyAlignment="1">
      <alignment horizontal="center" vertical="center" wrapText="1"/>
    </xf>
    <xf numFmtId="0" fontId="21" fillId="0" borderId="33" xfId="0" applyNumberFormat="1" applyFont="1" applyFill="1" applyBorder="1" applyAlignment="1">
      <alignment horizontal="center" vertical="center"/>
    </xf>
    <xf numFmtId="0" fontId="21" fillId="0" borderId="34" xfId="0" applyNumberFormat="1" applyFont="1" applyFill="1" applyBorder="1" applyAlignment="1">
      <alignment horizontal="center" vertical="center"/>
    </xf>
    <xf numFmtId="168" fontId="5" fillId="0" borderId="35" xfId="0" applyNumberFormat="1" applyFont="1" applyBorder="1" applyAlignment="1">
      <alignment horizontal="center" vertical="center"/>
    </xf>
    <xf numFmtId="0" fontId="21" fillId="0" borderId="27" xfId="0" applyNumberFormat="1" applyFont="1" applyFill="1" applyBorder="1" applyAlignment="1">
      <alignment horizontal="center" vertical="center"/>
    </xf>
    <xf numFmtId="0" fontId="5" fillId="0" borderId="34" xfId="0" applyNumberFormat="1" applyFont="1" applyFill="1" applyBorder="1" applyAlignment="1">
      <alignment horizontal="center" vertical="center" wrapText="1"/>
    </xf>
    <xf numFmtId="167" fontId="5" fillId="0" borderId="35" xfId="0" applyNumberFormat="1" applyFont="1" applyBorder="1" applyAlignment="1">
      <alignment horizontal="center" vertical="center"/>
    </xf>
    <xf numFmtId="0" fontId="5" fillId="0" borderId="41" xfId="0" applyNumberFormat="1" applyFont="1" applyFill="1" applyBorder="1" applyAlignment="1" applyProtection="1">
      <alignment horizontal="center" vertical="center"/>
    </xf>
    <xf numFmtId="0" fontId="20" fillId="0" borderId="42" xfId="0" applyNumberFormat="1" applyFont="1" applyFill="1" applyBorder="1" applyAlignment="1" applyProtection="1">
      <alignment horizontal="center" vertical="center"/>
    </xf>
    <xf numFmtId="0" fontId="20" fillId="0" borderId="43" xfId="0" applyNumberFormat="1" applyFont="1" applyFill="1" applyBorder="1" applyAlignment="1" applyProtection="1">
      <alignment horizontal="center" vertical="center"/>
    </xf>
    <xf numFmtId="167" fontId="21" fillId="0" borderId="3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2" fontId="6" fillId="2" borderId="25" xfId="3" applyNumberFormat="1" applyFont="1" applyFill="1" applyBorder="1" applyAlignment="1">
      <alignment horizontal="center" vertical="center" wrapText="1"/>
    </xf>
    <xf numFmtId="2" fontId="6" fillId="2" borderId="30" xfId="3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30" xfId="3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14" fontId="6" fillId="2" borderId="28" xfId="3" applyNumberFormat="1" applyFont="1" applyFill="1" applyBorder="1" applyAlignment="1">
      <alignment horizontal="center" vertical="center" wrapText="1"/>
    </xf>
    <xf numFmtId="14" fontId="6" fillId="2" borderId="31" xfId="3" applyNumberFormat="1" applyFont="1" applyFill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left" vertical="center"/>
    </xf>
    <xf numFmtId="165" fontId="17" fillId="0" borderId="4" xfId="0" applyNumberFormat="1" applyFont="1" applyBorder="1" applyAlignment="1">
      <alignment horizontal="left" vertical="center"/>
    </xf>
    <xf numFmtId="165" fontId="17" fillId="0" borderId="16" xfId="0" applyNumberFormat="1" applyFont="1" applyBorder="1" applyAlignment="1">
      <alignment horizontal="left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165" fontId="17" fillId="0" borderId="20" xfId="0" applyNumberFormat="1" applyFont="1" applyBorder="1" applyAlignment="1">
      <alignment horizontal="left" vertical="center"/>
    </xf>
    <xf numFmtId="165" fontId="17" fillId="0" borderId="18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49" fontId="11" fillId="0" borderId="1" xfId="2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9" fontId="11" fillId="0" borderId="2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49" fontId="11" fillId="0" borderId="2" xfId="2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69" fontId="18" fillId="0" borderId="33" xfId="9" applyNumberFormat="1" applyFont="1" applyFill="1" applyBorder="1" applyAlignment="1">
      <alignment horizontal="center" vertical="center" wrapText="1"/>
    </xf>
    <xf numFmtId="169" fontId="18" fillId="0" borderId="34" xfId="9" applyNumberFormat="1" applyFont="1" applyFill="1" applyBorder="1" applyAlignment="1">
      <alignment horizontal="center" vertical="center" wrapText="1"/>
    </xf>
    <xf numFmtId="169" fontId="18" fillId="0" borderId="27" xfId="9" applyNumberFormat="1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445027</xdr:colOff>
      <xdr:row>5</xdr:row>
      <xdr:rowOff>30632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794660" cy="824594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348724</xdr:colOff>
      <xdr:row>5</xdr:row>
      <xdr:rowOff>17222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91" y="70955"/>
          <a:ext cx="1141315" cy="742318"/>
        </a:xfrm>
        <a:prstGeom prst="rect">
          <a:avLst/>
        </a:prstGeom>
      </xdr:spPr>
    </xdr:pic>
    <xdr:clientData/>
  </xdr:twoCellAnchor>
  <xdr:oneCellAnchor>
    <xdr:from>
      <xdr:col>12</xdr:col>
      <xdr:colOff>110435</xdr:colOff>
      <xdr:row>0</xdr:row>
      <xdr:rowOff>82826</xdr:rowOff>
    </xdr:from>
    <xdr:ext cx="784299" cy="662493"/>
    <xdr:pic>
      <xdr:nvPicPr>
        <xdr:cNvPr id="5" name="Picture 55">
          <a:extLst>
            <a:ext uri="{FF2B5EF4-FFF2-40B4-BE49-F238E27FC236}">
              <a16:creationId xmlns:a16="http://schemas.microsoft.com/office/drawing/2014/main" id="{8A41CA0C-9E3B-4A9D-814A-E1E100FD7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92609" y="82826"/>
          <a:ext cx="784299" cy="6624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BreakPreview" topLeftCell="A70" zoomScale="69" zoomScaleNormal="90" zoomScaleSheetLayoutView="69" workbookViewId="0">
      <selection activeCell="O76" sqref="O76"/>
    </sheetView>
  </sheetViews>
  <sheetFormatPr defaultColWidth="9.1796875" defaultRowHeight="13" x14ac:dyDescent="0.25"/>
  <cols>
    <col min="1" max="1" width="6.453125" style="1" customWidth="1"/>
    <col min="2" max="2" width="7.26953125" style="10" customWidth="1"/>
    <col min="3" max="3" width="12.90625" style="10" customWidth="1"/>
    <col min="4" max="4" width="20.36328125" style="1" customWidth="1"/>
    <col min="5" max="5" width="11.36328125" style="37" customWidth="1"/>
    <col min="6" max="6" width="8.81640625" style="1" customWidth="1"/>
    <col min="7" max="7" width="25.26953125" style="1" customWidth="1"/>
    <col min="8" max="9" width="16" style="1" customWidth="1"/>
    <col min="10" max="11" width="10.26953125" style="1" customWidth="1"/>
    <col min="12" max="12" width="13.1796875" style="1" customWidth="1"/>
    <col min="13" max="13" width="14.26953125" style="1" customWidth="1"/>
    <col min="14" max="16384" width="9.1796875" style="1"/>
  </cols>
  <sheetData>
    <row r="1" spans="1:13" ht="21" customHeight="1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7" customHeight="1" x14ac:dyDescent="0.2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7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</row>
    <row r="4" spans="1:13" ht="21" customHeight="1" x14ac:dyDescent="0.25">
      <c r="A4" s="122" t="s">
        <v>7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13" ht="7" customHeight="1" x14ac:dyDescent="0.2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6" spans="1:13" s="2" customFormat="1" ht="20.25" customHeight="1" x14ac:dyDescent="0.25">
      <c r="A6" s="129" t="s">
        <v>30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</row>
    <row r="7" spans="1:13" s="2" customFormat="1" ht="18" customHeight="1" x14ac:dyDescent="0.25">
      <c r="A7" s="113" t="s">
        <v>13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1:13" s="2" customFormat="1" ht="7.5" customHeight="1" thickBot="1" x14ac:dyDescent="0.3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13" ht="24" customHeight="1" thickTop="1" x14ac:dyDescent="0.25">
      <c r="A9" s="114" t="s">
        <v>16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6"/>
    </row>
    <row r="10" spans="1:13" ht="18" customHeight="1" x14ac:dyDescent="0.25">
      <c r="A10" s="126" t="s">
        <v>35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8"/>
    </row>
    <row r="11" spans="1:13" ht="19.5" customHeight="1" x14ac:dyDescent="0.25">
      <c r="A11" s="126" t="s">
        <v>34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8"/>
    </row>
    <row r="12" spans="1:13" ht="12" customHeight="1" x14ac:dyDescent="0.25">
      <c r="A12" s="123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5"/>
    </row>
    <row r="13" spans="1:13" ht="15.5" x14ac:dyDescent="0.25">
      <c r="A13" s="56" t="s">
        <v>36</v>
      </c>
      <c r="B13" s="14"/>
      <c r="C13" s="28"/>
      <c r="D13" s="27"/>
      <c r="E13" s="29"/>
      <c r="F13" s="3"/>
      <c r="G13" s="39" t="s">
        <v>37</v>
      </c>
      <c r="H13" s="3"/>
      <c r="I13" s="3"/>
      <c r="J13" s="3"/>
      <c r="K13" s="3"/>
      <c r="L13" s="21"/>
      <c r="M13" s="22" t="s">
        <v>40</v>
      </c>
    </row>
    <row r="14" spans="1:13" ht="15.5" x14ac:dyDescent="0.25">
      <c r="A14" s="12" t="s">
        <v>39</v>
      </c>
      <c r="B14" s="9"/>
      <c r="C14" s="9"/>
      <c r="D14" s="38"/>
      <c r="E14" s="30"/>
      <c r="F14" s="4"/>
      <c r="G14" s="40" t="s">
        <v>38</v>
      </c>
      <c r="H14" s="4"/>
      <c r="I14" s="4"/>
      <c r="J14" s="4"/>
      <c r="K14" s="4"/>
      <c r="L14" s="23"/>
      <c r="M14" s="24" t="s">
        <v>41</v>
      </c>
    </row>
    <row r="15" spans="1:13" ht="14.5" x14ac:dyDescent="0.25">
      <c r="A15" s="117" t="s">
        <v>6</v>
      </c>
      <c r="B15" s="118"/>
      <c r="C15" s="118"/>
      <c r="D15" s="118"/>
      <c r="E15" s="118"/>
      <c r="F15" s="118"/>
      <c r="G15" s="119"/>
      <c r="H15" s="120" t="s">
        <v>1</v>
      </c>
      <c r="I15" s="118"/>
      <c r="J15" s="118"/>
      <c r="K15" s="118"/>
      <c r="L15" s="118"/>
      <c r="M15" s="121"/>
    </row>
    <row r="16" spans="1:13" ht="14.5" x14ac:dyDescent="0.25">
      <c r="A16" s="13"/>
      <c r="B16" s="18"/>
      <c r="C16" s="18"/>
      <c r="D16" s="7"/>
      <c r="E16" s="31"/>
      <c r="F16" s="7"/>
      <c r="G16" s="8" t="s">
        <v>21</v>
      </c>
      <c r="H16" s="93" t="s">
        <v>42</v>
      </c>
      <c r="I16" s="94"/>
      <c r="J16" s="94"/>
      <c r="K16" s="94"/>
      <c r="L16" s="94"/>
      <c r="M16" s="95"/>
    </row>
    <row r="17" spans="1:13" ht="14.5" x14ac:dyDescent="0.25">
      <c r="A17" s="13" t="s">
        <v>14</v>
      </c>
      <c r="B17" s="17"/>
      <c r="C17" s="17"/>
      <c r="D17" s="5"/>
      <c r="E17" s="32"/>
      <c r="F17" s="5"/>
      <c r="G17" s="53" t="s">
        <v>44</v>
      </c>
      <c r="H17" s="134" t="s">
        <v>22</v>
      </c>
      <c r="I17" s="135"/>
      <c r="J17" s="135"/>
      <c r="K17" s="135"/>
      <c r="L17" s="135"/>
      <c r="M17" s="136"/>
    </row>
    <row r="18" spans="1:13" ht="14.5" x14ac:dyDescent="0.25">
      <c r="A18" s="13" t="s">
        <v>15</v>
      </c>
      <c r="B18" s="18"/>
      <c r="C18" s="18"/>
      <c r="D18" s="6"/>
      <c r="E18" s="31"/>
      <c r="F18" s="7"/>
      <c r="G18" s="53" t="s">
        <v>45</v>
      </c>
      <c r="H18" s="134" t="s">
        <v>23</v>
      </c>
      <c r="I18" s="135"/>
      <c r="J18" s="135"/>
      <c r="K18" s="135"/>
      <c r="L18" s="135"/>
      <c r="M18" s="136"/>
    </row>
    <row r="19" spans="1:13" ht="15" thickBot="1" x14ac:dyDescent="0.3">
      <c r="A19" s="20" t="s">
        <v>12</v>
      </c>
      <c r="B19" s="16"/>
      <c r="C19" s="16"/>
      <c r="D19" s="15"/>
      <c r="E19" s="33"/>
      <c r="F19" s="19"/>
      <c r="G19" s="53" t="s">
        <v>46</v>
      </c>
      <c r="H19" s="141" t="s">
        <v>19</v>
      </c>
      <c r="I19" s="142"/>
      <c r="J19" s="60"/>
      <c r="K19" s="60">
        <v>2</v>
      </c>
      <c r="L19" s="57"/>
      <c r="M19" s="59" t="s">
        <v>43</v>
      </c>
    </row>
    <row r="20" spans="1:13" ht="6.75" customHeight="1" thickTop="1" thickBot="1" x14ac:dyDescent="0.3"/>
    <row r="21" spans="1:13" ht="27" customHeight="1" thickTop="1" x14ac:dyDescent="0.25">
      <c r="A21" s="108" t="s">
        <v>4</v>
      </c>
      <c r="B21" s="106" t="s">
        <v>9</v>
      </c>
      <c r="C21" s="106" t="s">
        <v>20</v>
      </c>
      <c r="D21" s="106" t="s">
        <v>2</v>
      </c>
      <c r="E21" s="132" t="s">
        <v>18</v>
      </c>
      <c r="F21" s="106" t="s">
        <v>5</v>
      </c>
      <c r="G21" s="106" t="s">
        <v>10</v>
      </c>
      <c r="H21" s="98" t="s">
        <v>25</v>
      </c>
      <c r="I21" s="98"/>
      <c r="J21" s="106" t="s">
        <v>26</v>
      </c>
      <c r="K21" s="96" t="s">
        <v>27</v>
      </c>
      <c r="L21" s="137" t="s">
        <v>17</v>
      </c>
      <c r="M21" s="139" t="s">
        <v>11</v>
      </c>
    </row>
    <row r="22" spans="1:13" ht="20.25" customHeight="1" thickBot="1" x14ac:dyDescent="0.3">
      <c r="A22" s="109"/>
      <c r="B22" s="107"/>
      <c r="C22" s="107"/>
      <c r="D22" s="107"/>
      <c r="E22" s="133"/>
      <c r="F22" s="107"/>
      <c r="G22" s="107"/>
      <c r="H22" s="73" t="s">
        <v>32</v>
      </c>
      <c r="I22" s="73" t="s">
        <v>33</v>
      </c>
      <c r="J22" s="107"/>
      <c r="K22" s="97"/>
      <c r="L22" s="138"/>
      <c r="M22" s="140"/>
    </row>
    <row r="23" spans="1:13" ht="24" customHeight="1" x14ac:dyDescent="0.25">
      <c r="A23" s="69">
        <v>1</v>
      </c>
      <c r="B23" s="83">
        <v>16</v>
      </c>
      <c r="C23" s="74">
        <v>10090936672</v>
      </c>
      <c r="D23" s="61" t="s">
        <v>49</v>
      </c>
      <c r="E23" s="155">
        <v>38489</v>
      </c>
      <c r="F23" s="62"/>
      <c r="G23" s="77" t="s">
        <v>31</v>
      </c>
      <c r="H23" s="88">
        <v>7.2696759259259253E-4</v>
      </c>
      <c r="I23" s="92">
        <v>6.9976851851851851E-4</v>
      </c>
      <c r="J23" s="80">
        <f>SUM(H23:I23)</f>
        <v>1.426736111111111E-3</v>
      </c>
      <c r="K23" s="85">
        <f>$K$19/((J23*24))</f>
        <v>58.408371866634226</v>
      </c>
      <c r="L23" s="63"/>
      <c r="M23" s="89"/>
    </row>
    <row r="24" spans="1:13" ht="24" customHeight="1" thickBot="1" x14ac:dyDescent="0.3">
      <c r="A24" s="70">
        <v>1</v>
      </c>
      <c r="B24" s="84">
        <v>19</v>
      </c>
      <c r="C24" s="75">
        <v>10097259993</v>
      </c>
      <c r="D24" s="64" t="s">
        <v>50</v>
      </c>
      <c r="E24" s="156">
        <v>38576</v>
      </c>
      <c r="F24" s="65"/>
      <c r="G24" s="78" t="s">
        <v>31</v>
      </c>
      <c r="H24" s="81">
        <f>H23</f>
        <v>7.2696759259259253E-4</v>
      </c>
      <c r="I24" s="81">
        <f>I23</f>
        <v>6.9976851851851851E-4</v>
      </c>
      <c r="J24" s="81">
        <f>J23</f>
        <v>1.426736111111111E-3</v>
      </c>
      <c r="K24" s="81">
        <f>K23</f>
        <v>58.408371866634226</v>
      </c>
      <c r="L24" s="66"/>
      <c r="M24" s="90"/>
    </row>
    <row r="25" spans="1:13" ht="24" customHeight="1" x14ac:dyDescent="0.25">
      <c r="A25" s="69">
        <v>2</v>
      </c>
      <c r="B25" s="83">
        <v>43</v>
      </c>
      <c r="C25" s="74">
        <v>10083179100</v>
      </c>
      <c r="D25" s="61" t="s">
        <v>51</v>
      </c>
      <c r="E25" s="155">
        <v>38534</v>
      </c>
      <c r="F25" s="62"/>
      <c r="G25" s="77" t="s">
        <v>31</v>
      </c>
      <c r="H25" s="88">
        <v>7.4872685185185188E-4</v>
      </c>
      <c r="I25" s="88">
        <v>7.144675925925925E-4</v>
      </c>
      <c r="J25" s="80">
        <f>SUM(H25:I25)</f>
        <v>1.4631944444444445E-3</v>
      </c>
      <c r="K25" s="85">
        <f>$K$19/((J25*24))</f>
        <v>56.953013763644989</v>
      </c>
      <c r="L25" s="63"/>
      <c r="M25" s="89"/>
    </row>
    <row r="26" spans="1:13" ht="24" customHeight="1" thickBot="1" x14ac:dyDescent="0.3">
      <c r="A26" s="70">
        <v>2</v>
      </c>
      <c r="B26" s="84">
        <v>40</v>
      </c>
      <c r="C26" s="75">
        <v>10080977301</v>
      </c>
      <c r="D26" s="64" t="s">
        <v>52</v>
      </c>
      <c r="E26" s="156">
        <v>38622</v>
      </c>
      <c r="F26" s="65"/>
      <c r="G26" s="78" t="s">
        <v>31</v>
      </c>
      <c r="H26" s="81">
        <f>H25</f>
        <v>7.4872685185185188E-4</v>
      </c>
      <c r="I26" s="81">
        <f>I25</f>
        <v>7.144675925925925E-4</v>
      </c>
      <c r="J26" s="81">
        <f>J25</f>
        <v>1.4631944444444445E-3</v>
      </c>
      <c r="K26" s="81">
        <f>K25</f>
        <v>56.953013763644989</v>
      </c>
      <c r="L26" s="66"/>
      <c r="M26" s="90"/>
    </row>
    <row r="27" spans="1:13" ht="24" customHeight="1" x14ac:dyDescent="0.25">
      <c r="A27" s="69">
        <v>3</v>
      </c>
      <c r="B27" s="83">
        <v>18</v>
      </c>
      <c r="C27" s="74">
        <v>10097338672</v>
      </c>
      <c r="D27" s="61" t="s">
        <v>53</v>
      </c>
      <c r="E27" s="155">
        <v>38360</v>
      </c>
      <c r="F27" s="62"/>
      <c r="G27" s="77" t="s">
        <v>31</v>
      </c>
      <c r="H27" s="88">
        <v>7.6597222222222214E-4</v>
      </c>
      <c r="I27" s="88">
        <v>7.2060185185185194E-4</v>
      </c>
      <c r="J27" s="80">
        <f>SUM(H27:I27)</f>
        <v>1.4865740740740742E-3</v>
      </c>
      <c r="K27" s="85">
        <f>$K$19/((J27*24))</f>
        <v>56.057303020865767</v>
      </c>
      <c r="L27" s="63"/>
      <c r="M27" s="89"/>
    </row>
    <row r="28" spans="1:13" ht="24" customHeight="1" thickBot="1" x14ac:dyDescent="0.3">
      <c r="A28" s="70">
        <v>3</v>
      </c>
      <c r="B28" s="84">
        <v>28</v>
      </c>
      <c r="C28" s="75">
        <v>10120261287</v>
      </c>
      <c r="D28" s="64" t="s">
        <v>54</v>
      </c>
      <c r="E28" s="156">
        <v>39151</v>
      </c>
      <c r="F28" s="65"/>
      <c r="G28" s="78" t="s">
        <v>106</v>
      </c>
      <c r="H28" s="81">
        <f>H27</f>
        <v>7.6597222222222214E-4</v>
      </c>
      <c r="I28" s="81">
        <f>I27</f>
        <v>7.2060185185185194E-4</v>
      </c>
      <c r="J28" s="81">
        <f>J27</f>
        <v>1.4865740740740742E-3</v>
      </c>
      <c r="K28" s="81">
        <f>K27</f>
        <v>56.057303020865767</v>
      </c>
      <c r="L28" s="66"/>
      <c r="M28" s="90"/>
    </row>
    <row r="29" spans="1:13" ht="24" customHeight="1" x14ac:dyDescent="0.25">
      <c r="A29" s="69">
        <v>4</v>
      </c>
      <c r="B29" s="83">
        <v>17</v>
      </c>
      <c r="C29" s="74">
        <v>10097338571</v>
      </c>
      <c r="D29" s="61" t="s">
        <v>55</v>
      </c>
      <c r="E29" s="155">
        <v>38425</v>
      </c>
      <c r="F29" s="62"/>
      <c r="G29" s="77" t="s">
        <v>31</v>
      </c>
      <c r="H29" s="88">
        <v>7.519675925925926E-4</v>
      </c>
      <c r="I29" s="88">
        <v>7.4351851851851846E-4</v>
      </c>
      <c r="J29" s="80">
        <f>SUM(H29:I29)</f>
        <v>1.4954861111111111E-3</v>
      </c>
      <c r="K29" s="85">
        <f>$K$19/((J29*24))</f>
        <v>55.723241235198508</v>
      </c>
      <c r="L29" s="63"/>
      <c r="M29" s="89"/>
    </row>
    <row r="30" spans="1:13" ht="24" customHeight="1" thickBot="1" x14ac:dyDescent="0.3">
      <c r="A30" s="70">
        <v>4</v>
      </c>
      <c r="B30" s="84">
        <v>21</v>
      </c>
      <c r="C30" s="75">
        <v>10092621745</v>
      </c>
      <c r="D30" s="64" t="s">
        <v>56</v>
      </c>
      <c r="E30" s="156">
        <v>38828</v>
      </c>
      <c r="F30" s="87"/>
      <c r="G30" s="78" t="s">
        <v>31</v>
      </c>
      <c r="H30" s="81">
        <f>H29</f>
        <v>7.519675925925926E-4</v>
      </c>
      <c r="I30" s="81">
        <f>I29</f>
        <v>7.4351851851851846E-4</v>
      </c>
      <c r="J30" s="81">
        <f>J29</f>
        <v>1.4954861111111111E-3</v>
      </c>
      <c r="K30" s="81">
        <f>K29</f>
        <v>55.723241235198508</v>
      </c>
      <c r="L30" s="66"/>
      <c r="M30" s="90"/>
    </row>
    <row r="31" spans="1:13" ht="24" customHeight="1" x14ac:dyDescent="0.25">
      <c r="A31" s="69">
        <v>5</v>
      </c>
      <c r="B31" s="83">
        <v>106</v>
      </c>
      <c r="C31" s="74">
        <v>10110374361</v>
      </c>
      <c r="D31" s="61" t="s">
        <v>57</v>
      </c>
      <c r="E31" s="155">
        <v>38749</v>
      </c>
      <c r="F31" s="62"/>
      <c r="G31" s="77" t="s">
        <v>31</v>
      </c>
      <c r="H31" s="88">
        <v>7.6250000000000005E-4</v>
      </c>
      <c r="I31" s="88">
        <v>7.3877314814814823E-4</v>
      </c>
      <c r="J31" s="80">
        <f>SUM(H31:I31)</f>
        <v>1.5012731481481483E-3</v>
      </c>
      <c r="K31" s="85">
        <f>$K$19/((J31*24))</f>
        <v>55.508441908873635</v>
      </c>
      <c r="L31" s="63"/>
      <c r="M31" s="89"/>
    </row>
    <row r="32" spans="1:13" ht="24" customHeight="1" thickBot="1" x14ac:dyDescent="0.3">
      <c r="A32" s="70">
        <v>5</v>
      </c>
      <c r="B32" s="84">
        <v>22</v>
      </c>
      <c r="C32" s="75">
        <v>10100958893</v>
      </c>
      <c r="D32" s="64" t="s">
        <v>58</v>
      </c>
      <c r="E32" s="156">
        <v>38488</v>
      </c>
      <c r="F32" s="65"/>
      <c r="G32" s="78" t="s">
        <v>31</v>
      </c>
      <c r="H32" s="81">
        <f>H31</f>
        <v>7.6250000000000005E-4</v>
      </c>
      <c r="I32" s="81">
        <f>I31</f>
        <v>7.3877314814814823E-4</v>
      </c>
      <c r="J32" s="81">
        <f>J31</f>
        <v>1.5012731481481483E-3</v>
      </c>
      <c r="K32" s="81">
        <f>K31</f>
        <v>55.508441908873635</v>
      </c>
      <c r="L32" s="66"/>
      <c r="M32" s="90"/>
    </row>
    <row r="33" spans="1:13" ht="24" customHeight="1" x14ac:dyDescent="0.25">
      <c r="A33" s="69">
        <v>6</v>
      </c>
      <c r="B33" s="83">
        <v>123</v>
      </c>
      <c r="C33" s="74">
        <v>10077957971</v>
      </c>
      <c r="D33" s="61" t="s">
        <v>59</v>
      </c>
      <c r="E33" s="155">
        <v>38460</v>
      </c>
      <c r="F33" s="62"/>
      <c r="G33" s="77" t="s">
        <v>103</v>
      </c>
      <c r="H33" s="88">
        <v>7.8124999999999993E-4</v>
      </c>
      <c r="I33" s="88">
        <v>7.3900462962962971E-4</v>
      </c>
      <c r="J33" s="80">
        <f>SUM(H33:I33)</f>
        <v>1.5202546296296296E-3</v>
      </c>
      <c r="K33" s="85">
        <f>$K$19/((J33*24))</f>
        <v>54.815378759040733</v>
      </c>
      <c r="L33" s="63"/>
      <c r="M33" s="89"/>
    </row>
    <row r="34" spans="1:13" ht="24" customHeight="1" thickBot="1" x14ac:dyDescent="0.3">
      <c r="A34" s="70">
        <v>6</v>
      </c>
      <c r="B34" s="84">
        <v>126</v>
      </c>
      <c r="C34" s="75">
        <v>10090936268</v>
      </c>
      <c r="D34" s="64" t="s">
        <v>60</v>
      </c>
      <c r="E34" s="156">
        <v>38450</v>
      </c>
      <c r="F34" s="65"/>
      <c r="G34" s="78" t="s">
        <v>103</v>
      </c>
      <c r="H34" s="81">
        <f>H33</f>
        <v>7.8124999999999993E-4</v>
      </c>
      <c r="I34" s="81">
        <f>I33</f>
        <v>7.3900462962962971E-4</v>
      </c>
      <c r="J34" s="81">
        <f>J33</f>
        <v>1.5202546296296296E-3</v>
      </c>
      <c r="K34" s="81">
        <f>K33</f>
        <v>54.815378759040733</v>
      </c>
      <c r="L34" s="66"/>
      <c r="M34" s="90"/>
    </row>
    <row r="35" spans="1:13" ht="24" customHeight="1" x14ac:dyDescent="0.25">
      <c r="A35" s="69">
        <v>7</v>
      </c>
      <c r="B35" s="83">
        <v>111</v>
      </c>
      <c r="C35" s="74">
        <v>10109160649</v>
      </c>
      <c r="D35" s="61" t="s">
        <v>61</v>
      </c>
      <c r="E35" s="155">
        <v>38970</v>
      </c>
      <c r="F35" s="62"/>
      <c r="G35" s="77" t="s">
        <v>31</v>
      </c>
      <c r="H35" s="88">
        <v>7.8645833333333335E-4</v>
      </c>
      <c r="I35" s="88">
        <v>7.3506944444444444E-4</v>
      </c>
      <c r="J35" s="80">
        <f>SUM(H35:I35)</f>
        <v>1.5215277777777779E-3</v>
      </c>
      <c r="K35" s="85">
        <f>$K$19/((J35*24))</f>
        <v>54.769511638521216</v>
      </c>
      <c r="L35" s="63"/>
      <c r="M35" s="89"/>
    </row>
    <row r="36" spans="1:13" ht="24" customHeight="1" thickBot="1" x14ac:dyDescent="0.3">
      <c r="A36" s="70">
        <v>7</v>
      </c>
      <c r="B36" s="84">
        <v>110</v>
      </c>
      <c r="C36" s="75">
        <v>10095277121</v>
      </c>
      <c r="D36" s="64" t="s">
        <v>62</v>
      </c>
      <c r="E36" s="156">
        <v>38766</v>
      </c>
      <c r="F36" s="65"/>
      <c r="G36" s="78" t="s">
        <v>31</v>
      </c>
      <c r="H36" s="81">
        <f>H35</f>
        <v>7.8645833333333335E-4</v>
      </c>
      <c r="I36" s="81">
        <f>I35</f>
        <v>7.3506944444444444E-4</v>
      </c>
      <c r="J36" s="81">
        <f>J35</f>
        <v>1.5215277777777779E-3</v>
      </c>
      <c r="K36" s="81">
        <f>K35</f>
        <v>54.769511638521216</v>
      </c>
      <c r="L36" s="66"/>
      <c r="M36" s="90"/>
    </row>
    <row r="37" spans="1:13" ht="24" customHeight="1" x14ac:dyDescent="0.25">
      <c r="A37" s="69">
        <v>8</v>
      </c>
      <c r="B37" s="83">
        <v>34</v>
      </c>
      <c r="C37" s="74">
        <v>10115493638</v>
      </c>
      <c r="D37" s="61" t="s">
        <v>63</v>
      </c>
      <c r="E37" s="155">
        <v>39608</v>
      </c>
      <c r="F37" s="62"/>
      <c r="G37" s="77" t="s">
        <v>31</v>
      </c>
      <c r="H37" s="88">
        <v>7.8159722222222216E-4</v>
      </c>
      <c r="I37" s="88">
        <v>7.4583333333333348E-4</v>
      </c>
      <c r="J37" s="80">
        <f>SUM(H37:I37)</f>
        <v>1.5274305555555557E-3</v>
      </c>
      <c r="K37" s="85">
        <f>$K$19/((J37*24))</f>
        <v>54.557854057740393</v>
      </c>
      <c r="L37" s="63"/>
      <c r="M37" s="89"/>
    </row>
    <row r="38" spans="1:13" ht="24" customHeight="1" thickBot="1" x14ac:dyDescent="0.3">
      <c r="A38" s="70">
        <v>8</v>
      </c>
      <c r="B38" s="84">
        <v>2</v>
      </c>
      <c r="C38" s="75">
        <v>10079259993</v>
      </c>
      <c r="D38" s="64" t="s">
        <v>64</v>
      </c>
      <c r="E38" s="156">
        <v>39215</v>
      </c>
      <c r="F38" s="65"/>
      <c r="G38" s="78" t="s">
        <v>31</v>
      </c>
      <c r="H38" s="81">
        <f>H37</f>
        <v>7.8159722222222216E-4</v>
      </c>
      <c r="I38" s="81">
        <f>I37</f>
        <v>7.4583333333333348E-4</v>
      </c>
      <c r="J38" s="81">
        <f>J37</f>
        <v>1.5274305555555557E-3</v>
      </c>
      <c r="K38" s="81">
        <f>K37</f>
        <v>54.557854057740393</v>
      </c>
      <c r="L38" s="66"/>
      <c r="M38" s="90"/>
    </row>
    <row r="39" spans="1:13" ht="24" customHeight="1" x14ac:dyDescent="0.25">
      <c r="A39" s="69">
        <v>9</v>
      </c>
      <c r="B39" s="83">
        <v>93</v>
      </c>
      <c r="C39" s="74">
        <v>10104123420</v>
      </c>
      <c r="D39" s="61" t="s">
        <v>65</v>
      </c>
      <c r="E39" s="155">
        <v>38726</v>
      </c>
      <c r="F39" s="62"/>
      <c r="G39" s="77" t="s">
        <v>24</v>
      </c>
      <c r="H39" s="88">
        <v>7.8194444444444438E-4</v>
      </c>
      <c r="I39" s="88">
        <v>7.4884259259259262E-4</v>
      </c>
      <c r="J39" s="80">
        <f>SUM(H39:I39)</f>
        <v>1.5307870370370371E-3</v>
      </c>
      <c r="K39" s="85">
        <f>$K$19/((J39*24))</f>
        <v>54.438227733252681</v>
      </c>
      <c r="L39" s="63"/>
      <c r="M39" s="89"/>
    </row>
    <row r="40" spans="1:13" ht="24" customHeight="1" thickBot="1" x14ac:dyDescent="0.3">
      <c r="A40" s="70">
        <v>9</v>
      </c>
      <c r="B40" s="84">
        <v>94</v>
      </c>
      <c r="C40" s="75">
        <v>10093556278</v>
      </c>
      <c r="D40" s="64" t="s">
        <v>66</v>
      </c>
      <c r="E40" s="156">
        <v>38503</v>
      </c>
      <c r="F40" s="65"/>
      <c r="G40" s="78" t="s">
        <v>24</v>
      </c>
      <c r="H40" s="81">
        <f>H39</f>
        <v>7.8194444444444438E-4</v>
      </c>
      <c r="I40" s="81">
        <f>I39</f>
        <v>7.4884259259259262E-4</v>
      </c>
      <c r="J40" s="81">
        <f>J39</f>
        <v>1.5307870370370371E-3</v>
      </c>
      <c r="K40" s="81">
        <f>K39</f>
        <v>54.438227733252681</v>
      </c>
      <c r="L40" s="66"/>
      <c r="M40" s="90"/>
    </row>
    <row r="41" spans="1:13" ht="24" customHeight="1" x14ac:dyDescent="0.25">
      <c r="A41" s="69">
        <v>10</v>
      </c>
      <c r="B41" s="83">
        <v>109</v>
      </c>
      <c r="C41" s="74">
        <v>10091550301</v>
      </c>
      <c r="D41" s="61" t="s">
        <v>67</v>
      </c>
      <c r="E41" s="155">
        <v>38875</v>
      </c>
      <c r="F41" s="62"/>
      <c r="G41" s="77" t="s">
        <v>31</v>
      </c>
      <c r="H41" s="88">
        <v>7.7685185185185192E-4</v>
      </c>
      <c r="I41" s="88">
        <v>7.6250000000000005E-4</v>
      </c>
      <c r="J41" s="80">
        <f>SUM(H41:I41)</f>
        <v>1.5393518518518521E-3</v>
      </c>
      <c r="K41" s="85">
        <f>$K$19/((J41*24))</f>
        <v>54.13533834586466</v>
      </c>
      <c r="L41" s="63"/>
      <c r="M41" s="89"/>
    </row>
    <row r="42" spans="1:13" ht="24" customHeight="1" thickBot="1" x14ac:dyDescent="0.3">
      <c r="A42" s="70">
        <v>10</v>
      </c>
      <c r="B42" s="84">
        <v>46</v>
      </c>
      <c r="C42" s="75">
        <v>10080358622</v>
      </c>
      <c r="D42" s="64" t="s">
        <v>68</v>
      </c>
      <c r="E42" s="156">
        <v>38421</v>
      </c>
      <c r="F42" s="65"/>
      <c r="G42" s="78" t="s">
        <v>31</v>
      </c>
      <c r="H42" s="81">
        <f>H41</f>
        <v>7.7685185185185192E-4</v>
      </c>
      <c r="I42" s="81">
        <f>I41</f>
        <v>7.6250000000000005E-4</v>
      </c>
      <c r="J42" s="81">
        <f>J41</f>
        <v>1.5393518518518521E-3</v>
      </c>
      <c r="K42" s="81">
        <f>K41</f>
        <v>54.13533834586466</v>
      </c>
      <c r="L42" s="66"/>
      <c r="M42" s="90"/>
    </row>
    <row r="43" spans="1:13" ht="24" customHeight="1" x14ac:dyDescent="0.25">
      <c r="A43" s="69">
        <v>11</v>
      </c>
      <c r="B43" s="83">
        <v>222</v>
      </c>
      <c r="C43" s="74">
        <v>10114021561</v>
      </c>
      <c r="D43" s="61" t="s">
        <v>69</v>
      </c>
      <c r="E43" s="155">
        <v>39320</v>
      </c>
      <c r="F43" s="62"/>
      <c r="G43" s="77" t="s">
        <v>103</v>
      </c>
      <c r="H43" s="88">
        <v>7.9166666666666676E-4</v>
      </c>
      <c r="I43" s="88">
        <v>7.5034722222222224E-4</v>
      </c>
      <c r="J43" s="80">
        <f>SUM(H43:I43)</f>
        <v>1.542013888888889E-3</v>
      </c>
      <c r="K43" s="85">
        <f>$K$19/((J43*24))</f>
        <v>54.041882458905647</v>
      </c>
      <c r="L43" s="63"/>
      <c r="M43" s="89"/>
    </row>
    <row r="44" spans="1:13" ht="24" customHeight="1" thickBot="1" x14ac:dyDescent="0.3">
      <c r="A44" s="70">
        <v>11</v>
      </c>
      <c r="B44" s="84">
        <v>266</v>
      </c>
      <c r="C44" s="75">
        <v>10112339623</v>
      </c>
      <c r="D44" s="64" t="s">
        <v>70</v>
      </c>
      <c r="E44" s="156">
        <v>38707</v>
      </c>
      <c r="F44" s="65"/>
      <c r="G44" s="78" t="s">
        <v>103</v>
      </c>
      <c r="H44" s="81">
        <f>H43</f>
        <v>7.9166666666666676E-4</v>
      </c>
      <c r="I44" s="81">
        <f>I43</f>
        <v>7.5034722222222224E-4</v>
      </c>
      <c r="J44" s="81">
        <f>J43</f>
        <v>1.542013888888889E-3</v>
      </c>
      <c r="K44" s="81">
        <f>K43</f>
        <v>54.041882458905647</v>
      </c>
      <c r="L44" s="66"/>
      <c r="M44" s="90"/>
    </row>
    <row r="45" spans="1:13" ht="24" customHeight="1" x14ac:dyDescent="0.25">
      <c r="A45" s="69">
        <v>12</v>
      </c>
      <c r="B45" s="83">
        <v>220</v>
      </c>
      <c r="C45" s="74">
        <v>10113498771</v>
      </c>
      <c r="D45" s="61" t="s">
        <v>71</v>
      </c>
      <c r="E45" s="155">
        <v>38795</v>
      </c>
      <c r="F45" s="62"/>
      <c r="G45" s="77" t="s">
        <v>103</v>
      </c>
      <c r="H45" s="88">
        <v>7.9409722222222219E-4</v>
      </c>
      <c r="I45" s="88">
        <v>7.5613425925925924E-4</v>
      </c>
      <c r="J45" s="80">
        <f>SUM(H45:I45)</f>
        <v>1.5502314814814814E-3</v>
      </c>
      <c r="K45" s="85">
        <f>$K$19/((J45*24))</f>
        <v>53.75541287143497</v>
      </c>
      <c r="L45" s="63"/>
      <c r="M45" s="89"/>
    </row>
    <row r="46" spans="1:13" ht="24" customHeight="1" thickBot="1" x14ac:dyDescent="0.3">
      <c r="A46" s="70">
        <v>12</v>
      </c>
      <c r="B46" s="84">
        <v>223</v>
      </c>
      <c r="C46" s="75">
        <v>10113386213</v>
      </c>
      <c r="D46" s="64" t="s">
        <v>72</v>
      </c>
      <c r="E46" s="156">
        <v>39330</v>
      </c>
      <c r="F46" s="65"/>
      <c r="G46" s="78" t="s">
        <v>103</v>
      </c>
      <c r="H46" s="81">
        <f>H45</f>
        <v>7.9409722222222219E-4</v>
      </c>
      <c r="I46" s="81">
        <f>I45</f>
        <v>7.5613425925925924E-4</v>
      </c>
      <c r="J46" s="81">
        <f>J45</f>
        <v>1.5502314814814814E-3</v>
      </c>
      <c r="K46" s="81">
        <f>K45</f>
        <v>53.75541287143497</v>
      </c>
      <c r="L46" s="66"/>
      <c r="M46" s="90"/>
    </row>
    <row r="47" spans="1:13" ht="24" customHeight="1" x14ac:dyDescent="0.25">
      <c r="A47" s="69">
        <v>13</v>
      </c>
      <c r="B47" s="83">
        <v>115</v>
      </c>
      <c r="C47" s="74">
        <v>10114922954</v>
      </c>
      <c r="D47" s="61" t="s">
        <v>73</v>
      </c>
      <c r="E47" s="155">
        <v>39203</v>
      </c>
      <c r="F47" s="62"/>
      <c r="G47" s="77" t="s">
        <v>31</v>
      </c>
      <c r="H47" s="88">
        <v>8.2199074074074075E-4</v>
      </c>
      <c r="I47" s="88">
        <v>7.3391203703703693E-4</v>
      </c>
      <c r="J47" s="80">
        <f>SUM(H47:I47)</f>
        <v>1.5559027777777776E-3</v>
      </c>
      <c r="K47" s="85">
        <f>$K$19/((J47*24))</f>
        <v>53.559473331845574</v>
      </c>
      <c r="L47" s="63"/>
      <c r="M47" s="89"/>
    </row>
    <row r="48" spans="1:13" ht="24" customHeight="1" thickBot="1" x14ac:dyDescent="0.3">
      <c r="A48" s="70">
        <v>13</v>
      </c>
      <c r="B48" s="84">
        <v>116</v>
      </c>
      <c r="C48" s="75">
        <v>10105798688</v>
      </c>
      <c r="D48" s="64" t="s">
        <v>74</v>
      </c>
      <c r="E48" s="156">
        <v>39205</v>
      </c>
      <c r="F48" s="65"/>
      <c r="G48" s="78" t="s">
        <v>31</v>
      </c>
      <c r="H48" s="81">
        <f>H47</f>
        <v>8.2199074074074075E-4</v>
      </c>
      <c r="I48" s="81">
        <f>I47</f>
        <v>7.3391203703703693E-4</v>
      </c>
      <c r="J48" s="81">
        <f>J47</f>
        <v>1.5559027777777776E-3</v>
      </c>
      <c r="K48" s="81">
        <f>K47</f>
        <v>53.559473331845574</v>
      </c>
      <c r="L48" s="66"/>
      <c r="M48" s="90"/>
    </row>
    <row r="49" spans="1:13" ht="24" customHeight="1" x14ac:dyDescent="0.25">
      <c r="A49" s="69">
        <v>14</v>
      </c>
      <c r="B49" s="83">
        <v>107</v>
      </c>
      <c r="C49" s="74">
        <v>10092183326</v>
      </c>
      <c r="D49" s="61" t="s">
        <v>75</v>
      </c>
      <c r="E49" s="155">
        <v>38983</v>
      </c>
      <c r="F49" s="62"/>
      <c r="G49" s="77" t="s">
        <v>31</v>
      </c>
      <c r="H49" s="88">
        <v>8.1886574074074077E-4</v>
      </c>
      <c r="I49" s="88">
        <v>7.3726851851851861E-4</v>
      </c>
      <c r="J49" s="80">
        <f>SUM(H49:I49)</f>
        <v>1.5561342592592593E-3</v>
      </c>
      <c r="K49" s="85">
        <f>$K$19/((J49*24))</f>
        <v>53.551506136110071</v>
      </c>
      <c r="L49" s="63"/>
      <c r="M49" s="89"/>
    </row>
    <row r="50" spans="1:13" ht="24" customHeight="1" thickBot="1" x14ac:dyDescent="0.3">
      <c r="A50" s="70">
        <v>14</v>
      </c>
      <c r="B50" s="84">
        <v>108</v>
      </c>
      <c r="C50" s="75">
        <v>10090366392</v>
      </c>
      <c r="D50" s="64" t="s">
        <v>76</v>
      </c>
      <c r="E50" s="156">
        <v>38750</v>
      </c>
      <c r="F50" s="65"/>
      <c r="G50" s="78" t="s">
        <v>31</v>
      </c>
      <c r="H50" s="81">
        <f>H49</f>
        <v>8.1886574074074077E-4</v>
      </c>
      <c r="I50" s="81">
        <f>I49</f>
        <v>7.3726851851851861E-4</v>
      </c>
      <c r="J50" s="81">
        <f>J49</f>
        <v>1.5561342592592593E-3</v>
      </c>
      <c r="K50" s="81">
        <f>K49</f>
        <v>53.551506136110071</v>
      </c>
      <c r="L50" s="66"/>
      <c r="M50" s="90"/>
    </row>
    <row r="51" spans="1:13" ht="24" customHeight="1" x14ac:dyDescent="0.25">
      <c r="A51" s="69">
        <v>15</v>
      </c>
      <c r="B51" s="83">
        <v>30</v>
      </c>
      <c r="C51" s="74">
        <v>10125312260</v>
      </c>
      <c r="D51" s="61" t="s">
        <v>77</v>
      </c>
      <c r="E51" s="155">
        <v>39469</v>
      </c>
      <c r="F51" s="62"/>
      <c r="G51" s="77" t="s">
        <v>31</v>
      </c>
      <c r="H51" s="88">
        <v>7.8657407407407409E-4</v>
      </c>
      <c r="I51" s="88">
        <v>7.6747685185185176E-4</v>
      </c>
      <c r="J51" s="80">
        <f>SUM(H51:I51)</f>
        <v>1.5540509259259257E-3</v>
      </c>
      <c r="K51" s="85">
        <f>$K$19/((J51*24))</f>
        <v>53.623296343189104</v>
      </c>
      <c r="L51" s="63"/>
      <c r="M51" s="89"/>
    </row>
    <row r="52" spans="1:13" ht="24" customHeight="1" thickBot="1" x14ac:dyDescent="0.3">
      <c r="A52" s="70">
        <v>15</v>
      </c>
      <c r="B52" s="84">
        <v>33</v>
      </c>
      <c r="C52" s="75">
        <v>10125311654</v>
      </c>
      <c r="D52" s="64" t="s">
        <v>78</v>
      </c>
      <c r="E52" s="156">
        <v>39586</v>
      </c>
      <c r="F52" s="65"/>
      <c r="G52" s="78" t="s">
        <v>31</v>
      </c>
      <c r="H52" s="81">
        <f>H51</f>
        <v>7.8657407407407409E-4</v>
      </c>
      <c r="I52" s="81">
        <f>I51</f>
        <v>7.6747685185185176E-4</v>
      </c>
      <c r="J52" s="81">
        <f>J51</f>
        <v>1.5540509259259257E-3</v>
      </c>
      <c r="K52" s="81">
        <f>K51</f>
        <v>53.623296343189104</v>
      </c>
      <c r="L52" s="66"/>
      <c r="M52" s="90"/>
    </row>
    <row r="53" spans="1:13" ht="24" customHeight="1" x14ac:dyDescent="0.25">
      <c r="A53" s="69">
        <v>16</v>
      </c>
      <c r="B53" s="83">
        <v>26</v>
      </c>
      <c r="C53" s="74">
        <v>10111626065</v>
      </c>
      <c r="D53" s="61" t="s">
        <v>79</v>
      </c>
      <c r="E53" s="155">
        <v>39347</v>
      </c>
      <c r="F53" s="62"/>
      <c r="G53" s="77" t="s">
        <v>31</v>
      </c>
      <c r="H53" s="88">
        <v>7.9988425925925919E-4</v>
      </c>
      <c r="I53" s="88">
        <v>7.6215277777777772E-4</v>
      </c>
      <c r="J53" s="80">
        <f>SUM(H53:I53)</f>
        <v>1.5620370370370369E-3</v>
      </c>
      <c r="K53" s="85">
        <f>$K$19/((J53*24))</f>
        <v>53.349140486069956</v>
      </c>
      <c r="L53" s="63"/>
      <c r="M53" s="89"/>
    </row>
    <row r="54" spans="1:13" ht="24" customHeight="1" thickBot="1" x14ac:dyDescent="0.3">
      <c r="A54" s="70">
        <v>16</v>
      </c>
      <c r="B54" s="84">
        <v>24</v>
      </c>
      <c r="C54" s="75">
        <v>10091544742</v>
      </c>
      <c r="D54" s="64" t="s">
        <v>80</v>
      </c>
      <c r="E54" s="156">
        <v>39346</v>
      </c>
      <c r="F54" s="65"/>
      <c r="G54" s="78" t="s">
        <v>31</v>
      </c>
      <c r="H54" s="81">
        <f>H53</f>
        <v>7.9988425925925919E-4</v>
      </c>
      <c r="I54" s="81">
        <f>I53</f>
        <v>7.6215277777777772E-4</v>
      </c>
      <c r="J54" s="81">
        <f>J53</f>
        <v>1.5620370370370369E-3</v>
      </c>
      <c r="K54" s="81">
        <f>K53</f>
        <v>53.349140486069956</v>
      </c>
      <c r="L54" s="66"/>
      <c r="M54" s="90"/>
    </row>
    <row r="55" spans="1:13" ht="24" customHeight="1" x14ac:dyDescent="0.25">
      <c r="A55" s="69">
        <v>17</v>
      </c>
      <c r="B55" s="83">
        <v>124</v>
      </c>
      <c r="C55" s="74">
        <v>10097338167</v>
      </c>
      <c r="D55" s="61" t="s">
        <v>81</v>
      </c>
      <c r="E55" s="155">
        <v>38553</v>
      </c>
      <c r="F55" s="62"/>
      <c r="G55" s="77" t="s">
        <v>103</v>
      </c>
      <c r="H55" s="88">
        <v>8.0717592592592592E-4</v>
      </c>
      <c r="I55" s="88">
        <v>7.6388888888888893E-4</v>
      </c>
      <c r="J55" s="80">
        <f>SUM(H55:I55)</f>
        <v>1.5710648148148148E-3</v>
      </c>
      <c r="K55" s="85">
        <f>$K$19/((J55*24))</f>
        <v>53.042581405628411</v>
      </c>
      <c r="L55" s="63"/>
      <c r="M55" s="89"/>
    </row>
    <row r="56" spans="1:13" ht="24" customHeight="1" thickBot="1" x14ac:dyDescent="0.3">
      <c r="A56" s="70">
        <v>17</v>
      </c>
      <c r="B56" s="84">
        <v>125</v>
      </c>
      <c r="C56" s="75">
        <v>10006931770</v>
      </c>
      <c r="D56" s="64" t="s">
        <v>82</v>
      </c>
      <c r="E56" s="156">
        <v>38822</v>
      </c>
      <c r="F56" s="65"/>
      <c r="G56" s="78" t="s">
        <v>103</v>
      </c>
      <c r="H56" s="81">
        <f>H55</f>
        <v>8.0717592592592592E-4</v>
      </c>
      <c r="I56" s="81">
        <f>I55</f>
        <v>7.6388888888888893E-4</v>
      </c>
      <c r="J56" s="81">
        <f>J55</f>
        <v>1.5710648148148148E-3</v>
      </c>
      <c r="K56" s="81">
        <f>K55</f>
        <v>53.042581405628411</v>
      </c>
      <c r="L56" s="66"/>
      <c r="M56" s="90"/>
    </row>
    <row r="57" spans="1:13" ht="24" customHeight="1" x14ac:dyDescent="0.25">
      <c r="A57" s="69">
        <v>18</v>
      </c>
      <c r="B57" s="83">
        <v>131</v>
      </c>
      <c r="C57" s="74">
        <v>10104034605</v>
      </c>
      <c r="D57" s="61" t="s">
        <v>83</v>
      </c>
      <c r="E57" s="155">
        <v>39124</v>
      </c>
      <c r="F57" s="62"/>
      <c r="G57" s="77" t="s">
        <v>31</v>
      </c>
      <c r="H57" s="88">
        <v>8.0659722222222211E-4</v>
      </c>
      <c r="I57" s="88">
        <v>7.7094907407407407E-4</v>
      </c>
      <c r="J57" s="80">
        <f>SUM(H57:I57)</f>
        <v>1.5775462962962961E-3</v>
      </c>
      <c r="K57" s="85">
        <f>$K$19/((J57*24))</f>
        <v>52.824651504035216</v>
      </c>
      <c r="L57" s="63"/>
      <c r="M57" s="89"/>
    </row>
    <row r="58" spans="1:13" ht="24" customHeight="1" thickBot="1" x14ac:dyDescent="0.3">
      <c r="A58" s="70">
        <v>18</v>
      </c>
      <c r="B58" s="84">
        <v>113</v>
      </c>
      <c r="C58" s="75">
        <v>10115797469</v>
      </c>
      <c r="D58" s="64" t="s">
        <v>84</v>
      </c>
      <c r="E58" s="156">
        <v>38889</v>
      </c>
      <c r="F58" s="65"/>
      <c r="G58" s="78" t="s">
        <v>31</v>
      </c>
      <c r="H58" s="81">
        <f>H57</f>
        <v>8.0659722222222211E-4</v>
      </c>
      <c r="I58" s="81">
        <f>I57</f>
        <v>7.7094907407407407E-4</v>
      </c>
      <c r="J58" s="81">
        <f>J57</f>
        <v>1.5775462962962961E-3</v>
      </c>
      <c r="K58" s="81">
        <f>K57</f>
        <v>52.824651504035216</v>
      </c>
      <c r="L58" s="66"/>
      <c r="M58" s="90"/>
    </row>
    <row r="59" spans="1:13" ht="24" customHeight="1" x14ac:dyDescent="0.25">
      <c r="A59" s="69">
        <v>19</v>
      </c>
      <c r="B59" s="83">
        <v>128</v>
      </c>
      <c r="C59" s="74">
        <v>10105861740</v>
      </c>
      <c r="D59" s="61" t="s">
        <v>85</v>
      </c>
      <c r="E59" s="155">
        <v>38495</v>
      </c>
      <c r="F59" s="62"/>
      <c r="G59" s="77" t="s">
        <v>104</v>
      </c>
      <c r="H59" s="88">
        <v>8.0868055555555543E-4</v>
      </c>
      <c r="I59" s="88">
        <v>7.6886574074074064E-4</v>
      </c>
      <c r="J59" s="80">
        <f>SUM(H59:I59)</f>
        <v>1.5775462962962961E-3</v>
      </c>
      <c r="K59" s="85">
        <f>$K$19/((J59*24))</f>
        <v>52.824651504035216</v>
      </c>
      <c r="L59" s="63"/>
      <c r="M59" s="89"/>
    </row>
    <row r="60" spans="1:13" ht="24" customHeight="1" thickBot="1" x14ac:dyDescent="0.3">
      <c r="A60" s="70">
        <v>19</v>
      </c>
      <c r="B60" s="84">
        <v>127</v>
      </c>
      <c r="C60" s="75">
        <v>10105838603</v>
      </c>
      <c r="D60" s="64" t="s">
        <v>86</v>
      </c>
      <c r="E60" s="156">
        <v>38452</v>
      </c>
      <c r="F60" s="65"/>
      <c r="G60" s="78" t="s">
        <v>104</v>
      </c>
      <c r="H60" s="81">
        <f>H59</f>
        <v>8.0868055555555543E-4</v>
      </c>
      <c r="I60" s="81">
        <f>I59</f>
        <v>7.6886574074074064E-4</v>
      </c>
      <c r="J60" s="81">
        <f>J59</f>
        <v>1.5775462962962961E-3</v>
      </c>
      <c r="K60" s="81">
        <f>K59</f>
        <v>52.824651504035216</v>
      </c>
      <c r="L60" s="66"/>
      <c r="M60" s="90"/>
    </row>
    <row r="61" spans="1:13" ht="24" customHeight="1" x14ac:dyDescent="0.25">
      <c r="A61" s="69">
        <v>20</v>
      </c>
      <c r="B61" s="83">
        <v>99</v>
      </c>
      <c r="C61" s="74">
        <v>10014629604</v>
      </c>
      <c r="D61" s="61" t="s">
        <v>87</v>
      </c>
      <c r="E61" s="155">
        <v>38515</v>
      </c>
      <c r="F61" s="62"/>
      <c r="G61" s="77" t="s">
        <v>24</v>
      </c>
      <c r="H61" s="88">
        <v>8.2037037037037029E-4</v>
      </c>
      <c r="I61" s="88">
        <v>7.7986111111111105E-4</v>
      </c>
      <c r="J61" s="80">
        <f>SUM(H61:I61)</f>
        <v>1.6002314814814813E-3</v>
      </c>
      <c r="K61" s="85">
        <f>$K$19/((J61*24))</f>
        <v>52.075799218863011</v>
      </c>
      <c r="L61" s="63"/>
      <c r="M61" s="89"/>
    </row>
    <row r="62" spans="1:13" ht="24" customHeight="1" thickBot="1" x14ac:dyDescent="0.3">
      <c r="A62" s="70">
        <v>20</v>
      </c>
      <c r="B62" s="84">
        <v>97</v>
      </c>
      <c r="C62" s="75">
        <v>10094202643</v>
      </c>
      <c r="D62" s="64" t="s">
        <v>88</v>
      </c>
      <c r="E62" s="156">
        <v>39402</v>
      </c>
      <c r="F62" s="65"/>
      <c r="G62" s="78" t="s">
        <v>24</v>
      </c>
      <c r="H62" s="81">
        <f>H61</f>
        <v>8.2037037037037029E-4</v>
      </c>
      <c r="I62" s="81">
        <f>I61</f>
        <v>7.7986111111111105E-4</v>
      </c>
      <c r="J62" s="81">
        <f>J61</f>
        <v>1.6002314814814813E-3</v>
      </c>
      <c r="K62" s="81">
        <f>K61</f>
        <v>52.075799218863011</v>
      </c>
      <c r="L62" s="66"/>
      <c r="M62" s="90"/>
    </row>
    <row r="63" spans="1:13" ht="24" customHeight="1" x14ac:dyDescent="0.25">
      <c r="A63" s="69">
        <v>21</v>
      </c>
      <c r="B63" s="83">
        <v>114</v>
      </c>
      <c r="C63" s="74">
        <v>10116165463</v>
      </c>
      <c r="D63" s="61" t="s">
        <v>89</v>
      </c>
      <c r="E63" s="155">
        <v>39120</v>
      </c>
      <c r="F63" s="62"/>
      <c r="G63" s="77" t="s">
        <v>31</v>
      </c>
      <c r="H63" s="88">
        <v>8.1215277777777785E-4</v>
      </c>
      <c r="I63" s="88">
        <v>8.0277777777777769E-4</v>
      </c>
      <c r="J63" s="80">
        <f>SUM(H63:I63)</f>
        <v>1.6149305555555557E-3</v>
      </c>
      <c r="K63" s="85">
        <f>$K$19/((J63*24))</f>
        <v>51.601806063212202</v>
      </c>
      <c r="L63" s="63"/>
      <c r="M63" s="89"/>
    </row>
    <row r="64" spans="1:13" ht="24" customHeight="1" thickBot="1" x14ac:dyDescent="0.3">
      <c r="A64" s="70">
        <v>21</v>
      </c>
      <c r="B64" s="84">
        <v>118</v>
      </c>
      <c r="C64" s="75">
        <v>10106037350</v>
      </c>
      <c r="D64" s="64" t="s">
        <v>90</v>
      </c>
      <c r="E64" s="156">
        <v>39137</v>
      </c>
      <c r="F64" s="65"/>
      <c r="G64" s="78" t="s">
        <v>31</v>
      </c>
      <c r="H64" s="81">
        <f>H63</f>
        <v>8.1215277777777785E-4</v>
      </c>
      <c r="I64" s="81">
        <f>I63</f>
        <v>8.0277777777777769E-4</v>
      </c>
      <c r="J64" s="81">
        <f>J63</f>
        <v>1.6149305555555557E-3</v>
      </c>
      <c r="K64" s="81">
        <f>K63</f>
        <v>51.601806063212202</v>
      </c>
      <c r="L64" s="66"/>
      <c r="M64" s="90"/>
    </row>
    <row r="65" spans="1:13" ht="24" customHeight="1" x14ac:dyDescent="0.25">
      <c r="A65" s="69">
        <v>22</v>
      </c>
      <c r="B65" s="83">
        <v>130</v>
      </c>
      <c r="C65" s="74">
        <v>10119333626</v>
      </c>
      <c r="D65" s="61" t="s">
        <v>91</v>
      </c>
      <c r="E65" s="155">
        <v>38602</v>
      </c>
      <c r="F65" s="62"/>
      <c r="G65" s="77" t="s">
        <v>104</v>
      </c>
      <c r="H65" s="88">
        <v>8.1296296296296292E-4</v>
      </c>
      <c r="I65" s="88">
        <v>8.0833333333333321E-4</v>
      </c>
      <c r="J65" s="80">
        <f>SUM(H65:I65)</f>
        <v>1.621296296296296E-3</v>
      </c>
      <c r="K65" s="85">
        <f>$K$19/((J65*24))</f>
        <v>51.399200456881793</v>
      </c>
      <c r="L65" s="63"/>
      <c r="M65" s="89"/>
    </row>
    <row r="66" spans="1:13" ht="24" customHeight="1" thickBot="1" x14ac:dyDescent="0.3">
      <c r="A66" s="70">
        <v>22</v>
      </c>
      <c r="B66" s="84">
        <v>129</v>
      </c>
      <c r="C66" s="75">
        <v>10119333525</v>
      </c>
      <c r="D66" s="64" t="s">
        <v>92</v>
      </c>
      <c r="E66" s="156">
        <v>38655</v>
      </c>
      <c r="F66" s="65"/>
      <c r="G66" s="78" t="s">
        <v>104</v>
      </c>
      <c r="H66" s="81">
        <f>H65</f>
        <v>8.1296296296296292E-4</v>
      </c>
      <c r="I66" s="81">
        <f>I65</f>
        <v>8.0833333333333321E-4</v>
      </c>
      <c r="J66" s="81">
        <f>J65</f>
        <v>1.621296296296296E-3</v>
      </c>
      <c r="K66" s="81">
        <f>K65</f>
        <v>51.399200456881793</v>
      </c>
      <c r="L66" s="66"/>
      <c r="M66" s="90"/>
    </row>
    <row r="67" spans="1:13" ht="24" customHeight="1" x14ac:dyDescent="0.25">
      <c r="A67" s="69">
        <v>23</v>
      </c>
      <c r="B67" s="83">
        <v>134</v>
      </c>
      <c r="C67" s="74"/>
      <c r="D67" s="61" t="s">
        <v>93</v>
      </c>
      <c r="E67" s="155">
        <v>38508</v>
      </c>
      <c r="F67" s="62"/>
      <c r="G67" s="77" t="s">
        <v>31</v>
      </c>
      <c r="H67" s="88">
        <v>8.2013888888888891E-4</v>
      </c>
      <c r="I67" s="88">
        <v>8.0324074074074076E-4</v>
      </c>
      <c r="J67" s="80">
        <f>SUM(H67:I67)</f>
        <v>1.6233796296296296E-3</v>
      </c>
      <c r="K67" s="85">
        <f>$K$19/((J67*24))</f>
        <v>51.333238271780978</v>
      </c>
      <c r="L67" s="63"/>
      <c r="M67" s="89"/>
    </row>
    <row r="68" spans="1:13" ht="24" customHeight="1" thickBot="1" x14ac:dyDescent="0.3">
      <c r="A68" s="70">
        <v>23</v>
      </c>
      <c r="B68" s="84">
        <v>135</v>
      </c>
      <c r="C68" s="75">
        <v>10123387519</v>
      </c>
      <c r="D68" s="64" t="s">
        <v>94</v>
      </c>
      <c r="E68" s="156">
        <v>38781</v>
      </c>
      <c r="F68" s="65"/>
      <c r="G68" s="78" t="s">
        <v>31</v>
      </c>
      <c r="H68" s="81">
        <f>H67</f>
        <v>8.2013888888888891E-4</v>
      </c>
      <c r="I68" s="81">
        <f>I67</f>
        <v>8.0324074074074076E-4</v>
      </c>
      <c r="J68" s="81">
        <f>J67</f>
        <v>1.6233796296296296E-3</v>
      </c>
      <c r="K68" s="81">
        <f>K67</f>
        <v>51.333238271780978</v>
      </c>
      <c r="L68" s="66"/>
      <c r="M68" s="90"/>
    </row>
    <row r="69" spans="1:13" ht="24" customHeight="1" x14ac:dyDescent="0.25">
      <c r="A69" s="69">
        <v>24</v>
      </c>
      <c r="B69" s="83">
        <v>100</v>
      </c>
      <c r="C69" s="74">
        <v>10036077112</v>
      </c>
      <c r="D69" s="61" t="s">
        <v>95</v>
      </c>
      <c r="E69" s="155">
        <v>38453</v>
      </c>
      <c r="F69" s="62"/>
      <c r="G69" s="77" t="s">
        <v>24</v>
      </c>
      <c r="H69" s="88">
        <v>8.4282407407407407E-4</v>
      </c>
      <c r="I69" s="88">
        <v>8.1053240740740738E-4</v>
      </c>
      <c r="J69" s="80">
        <f>SUM(H69:I69)</f>
        <v>1.6533564814814813E-3</v>
      </c>
      <c r="K69" s="85">
        <f>$K$19/((J69*24))</f>
        <v>50.402520126006301</v>
      </c>
      <c r="L69" s="63"/>
      <c r="M69" s="89"/>
    </row>
    <row r="70" spans="1:13" ht="24" customHeight="1" thickBot="1" x14ac:dyDescent="0.3">
      <c r="A70" s="70">
        <v>24</v>
      </c>
      <c r="B70" s="84">
        <v>95</v>
      </c>
      <c r="C70" s="75">
        <v>10104006717</v>
      </c>
      <c r="D70" s="64" t="s">
        <v>96</v>
      </c>
      <c r="E70" s="156">
        <v>39260</v>
      </c>
      <c r="F70" s="65"/>
      <c r="G70" s="78" t="s">
        <v>24</v>
      </c>
      <c r="H70" s="81">
        <f>H69</f>
        <v>8.4282407407407407E-4</v>
      </c>
      <c r="I70" s="81">
        <f>I69</f>
        <v>8.1053240740740738E-4</v>
      </c>
      <c r="J70" s="81">
        <f>J69</f>
        <v>1.6533564814814813E-3</v>
      </c>
      <c r="K70" s="81">
        <f>K69</f>
        <v>50.402520126006301</v>
      </c>
      <c r="L70" s="66"/>
      <c r="M70" s="90"/>
    </row>
    <row r="71" spans="1:13" ht="24" customHeight="1" x14ac:dyDescent="0.25">
      <c r="A71" s="69">
        <v>25</v>
      </c>
      <c r="B71" s="83">
        <v>299</v>
      </c>
      <c r="C71" s="74">
        <v>10123564341</v>
      </c>
      <c r="D71" s="61" t="s">
        <v>97</v>
      </c>
      <c r="E71" s="155">
        <v>39672</v>
      </c>
      <c r="F71" s="62"/>
      <c r="G71" s="77" t="s">
        <v>105</v>
      </c>
      <c r="H71" s="88">
        <v>8.5659722222222224E-4</v>
      </c>
      <c r="I71" s="88">
        <v>8.3993055555555557E-4</v>
      </c>
      <c r="J71" s="80">
        <f>SUM(H71:I71)</f>
        <v>1.6965277777777777E-3</v>
      </c>
      <c r="K71" s="85">
        <f>$K$19/((J71*24))</f>
        <v>49.119934506753992</v>
      </c>
      <c r="L71" s="63"/>
      <c r="M71" s="89"/>
    </row>
    <row r="72" spans="1:13" ht="24" customHeight="1" thickBot="1" x14ac:dyDescent="0.3">
      <c r="A72" s="70">
        <v>25</v>
      </c>
      <c r="B72" s="84">
        <v>296</v>
      </c>
      <c r="C72" s="75">
        <v>10116100900</v>
      </c>
      <c r="D72" s="64" t="s">
        <v>98</v>
      </c>
      <c r="E72" s="156">
        <v>39611</v>
      </c>
      <c r="F72" s="65"/>
      <c r="G72" s="78" t="s">
        <v>105</v>
      </c>
      <c r="H72" s="81">
        <f>H71</f>
        <v>8.5659722222222224E-4</v>
      </c>
      <c r="I72" s="81">
        <f>I71</f>
        <v>8.3993055555555557E-4</v>
      </c>
      <c r="J72" s="81">
        <f>J71</f>
        <v>1.6965277777777777E-3</v>
      </c>
      <c r="K72" s="81">
        <f>K71</f>
        <v>49.119934506753992</v>
      </c>
      <c r="L72" s="66"/>
      <c r="M72" s="90"/>
    </row>
    <row r="73" spans="1:13" ht="24" customHeight="1" x14ac:dyDescent="0.25">
      <c r="A73" s="69">
        <v>26</v>
      </c>
      <c r="B73" s="83">
        <v>133</v>
      </c>
      <c r="C73" s="74">
        <v>10123388529</v>
      </c>
      <c r="D73" s="61" t="s">
        <v>99</v>
      </c>
      <c r="E73" s="155">
        <v>39367</v>
      </c>
      <c r="F73" s="62"/>
      <c r="G73" s="77" t="s">
        <v>31</v>
      </c>
      <c r="H73" s="88">
        <v>8.8819444444444438E-4</v>
      </c>
      <c r="I73" s="88">
        <v>8.443287037037038E-4</v>
      </c>
      <c r="J73" s="80">
        <f>SUM(H73:I73)</f>
        <v>1.7325231481481482E-3</v>
      </c>
      <c r="K73" s="85">
        <f>$K$19/((J73*24))</f>
        <v>48.099405437904998</v>
      </c>
      <c r="L73" s="63"/>
      <c r="M73" s="89"/>
    </row>
    <row r="74" spans="1:13" ht="24" customHeight="1" thickBot="1" x14ac:dyDescent="0.3">
      <c r="A74" s="70">
        <v>26</v>
      </c>
      <c r="B74" s="84">
        <v>132</v>
      </c>
      <c r="C74" s="75">
        <v>10101841795</v>
      </c>
      <c r="D74" s="64" t="s">
        <v>100</v>
      </c>
      <c r="E74" s="156">
        <v>38929</v>
      </c>
      <c r="F74" s="65"/>
      <c r="G74" s="78" t="s">
        <v>31</v>
      </c>
      <c r="H74" s="81">
        <f>H73</f>
        <v>8.8819444444444438E-4</v>
      </c>
      <c r="I74" s="81">
        <f>I73</f>
        <v>8.443287037037038E-4</v>
      </c>
      <c r="J74" s="81">
        <f>J73</f>
        <v>1.7325231481481482E-3</v>
      </c>
      <c r="K74" s="81">
        <f>K73</f>
        <v>48.099405437904998</v>
      </c>
      <c r="L74" s="66"/>
      <c r="M74" s="90"/>
    </row>
    <row r="75" spans="1:13" ht="24" customHeight="1" x14ac:dyDescent="0.25">
      <c r="A75" s="69">
        <v>27</v>
      </c>
      <c r="B75" s="83">
        <v>138</v>
      </c>
      <c r="C75" s="74">
        <v>10114463115</v>
      </c>
      <c r="D75" s="61" t="s">
        <v>101</v>
      </c>
      <c r="E75" s="155">
        <v>39620</v>
      </c>
      <c r="F75" s="62"/>
      <c r="G75" s="77" t="s">
        <v>31</v>
      </c>
      <c r="H75" s="88">
        <v>8.9097222222222214E-4</v>
      </c>
      <c r="I75" s="88">
        <v>8.4872685185185181E-4</v>
      </c>
      <c r="J75" s="80">
        <f>SUM(H75:I75)</f>
        <v>1.7396990740740741E-3</v>
      </c>
      <c r="K75" s="85">
        <f>$K$19/((J75*24))</f>
        <v>47.90100459051294</v>
      </c>
      <c r="L75" s="63"/>
      <c r="M75" s="89"/>
    </row>
    <row r="76" spans="1:13" ht="24" customHeight="1" thickBot="1" x14ac:dyDescent="0.3">
      <c r="A76" s="71">
        <v>27</v>
      </c>
      <c r="B76" s="86">
        <v>137</v>
      </c>
      <c r="C76" s="76"/>
      <c r="D76" s="67" t="s">
        <v>102</v>
      </c>
      <c r="E76" s="157">
        <v>39051</v>
      </c>
      <c r="F76" s="158"/>
      <c r="G76" s="79" t="s">
        <v>31</v>
      </c>
      <c r="H76" s="82">
        <f>H75</f>
        <v>8.9097222222222214E-4</v>
      </c>
      <c r="I76" s="82">
        <f>I75</f>
        <v>8.4872685185185181E-4</v>
      </c>
      <c r="J76" s="82">
        <f>J75</f>
        <v>1.7396990740740741E-3</v>
      </c>
      <c r="K76" s="82">
        <f>K75</f>
        <v>47.90100459051294</v>
      </c>
      <c r="L76" s="68"/>
      <c r="M76" s="91"/>
    </row>
    <row r="77" spans="1:13" ht="11.25" customHeight="1" thickTop="1" thickBot="1" x14ac:dyDescent="0.3">
      <c r="A77" s="58"/>
    </row>
    <row r="78" spans="1:13" ht="15" thickTop="1" x14ac:dyDescent="0.25">
      <c r="A78" s="103" t="s">
        <v>3</v>
      </c>
      <c r="B78" s="104"/>
      <c r="C78" s="104"/>
      <c r="D78" s="104"/>
      <c r="E78" s="47"/>
      <c r="F78" s="47"/>
      <c r="G78" s="104"/>
      <c r="H78" s="104"/>
      <c r="I78" s="104"/>
      <c r="J78" s="104"/>
      <c r="K78" s="104"/>
      <c r="L78" s="104"/>
      <c r="M78" s="110"/>
    </row>
    <row r="79" spans="1:13" ht="14.5" x14ac:dyDescent="0.25">
      <c r="A79" s="143" t="s">
        <v>47</v>
      </c>
      <c r="B79" s="14"/>
      <c r="C79" s="144"/>
      <c r="D79" s="14"/>
      <c r="E79" s="34"/>
      <c r="F79" s="14"/>
      <c r="G79" s="145"/>
      <c r="H79" s="146"/>
      <c r="I79" s="54"/>
      <c r="J79" s="54"/>
      <c r="K79" s="54"/>
      <c r="L79" s="147"/>
      <c r="M79" s="49"/>
    </row>
    <row r="80" spans="1:13" ht="14.5" x14ac:dyDescent="0.25">
      <c r="A80" s="148" t="s">
        <v>48</v>
      </c>
      <c r="B80" s="9"/>
      <c r="C80" s="149"/>
      <c r="D80" s="9"/>
      <c r="E80" s="150"/>
      <c r="F80" s="9"/>
      <c r="G80" s="151"/>
      <c r="H80" s="152"/>
      <c r="I80" s="55"/>
      <c r="J80" s="55"/>
      <c r="K80" s="55"/>
      <c r="L80" s="153"/>
      <c r="M80" s="48"/>
    </row>
    <row r="81" spans="1:13" ht="4.5" customHeight="1" x14ac:dyDescent="0.25">
      <c r="A81" s="25"/>
      <c r="B81" s="11"/>
      <c r="C81" s="11"/>
      <c r="D81" s="5"/>
      <c r="E81" s="35"/>
      <c r="F81" s="5"/>
      <c r="G81" s="5"/>
      <c r="H81" s="5"/>
      <c r="I81" s="5"/>
      <c r="J81" s="5"/>
      <c r="K81" s="5"/>
      <c r="L81" s="5"/>
      <c r="M81" s="26"/>
    </row>
    <row r="82" spans="1:13" ht="15.5" x14ac:dyDescent="0.25">
      <c r="A82" s="99"/>
      <c r="B82" s="100"/>
      <c r="C82" s="100"/>
      <c r="D82" s="100"/>
      <c r="E82" s="100" t="s">
        <v>8</v>
      </c>
      <c r="F82" s="100"/>
      <c r="G82" s="100"/>
      <c r="H82" s="100" t="s">
        <v>28</v>
      </c>
      <c r="I82" s="100"/>
      <c r="J82" s="100"/>
      <c r="K82" s="100" t="s">
        <v>29</v>
      </c>
      <c r="L82" s="100"/>
      <c r="M82" s="105"/>
    </row>
    <row r="83" spans="1:13" s="45" customFormat="1" ht="15.5" x14ac:dyDescent="0.25">
      <c r="A83" s="41"/>
      <c r="B83" s="42"/>
      <c r="C83" s="42"/>
      <c r="D83" s="42"/>
      <c r="E83" s="42"/>
      <c r="F83" s="43"/>
      <c r="G83" s="43"/>
      <c r="H83" s="43"/>
      <c r="I83" s="43"/>
      <c r="J83" s="43"/>
      <c r="K83" s="43"/>
      <c r="L83" s="43"/>
      <c r="M83" s="44"/>
    </row>
    <row r="84" spans="1:13" s="45" customFormat="1" ht="15.5" x14ac:dyDescent="0.25">
      <c r="A84" s="41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6"/>
    </row>
    <row r="85" spans="1:13" x14ac:dyDescent="0.25">
      <c r="A85" s="111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30"/>
    </row>
    <row r="86" spans="1:13" x14ac:dyDescent="0.25">
      <c r="A86" s="50"/>
      <c r="B86" s="51"/>
      <c r="C86" s="51"/>
      <c r="D86" s="51"/>
      <c r="E86" s="36"/>
      <c r="F86" s="51"/>
      <c r="G86" s="51"/>
      <c r="H86" s="51"/>
      <c r="I86" s="51"/>
      <c r="J86" s="51"/>
      <c r="K86" s="72"/>
      <c r="L86" s="51"/>
      <c r="M86" s="52"/>
    </row>
    <row r="87" spans="1:13" x14ac:dyDescent="0.25">
      <c r="A87" s="50"/>
      <c r="B87" s="51"/>
      <c r="C87" s="51"/>
      <c r="D87" s="51"/>
      <c r="E87" s="36"/>
      <c r="F87" s="51"/>
      <c r="G87" s="51"/>
      <c r="H87" s="51"/>
      <c r="I87" s="51"/>
      <c r="J87" s="51"/>
      <c r="K87" s="72"/>
      <c r="L87" s="51"/>
      <c r="M87" s="52"/>
    </row>
    <row r="88" spans="1:13" ht="16" thickBot="1" x14ac:dyDescent="0.3">
      <c r="A88" s="101" t="s">
        <v>21</v>
      </c>
      <c r="B88" s="102"/>
      <c r="C88" s="102"/>
      <c r="D88" s="102"/>
      <c r="E88" s="102" t="str">
        <f>G17</f>
        <v>Афанасьева Е.А. (ВК, Свердловская область)</v>
      </c>
      <c r="F88" s="102"/>
      <c r="G88" s="102"/>
      <c r="H88" s="154" t="str">
        <f>G18</f>
        <v>Михайлова И.Н. (ВК, Санкт-Петербург)</v>
      </c>
      <c r="I88" s="154"/>
      <c r="J88" s="154"/>
      <c r="K88" s="102" t="str">
        <f>G19</f>
        <v>Ярышева О.Ю. (ВК, )</v>
      </c>
      <c r="L88" s="102"/>
      <c r="M88" s="131"/>
    </row>
    <row r="89" spans="1:13" ht="13.5" thickTop="1" x14ac:dyDescent="0.25"/>
  </sheetData>
  <sortState xmlns:xlrd2="http://schemas.microsoft.com/office/spreadsheetml/2017/richdata2" ref="B23:BB32">
    <sortCondition descending="1" ref="J23:J32"/>
  </sortState>
  <mergeCells count="43">
    <mergeCell ref="K88:M88"/>
    <mergeCell ref="H82:J82"/>
    <mergeCell ref="H88:J88"/>
    <mergeCell ref="E21:E22"/>
    <mergeCell ref="D21:D22"/>
    <mergeCell ref="H17:M17"/>
    <mergeCell ref="H18:M18"/>
    <mergeCell ref="J21:J22"/>
    <mergeCell ref="L21:L22"/>
    <mergeCell ref="M21:M22"/>
    <mergeCell ref="H19:I19"/>
    <mergeCell ref="F85:I85"/>
    <mergeCell ref="J85:M85"/>
    <mergeCell ref="G21:G22"/>
    <mergeCell ref="F21:F22"/>
    <mergeCell ref="K82:M82"/>
    <mergeCell ref="A1:M1"/>
    <mergeCell ref="A2:M2"/>
    <mergeCell ref="A3:M3"/>
    <mergeCell ref="A4:M4"/>
    <mergeCell ref="A6:M6"/>
    <mergeCell ref="A7:M7"/>
    <mergeCell ref="A9:M9"/>
    <mergeCell ref="A15:G15"/>
    <mergeCell ref="H15:M15"/>
    <mergeCell ref="A5:M5"/>
    <mergeCell ref="A12:M12"/>
    <mergeCell ref="A8:M8"/>
    <mergeCell ref="A10:M10"/>
    <mergeCell ref="A11:M11"/>
    <mergeCell ref="H16:M16"/>
    <mergeCell ref="K21:K22"/>
    <mergeCell ref="H21:I21"/>
    <mergeCell ref="A82:D82"/>
    <mergeCell ref="A88:D88"/>
    <mergeCell ref="E82:G82"/>
    <mergeCell ref="E88:G88"/>
    <mergeCell ref="A78:D78"/>
    <mergeCell ref="C21:C22"/>
    <mergeCell ref="B21:B22"/>
    <mergeCell ref="A21:A22"/>
    <mergeCell ref="G78:M78"/>
    <mergeCell ref="A85:E85"/>
  </mergeCells>
  <conditionalFormatting sqref="G79:G80">
    <cfRule type="duplicateValues" dxfId="0" priority="3"/>
  </conditionalFormatting>
  <printOptions horizontalCentered="1"/>
  <pageMargins left="0.19685039370078741" right="0.19685039370078741" top="0.35" bottom="0.28999999999999998" header="0.2" footer="0.2"/>
  <pageSetup paperSize="9" scale="85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rowBreaks count="1" manualBreakCount="1">
    <brk id="3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парн г. пр.</vt:lpstr>
      <vt:lpstr>'парн г. пр.'!Заголовки_для_печати</vt:lpstr>
      <vt:lpstr>'парн г. пр.'!Область_печати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2021-05-18T13:50:02Z</cp:lastPrinted>
  <dcterms:created xsi:type="dcterms:W3CDTF">1996-10-08T23:32:33Z</dcterms:created>
  <dcterms:modified xsi:type="dcterms:W3CDTF">2023-01-30T15:11:28Z</dcterms:modified>
</cp:coreProperties>
</file>