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Арсен\Desktop\"/>
    </mc:Choice>
  </mc:AlternateContent>
  <xr:revisionPtr revIDLastSave="0" documentId="13_ncr:1_{D53497DD-21F1-4207-8782-C0BF3D9957F9}" xr6:coauthVersionLast="47" xr6:coauthVersionMax="47" xr10:uidLastSave="{00000000-0000-0000-0000-000000000000}"/>
  <bookViews>
    <workbookView xWindow="-108" yWindow="-108" windowWidth="23256" windowHeight="12456" firstSheet="2" activeTab="4" xr2:uid="{4FD517B5-AC28-4FD1-A68D-90B5BFCA184B}"/>
  </bookViews>
  <sheets>
    <sheet name="Девушки 13-14 кл" sheetId="1" r:id="rId1"/>
    <sheet name="Юноши 15-16 кл" sheetId="2" r:id="rId2"/>
    <sheet name="Юниоры 17-18 кл" sheetId="3" r:id="rId3"/>
    <sheet name="Юниорки 17-18 кл" sheetId="4" r:id="rId4"/>
    <sheet name="Девушки 15-16 кл" sheetId="5" r:id="rId5"/>
    <sheet name="Юноши 13-14 кл" sheetId="6" r:id="rId6"/>
    <sheet name="Девушки 15-16 вр" sheetId="7" r:id="rId7"/>
    <sheet name="Юноши 13-14 вр" sheetId="8" r:id="rId8"/>
    <sheet name="Девушки 13-14 вр" sheetId="9" r:id="rId9"/>
    <sheet name="Юноши 15-16 вр" sheetId="10" r:id="rId10"/>
    <sheet name="Юниорки 17-18 вр" sheetId="11" r:id="rId11"/>
    <sheet name="Юниоры 17-18 вр" sheetId="12" r:id="rId1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62" i="12" l="1"/>
  <c r="E62" i="12"/>
  <c r="A62" i="12"/>
  <c r="K54" i="12"/>
  <c r="H54" i="12"/>
  <c r="K53" i="12"/>
  <c r="K49" i="12"/>
  <c r="K48" i="12"/>
  <c r="I45" i="11" l="1"/>
  <c r="E45" i="11"/>
  <c r="A45" i="11"/>
  <c r="K37" i="11"/>
  <c r="H37" i="11"/>
  <c r="K36" i="11"/>
  <c r="H35" i="11"/>
  <c r="K32" i="11"/>
  <c r="K31" i="11"/>
  <c r="I90" i="10" l="1"/>
  <c r="E90" i="10"/>
  <c r="A90" i="10"/>
  <c r="H82" i="10"/>
  <c r="K78" i="10"/>
  <c r="K77" i="10"/>
  <c r="K76" i="10"/>
  <c r="I53" i="9" l="1"/>
  <c r="E53" i="9"/>
  <c r="A53" i="9"/>
  <c r="H45" i="9"/>
  <c r="K42" i="9"/>
  <c r="K41" i="9"/>
  <c r="K40" i="9"/>
  <c r="K39" i="9"/>
  <c r="I127" i="8" l="1"/>
  <c r="E127" i="8"/>
  <c r="A127" i="8"/>
  <c r="H119" i="8"/>
  <c r="K116" i="8"/>
  <c r="K115" i="8"/>
  <c r="K114" i="8"/>
  <c r="K113" i="8"/>
  <c r="I52" i="7" l="1"/>
  <c r="E52" i="7"/>
  <c r="A52" i="7"/>
  <c r="H44" i="7"/>
  <c r="H43" i="7"/>
  <c r="K40" i="7"/>
  <c r="K39" i="7"/>
  <c r="K38" i="7"/>
  <c r="I128" i="6" l="1"/>
  <c r="E128" i="6"/>
  <c r="A128" i="6"/>
  <c r="H120" i="6"/>
  <c r="H119" i="6"/>
  <c r="H118" i="6"/>
  <c r="K117" i="6"/>
  <c r="H117" i="6"/>
  <c r="K116" i="6"/>
  <c r="K115" i="6"/>
  <c r="H115" i="6"/>
  <c r="K114" i="6"/>
  <c r="I53" i="5" l="1"/>
  <c r="E53" i="5"/>
  <c r="A53" i="5"/>
  <c r="H45" i="5"/>
  <c r="H44" i="5"/>
  <c r="H43" i="5"/>
  <c r="H42" i="5"/>
  <c r="K41" i="5"/>
  <c r="K40" i="5"/>
  <c r="H40" i="5"/>
  <c r="K39" i="5"/>
  <c r="I46" i="4" l="1"/>
  <c r="E46" i="4"/>
  <c r="A46" i="4"/>
  <c r="K38" i="4"/>
  <c r="H38" i="4"/>
  <c r="K37" i="4"/>
  <c r="H37" i="4"/>
  <c r="H36" i="4"/>
  <c r="H35" i="4"/>
  <c r="H34" i="4"/>
  <c r="K33" i="4"/>
  <c r="H33" i="4"/>
  <c r="K32" i="4"/>
  <c r="I62" i="3" l="1"/>
  <c r="E62" i="3"/>
  <c r="A62" i="3"/>
  <c r="K54" i="3"/>
  <c r="H54" i="3"/>
  <c r="K53" i="3"/>
  <c r="H53" i="3"/>
  <c r="H52" i="3"/>
  <c r="H51" i="3"/>
  <c r="H50" i="3" s="1"/>
  <c r="H49" i="3" s="1"/>
  <c r="K49" i="3"/>
  <c r="K48" i="3"/>
  <c r="I91" i="2" l="1"/>
  <c r="E91" i="2"/>
  <c r="A91" i="2"/>
  <c r="H83" i="2"/>
  <c r="H82" i="2"/>
  <c r="H81" i="2"/>
  <c r="H80" i="2"/>
  <c r="K79" i="2"/>
  <c r="K78" i="2"/>
  <c r="K77" i="2"/>
  <c r="I54" i="1"/>
  <c r="E54" i="1"/>
  <c r="A54" i="1"/>
  <c r="H46" i="1"/>
  <c r="H45" i="1"/>
  <c r="H44" i="1"/>
  <c r="K43" i="1"/>
  <c r="H43" i="1"/>
  <c r="K42" i="1"/>
  <c r="K41" i="1"/>
  <c r="K40" i="1"/>
</calcChain>
</file>

<file path=xl/sharedStrings.xml><?xml version="1.0" encoding="utf-8"?>
<sst xmlns="http://schemas.openxmlformats.org/spreadsheetml/2006/main" count="3495" uniqueCount="1015">
  <si>
    <t>МИНИСТЕРСТВО СПОРТА РОССИЙСКОЙ ФЕДЕРАЦИИ</t>
  </si>
  <si>
    <t>ФЕДЕРАЦИЯ ВЕЛОСИПЕДНОГО СПОРТА РОССИИ</t>
  </si>
  <si>
    <t>ДЕПАРТАМЕНТ СПОРТА ГОРОДА МОСКВЫ</t>
  </si>
  <si>
    <t>РСОО "ФЕДЕРАЦИЯ ВЕЛОСИПЕДНОГО СПОРТА В ГОРОДЕ МОСКВЕ"</t>
  </si>
  <si>
    <t>ГБУ ДО "МОСКОВСКАЯ АКАДЕМИЯ ВЕЛОСИПЕДНОГО СПОРТА"</t>
  </si>
  <si>
    <t>ВСЕРОССИЙСКИЕ СОРЕВНОВАНИЯ</t>
  </si>
  <si>
    <t>по велосипедному спорту</t>
  </si>
  <si>
    <t/>
  </si>
  <si>
    <t>ИТОГОВЫЙ ПРОТОКОЛ</t>
  </si>
  <si>
    <t>ВМХ - гонка - "Классик" (или "Классик-смешанная")</t>
  </si>
  <si>
    <t>Девушки 13-14 лет</t>
  </si>
  <si>
    <t>МЕСТО ПРОВЕДЕНИЯ: г.Москва</t>
  </si>
  <si>
    <r>
      <t xml:space="preserve">НАЧАЛО ГОНКИ: </t>
    </r>
    <r>
      <rPr>
        <sz val="11"/>
        <rFont val="Calibri"/>
        <family val="2"/>
        <charset val="204"/>
        <scheme val="minor"/>
      </rPr>
      <t xml:space="preserve">15ч 00м </t>
    </r>
  </si>
  <si>
    <t>№ ВРВС: 0080011611Я</t>
  </si>
  <si>
    <t>ДАТА ПРОВЕДЕНИЯ: 23-24 мая 2025г.</t>
  </si>
  <si>
    <r>
      <rPr>
        <b/>
        <sz val="11"/>
        <rFont val="Calibri"/>
        <family val="2"/>
        <charset val="204"/>
      </rPr>
      <t>ОКОНЧАНИЕ ГОНКИ:</t>
    </r>
    <r>
      <rPr>
        <sz val="11"/>
        <rFont val="Calibri"/>
        <family val="2"/>
        <charset val="204"/>
      </rPr>
      <t xml:space="preserve"> 17ч 40м</t>
    </r>
  </si>
  <si>
    <t>№ ЕКП 2025: 2008000021030379</t>
  </si>
  <si>
    <t>ИНФОРМАЦИЯ О ЖЮРИ И ГСК СОРЕВНОВАНИЙ:</t>
  </si>
  <si>
    <t>ТЕХНИЧЕСКИЕ ДАННЫЕ ТРАССЫ:</t>
  </si>
  <si>
    <t>ТЕХНИЧЕСКИЙ ДЕЛЕГАТ ФВСР:</t>
  </si>
  <si>
    <t>ЧЕРНЫШОВ М.Ю. (г. Пенза)</t>
  </si>
  <si>
    <t xml:space="preserve">НАЗВАНИЕ ТРАССЫ / РЕГ. НОМЕР: </t>
  </si>
  <si>
    <t>ГЛАВНЫЙ СУДЬЯ:</t>
  </si>
  <si>
    <t>ДЫШАКОВ А.С. (ВК, г. Москва)</t>
  </si>
  <si>
    <t xml:space="preserve">ВЫСОТА СТАРТОВОЙ ГОРЫ (м): </t>
  </si>
  <si>
    <t>5 м</t>
  </si>
  <si>
    <t>ГЛАВНЫЙ СЕКРЕТАРЬ:</t>
  </si>
  <si>
    <t>КОЧЕТКОВА Е.А. (ВК, г. Омск)</t>
  </si>
  <si>
    <t>ДЛИНА КРУГА (м):</t>
  </si>
  <si>
    <t>420 м</t>
  </si>
  <si>
    <t>СУДЬЯ НА ФИНИШЕ:</t>
  </si>
  <si>
    <t>ДЫШАКОВ С.В. (IК, г. Москва)</t>
  </si>
  <si>
    <t>КРУГОВ:</t>
  </si>
  <si>
    <t>МЕСТО</t>
  </si>
  <si>
    <t>НОМЕР</t>
  </si>
  <si>
    <t>UCI ID</t>
  </si>
  <si>
    <t>ДАТА РОЖД.</t>
  </si>
  <si>
    <t>РАЗРЯД,
ЗВАНИЕ</t>
  </si>
  <si>
    <t>ТЕРРИТОРИАЛЬНАЯ ПРИНАДЛЕЖНОСТЬ</t>
  </si>
  <si>
    <t>РЕЗУЛЬТАТ</t>
  </si>
  <si>
    <t>ВЫПОЛНЕНИЕ НТУ ЕВСК</t>
  </si>
  <si>
    <t>ПРИМЕЧАНИЕ</t>
  </si>
  <si>
    <t>23 мая</t>
  </si>
  <si>
    <t>24 мая</t>
  </si>
  <si>
    <t>311</t>
  </si>
  <si>
    <t>10080635575</t>
  </si>
  <si>
    <t>Мельник Варвара Ильинична</t>
  </si>
  <si>
    <t>15.07.2011</t>
  </si>
  <si>
    <t>1 сп.р.</t>
  </si>
  <si>
    <t>Москва</t>
  </si>
  <si>
    <t>69</t>
  </si>
  <si>
    <t>10090374577</t>
  </si>
  <si>
    <t>Кузнецова Дарина Антоновна</t>
  </si>
  <si>
    <t>17.07.2012</t>
  </si>
  <si>
    <t>3 сп.р.</t>
  </si>
  <si>
    <t>Мордовия</t>
  </si>
  <si>
    <t>609</t>
  </si>
  <si>
    <t>10080880095</t>
  </si>
  <si>
    <t>Сергеева Дарья Андреевна</t>
  </si>
  <si>
    <t>21.08.2012</t>
  </si>
  <si>
    <t>1 сп.юн.р.</t>
  </si>
  <si>
    <t>587</t>
  </si>
  <si>
    <t>10061529003</t>
  </si>
  <si>
    <t>Карабак Ксения Сергевна</t>
  </si>
  <si>
    <t>05.04.2012</t>
  </si>
  <si>
    <t>666</t>
  </si>
  <si>
    <t>10094844358</t>
  </si>
  <si>
    <t>Вехова Елизавета Сергеевна</t>
  </si>
  <si>
    <t>03.01.2011</t>
  </si>
  <si>
    <t>800</t>
  </si>
  <si>
    <t>10092620432</t>
  </si>
  <si>
    <t>Сухова Анжелика Игоревна</t>
  </si>
  <si>
    <t>04.04.2011</t>
  </si>
  <si>
    <t>113</t>
  </si>
  <si>
    <t>10133192502</t>
  </si>
  <si>
    <t>Занозина Валерия Николаевна</t>
  </si>
  <si>
    <t>03.12.2011</t>
  </si>
  <si>
    <t>2 сп.р.</t>
  </si>
  <si>
    <t>Московская обл.</t>
  </si>
  <si>
    <t>820</t>
  </si>
  <si>
    <t>10091859283</t>
  </si>
  <si>
    <t>Филатова Вероника Константиновна</t>
  </si>
  <si>
    <t>26.07.2012</t>
  </si>
  <si>
    <t>627</t>
  </si>
  <si>
    <t>10104181822</t>
  </si>
  <si>
    <t>Новикович Ксения Сергеевна</t>
  </si>
  <si>
    <t>603</t>
  </si>
  <si>
    <t>10084384627</t>
  </si>
  <si>
    <t>Поташова Радамира Николаевна</t>
  </si>
  <si>
    <t>12.08.2012</t>
  </si>
  <si>
    <t>Санкт-Петербург</t>
  </si>
  <si>
    <t>628</t>
  </si>
  <si>
    <t>10148470204</t>
  </si>
  <si>
    <t>Щепилова Виктория Дмитриевна</t>
  </si>
  <si>
    <t>12.08.2011</t>
  </si>
  <si>
    <t>43</t>
  </si>
  <si>
    <t>10132436710</t>
  </si>
  <si>
    <t>Бажок Маргарита Романовна</t>
  </si>
  <si>
    <t>06.10.2011</t>
  </si>
  <si>
    <t>303</t>
  </si>
  <si>
    <t>10100049218</t>
  </si>
  <si>
    <t>Гакуть Олеся Евгеньевна</t>
  </si>
  <si>
    <t>06.08.2012</t>
  </si>
  <si>
    <t>НФ</t>
  </si>
  <si>
    <t>350</t>
  </si>
  <si>
    <t>10090652847</t>
  </si>
  <si>
    <t>Щетинина Василиса Сергеевна</t>
  </si>
  <si>
    <t>26.09.2012</t>
  </si>
  <si>
    <t>НС</t>
  </si>
  <si>
    <t>41</t>
  </si>
  <si>
    <t>10129114761</t>
  </si>
  <si>
    <t>Касьянова Кира Ивановна</t>
  </si>
  <si>
    <t>19.12.2011</t>
  </si>
  <si>
    <t>ПОГОДНЫЕ УСЛОВИЯ</t>
  </si>
  <si>
    <t>СТАТИСТИКА ГОНКИ</t>
  </si>
  <si>
    <t xml:space="preserve">Температура: </t>
  </si>
  <si>
    <t>Субъектов РФ</t>
  </si>
  <si>
    <t>ЗМС</t>
  </si>
  <si>
    <t xml:space="preserve">Влажность: </t>
  </si>
  <si>
    <t xml:space="preserve">Заявлено </t>
  </si>
  <si>
    <t>МСМК</t>
  </si>
  <si>
    <t>Осадки:</t>
  </si>
  <si>
    <t xml:space="preserve">Стартовало </t>
  </si>
  <si>
    <t>МС</t>
  </si>
  <si>
    <t>Ветер:</t>
  </si>
  <si>
    <t xml:space="preserve">Финишировало </t>
  </si>
  <si>
    <t>КМС</t>
  </si>
  <si>
    <t xml:space="preserve">Н. финишировало </t>
  </si>
  <si>
    <t>Н. стартовало</t>
  </si>
  <si>
    <t>Дисквалифицировано</t>
  </si>
  <si>
    <t>ГЛАВНЫЙ СЕКРЕТАРЬ</t>
  </si>
  <si>
    <t>ГЛАВНЫЙ СУДЬЯ</t>
  </si>
  <si>
    <t>СУДЬЯ НА ФИНИШЕ</t>
  </si>
  <si>
    <t>ФАМИЛИЯ ИМЯ</t>
  </si>
  <si>
    <t>Юноши 15-16 лет</t>
  </si>
  <si>
    <t>10080701556</t>
  </si>
  <si>
    <t>Дьяченко Руслан Максимович</t>
  </si>
  <si>
    <t>20.11.2009</t>
  </si>
  <si>
    <t>931</t>
  </si>
  <si>
    <t>10022560564</t>
  </si>
  <si>
    <t>Авчухов Юрий Дмитриевич</t>
  </si>
  <si>
    <t>30.03.2009</t>
  </si>
  <si>
    <t>831</t>
  </si>
  <si>
    <t>10064774459</t>
  </si>
  <si>
    <t>Карпинский Константин Николаевич</t>
  </si>
  <si>
    <t>20.08.2009</t>
  </si>
  <si>
    <t>315</t>
  </si>
  <si>
    <t>10076942404</t>
  </si>
  <si>
    <t>Баранов Никита Антонович</t>
  </si>
  <si>
    <t>15.10.2010</t>
  </si>
  <si>
    <t>538</t>
  </si>
  <si>
    <t>10116101405</t>
  </si>
  <si>
    <t>Иванов Егор Максимович</t>
  </si>
  <si>
    <t>20.03.2010</t>
  </si>
  <si>
    <t>838</t>
  </si>
  <si>
    <t>10062815968</t>
  </si>
  <si>
    <t>Мещанинов Александр Витальевич</t>
  </si>
  <si>
    <t>12.04.2010</t>
  </si>
  <si>
    <t>899</t>
  </si>
  <si>
    <t>10090052053</t>
  </si>
  <si>
    <t>Цымбалистый Глеб Эдуардович</t>
  </si>
  <si>
    <t>22.07.2010</t>
  </si>
  <si>
    <t>697</t>
  </si>
  <si>
    <t>10097842567</t>
  </si>
  <si>
    <t>Чаплин Святослав Вячеславович</t>
  </si>
  <si>
    <t>17.02.2009</t>
  </si>
  <si>
    <t>525</t>
  </si>
  <si>
    <t>10080214536</t>
  </si>
  <si>
    <t>Козий Федор Александрович</t>
  </si>
  <si>
    <t>15.01.2010</t>
  </si>
  <si>
    <t>616</t>
  </si>
  <si>
    <t>10089789244</t>
  </si>
  <si>
    <t>Виноградов Платон Романович</t>
  </si>
  <si>
    <t>25.12.2010</t>
  </si>
  <si>
    <t>607</t>
  </si>
  <si>
    <t>10089788941</t>
  </si>
  <si>
    <t>Крылов Марк Игоревич</t>
  </si>
  <si>
    <t>10.06.2010</t>
  </si>
  <si>
    <t>691</t>
  </si>
  <si>
    <t>10094920948</t>
  </si>
  <si>
    <t>Маликов Владимир Алексеевич</t>
  </si>
  <si>
    <t>04.03.2009</t>
  </si>
  <si>
    <t>602</t>
  </si>
  <si>
    <t>10094892050</t>
  </si>
  <si>
    <t>Исаков Василий Антонович</t>
  </si>
  <si>
    <t>04.11.2010</t>
  </si>
  <si>
    <t>10090443689</t>
  </si>
  <si>
    <t>Смирнов Иван Александрович</t>
  </si>
  <si>
    <t>22.01.2010</t>
  </si>
  <si>
    <t>123</t>
  </si>
  <si>
    <t>10076198534</t>
  </si>
  <si>
    <t>Журавлев Артем Константинович</t>
  </si>
  <si>
    <t>26.03.2009</t>
  </si>
  <si>
    <t>787</t>
  </si>
  <si>
    <t>10142878657</t>
  </si>
  <si>
    <t>Шумилов Дмитрий Сергеевич</t>
  </si>
  <si>
    <t>11.08.2010</t>
  </si>
  <si>
    <t>625</t>
  </si>
  <si>
    <t>10094844156</t>
  </si>
  <si>
    <t>Шумский Илья Александрович</t>
  </si>
  <si>
    <t>01.06.2009</t>
  </si>
  <si>
    <t>589</t>
  </si>
  <si>
    <t>10090058117</t>
  </si>
  <si>
    <t>Оплюшкин Роман Витальевич</t>
  </si>
  <si>
    <t>19.04.2010</t>
  </si>
  <si>
    <t>Пензенская обл.</t>
  </si>
  <si>
    <t>651</t>
  </si>
  <si>
    <t>10089789749</t>
  </si>
  <si>
    <t>Кекух Роман Витальевич</t>
  </si>
  <si>
    <t>05.09.2010</t>
  </si>
  <si>
    <t>45</t>
  </si>
  <si>
    <t>10092373585</t>
  </si>
  <si>
    <t>Тельнов Лев Алексеевич</t>
  </si>
  <si>
    <t>12.11.2009</t>
  </si>
  <si>
    <t>890</t>
  </si>
  <si>
    <t>10142167224</t>
  </si>
  <si>
    <t>Трайт Дмитрий Александрович</t>
  </si>
  <si>
    <t>26.12.2009</t>
  </si>
  <si>
    <t>659</t>
  </si>
  <si>
    <t>10125320546</t>
  </si>
  <si>
    <t>Косенко Арсений Викторович</t>
  </si>
  <si>
    <t>29.10.2010</t>
  </si>
  <si>
    <t>74</t>
  </si>
  <si>
    <t>10095126062</t>
  </si>
  <si>
    <t>Сирота Всеволод Андреевич</t>
  </si>
  <si>
    <t>08.01.2009</t>
  </si>
  <si>
    <t>648</t>
  </si>
  <si>
    <t>10116830824</t>
  </si>
  <si>
    <t>Князев Иван Денисович</t>
  </si>
  <si>
    <t>12.10.2010</t>
  </si>
  <si>
    <t>10094844863</t>
  </si>
  <si>
    <t>Вехов Артемий Сергеевич</t>
  </si>
  <si>
    <t>20.01.2009</t>
  </si>
  <si>
    <t>81</t>
  </si>
  <si>
    <t>10100048814</t>
  </si>
  <si>
    <t>Тимошин Егор Романович</t>
  </si>
  <si>
    <t>27.12.2010</t>
  </si>
  <si>
    <t>618</t>
  </si>
  <si>
    <t>10132790253</t>
  </si>
  <si>
    <t>Тимофеев Игорь Владимирович</t>
  </si>
  <si>
    <t>18.06.2010</t>
  </si>
  <si>
    <t>17</t>
  </si>
  <si>
    <t>10103575267</t>
  </si>
  <si>
    <t>Кочергин Дмитрий Владимирович</t>
  </si>
  <si>
    <t>08.10.2009</t>
  </si>
  <si>
    <t>504</t>
  </si>
  <si>
    <t>10093532131</t>
  </si>
  <si>
    <t>Баскаков Семен Павлович</t>
  </si>
  <si>
    <t>669</t>
  </si>
  <si>
    <t>10115492123</t>
  </si>
  <si>
    <t>Карпов Даниил Андреевич</t>
  </si>
  <si>
    <t>10.07.2010</t>
  </si>
  <si>
    <t>606</t>
  </si>
  <si>
    <t>10091961943</t>
  </si>
  <si>
    <t>Долгов Егор Максимович</t>
  </si>
  <si>
    <t>37</t>
  </si>
  <si>
    <t>10090655978</t>
  </si>
  <si>
    <t>Шмаков Дмитрий Денисович</t>
  </si>
  <si>
    <t>03.08.2009</t>
  </si>
  <si>
    <t>10094042490</t>
  </si>
  <si>
    <t>Устюжанин Степан Андреевич</t>
  </si>
  <si>
    <t>410</t>
  </si>
  <si>
    <t>10116101102</t>
  </si>
  <si>
    <t>Алехин Иван Геннадьевич</t>
  </si>
  <si>
    <t>31.01.2010</t>
  </si>
  <si>
    <t>299</t>
  </si>
  <si>
    <t>10144794207</t>
  </si>
  <si>
    <t>Волков Максим Константинович</t>
  </si>
  <si>
    <t>08.09.2009</t>
  </si>
  <si>
    <t>567</t>
  </si>
  <si>
    <t>10075375650</t>
  </si>
  <si>
    <t>Алексеев Николай Алексеевич</t>
  </si>
  <si>
    <t>14.02.2010</t>
  </si>
  <si>
    <t>622</t>
  </si>
  <si>
    <t>10130344843</t>
  </si>
  <si>
    <t>Сухоруков Владимир Алексеевич</t>
  </si>
  <si>
    <t>02.06.2009</t>
  </si>
  <si>
    <t>10153375168</t>
  </si>
  <si>
    <t>Саутин Иван Михайлович</t>
  </si>
  <si>
    <t>06.09.2010</t>
  </si>
  <si>
    <t>762</t>
  </si>
  <si>
    <t>10141911384</t>
  </si>
  <si>
    <t>Вахтинский Иван Кириллович</t>
  </si>
  <si>
    <t>24.06.2010</t>
  </si>
  <si>
    <t>88</t>
  </si>
  <si>
    <t>10152834901</t>
  </si>
  <si>
    <t>Иванов Михаил Андреевич</t>
  </si>
  <si>
    <t>10.08.2010</t>
  </si>
  <si>
    <t>758</t>
  </si>
  <si>
    <t>10130613514</t>
  </si>
  <si>
    <t>Касимов Вадим Ренатович</t>
  </si>
  <si>
    <t>21.03.2010</t>
  </si>
  <si>
    <t>550</t>
  </si>
  <si>
    <t>10119354541</t>
  </si>
  <si>
    <t>Галушко Денис Николаевич</t>
  </si>
  <si>
    <t>21.06.2010</t>
  </si>
  <si>
    <t>38</t>
  </si>
  <si>
    <t>10117163351</t>
  </si>
  <si>
    <t>Сорокин Ярослав Юрьевич</t>
  </si>
  <si>
    <t>06.05.2009</t>
  </si>
  <si>
    <t>661</t>
  </si>
  <si>
    <t>10115816566</t>
  </si>
  <si>
    <t>Савельев Глеб Алексеевич</t>
  </si>
  <si>
    <t>02.10.2010</t>
  </si>
  <si>
    <t>79</t>
  </si>
  <si>
    <t>10129848325</t>
  </si>
  <si>
    <t>Кишкинский Григорий Алексеевич</t>
  </si>
  <si>
    <t>03.11.2010</t>
  </si>
  <si>
    <t>60</t>
  </si>
  <si>
    <t>10115809694</t>
  </si>
  <si>
    <t>Зудиленков Даниил Вадимович</t>
  </si>
  <si>
    <t>24.01.2010</t>
  </si>
  <si>
    <t>359</t>
  </si>
  <si>
    <t>10126132417</t>
  </si>
  <si>
    <t>Дудин Тимофей Александрович</t>
  </si>
  <si>
    <t>27.06.2009</t>
  </si>
  <si>
    <t>Брянская обл.</t>
  </si>
  <si>
    <t>621</t>
  </si>
  <si>
    <t>10115754730</t>
  </si>
  <si>
    <t>Тактаров Роман Расимович</t>
  </si>
  <si>
    <t>25.02.2010</t>
  </si>
  <si>
    <t>604</t>
  </si>
  <si>
    <t>10092186962</t>
  </si>
  <si>
    <t>Квадяев Денис Юрьевич</t>
  </si>
  <si>
    <t>13.05.2010</t>
  </si>
  <si>
    <t>71</t>
  </si>
  <si>
    <t>10136444123</t>
  </si>
  <si>
    <t>Мамей Артем Алексеевич</t>
  </si>
  <si>
    <t>09.03.2010</t>
  </si>
  <si>
    <t>652</t>
  </si>
  <si>
    <t>10093562948</t>
  </si>
  <si>
    <t>Арсяков Михаил Вадимович</t>
  </si>
  <si>
    <t>09.11.2009</t>
  </si>
  <si>
    <t>662</t>
  </si>
  <si>
    <t>10104089569</t>
  </si>
  <si>
    <t>Ионов Андрей Анатольевич</t>
  </si>
  <si>
    <t>01.09.2009</t>
  </si>
  <si>
    <t>Юниоры 17-18 лет</t>
  </si>
  <si>
    <t>116</t>
  </si>
  <si>
    <t>10076514489</t>
  </si>
  <si>
    <t>Стефанович Георгий Евгеньевич</t>
  </si>
  <si>
    <t>03.01.2007</t>
  </si>
  <si>
    <t>228</t>
  </si>
  <si>
    <t>10080355891</t>
  </si>
  <si>
    <t>Кузнецов Даниил Игоревич</t>
  </si>
  <si>
    <t>26.11.2007</t>
  </si>
  <si>
    <t>876</t>
  </si>
  <si>
    <t>10080506950</t>
  </si>
  <si>
    <t>Девяткин Илья Ильич</t>
  </si>
  <si>
    <t>22.09.2007</t>
  </si>
  <si>
    <t>523</t>
  </si>
  <si>
    <t>10080214839</t>
  </si>
  <si>
    <t>Одоевцев Артем Юрьевич</t>
  </si>
  <si>
    <t>18.03.2007</t>
  </si>
  <si>
    <t>10093067339</t>
  </si>
  <si>
    <t>Козинка Роман Сергеевич</t>
  </si>
  <si>
    <t>13.12.2008</t>
  </si>
  <si>
    <t>32</t>
  </si>
  <si>
    <t>10103713996</t>
  </si>
  <si>
    <t>Иванов Егор Алексеевич</t>
  </si>
  <si>
    <t>07.06.2008</t>
  </si>
  <si>
    <t>68</t>
  </si>
  <si>
    <t>10076197625</t>
  </si>
  <si>
    <t>Котельников Никита Дмитриевич</t>
  </si>
  <si>
    <t>23.12.2007</t>
  </si>
  <si>
    <t>10112972850</t>
  </si>
  <si>
    <t>Сабусов Егор Максимович</t>
  </si>
  <si>
    <t>22.12.2007</t>
  </si>
  <si>
    <t>10094917716</t>
  </si>
  <si>
    <t>Бакулин  Юрий Алексеевич</t>
  </si>
  <si>
    <t>29.03.2008</t>
  </si>
  <si>
    <t>683</t>
  </si>
  <si>
    <t>10112968810</t>
  </si>
  <si>
    <t>Скакодуб Алексей Павлович</t>
  </si>
  <si>
    <t>26.04.2007</t>
  </si>
  <si>
    <t>643</t>
  </si>
  <si>
    <t>10089789850</t>
  </si>
  <si>
    <t>Соколовский Прохор Евгеньевич</t>
  </si>
  <si>
    <t>08.08.2008</t>
  </si>
  <si>
    <t>647</t>
  </si>
  <si>
    <t>10097779822</t>
  </si>
  <si>
    <t>Дурнев Кирилл Юрьевич</t>
  </si>
  <si>
    <t>09.01.2008</t>
  </si>
  <si>
    <t>184</t>
  </si>
  <si>
    <t>10092520503</t>
  </si>
  <si>
    <t>Козионов Константин Витальевич</t>
  </si>
  <si>
    <t>24.02.2008</t>
  </si>
  <si>
    <t>Удмуртская Республика</t>
  </si>
  <si>
    <t>321</t>
  </si>
  <si>
    <t>10090431565</t>
  </si>
  <si>
    <t>Карманов Артем Юрьевич</t>
  </si>
  <si>
    <t>16.05.2008</t>
  </si>
  <si>
    <t>10104182125</t>
  </si>
  <si>
    <t>Новикович Игорь Сергеевич</t>
  </si>
  <si>
    <t>16.07.2008</t>
  </si>
  <si>
    <t>881</t>
  </si>
  <si>
    <t>10089250892</t>
  </si>
  <si>
    <t>Филиппов Евгений Игоревич</t>
  </si>
  <si>
    <t>08.05.2008</t>
  </si>
  <si>
    <t>878</t>
  </si>
  <si>
    <t>10081180900</t>
  </si>
  <si>
    <t>Левушкин Артемий Алексеевич</t>
  </si>
  <si>
    <t>19.08.2007</t>
  </si>
  <si>
    <t>10090653554</t>
  </si>
  <si>
    <t>Щетинин Артемий Сергеевич</t>
  </si>
  <si>
    <t>14.11.2008</t>
  </si>
  <si>
    <t>888</t>
  </si>
  <si>
    <t>10092620634</t>
  </si>
  <si>
    <t>Сухов Максим Игоревич</t>
  </si>
  <si>
    <t>05.06.2008</t>
  </si>
  <si>
    <t>880</t>
  </si>
  <si>
    <t>10089252007</t>
  </si>
  <si>
    <t>Филиппов Максим Игоревич</t>
  </si>
  <si>
    <t>690</t>
  </si>
  <si>
    <t>10096913286</t>
  </si>
  <si>
    <t>Акронович Александр Константинович</t>
  </si>
  <si>
    <t>30.12.2008</t>
  </si>
  <si>
    <t>168</t>
  </si>
  <si>
    <t>10075131130</t>
  </si>
  <si>
    <t>Иванов Арсений Алексеевич</t>
  </si>
  <si>
    <t>22.07.2008</t>
  </si>
  <si>
    <t>654</t>
  </si>
  <si>
    <t>10094887404</t>
  </si>
  <si>
    <t>Черкашин Андрей Филиппович</t>
  </si>
  <si>
    <t>04.01.2007</t>
  </si>
  <si>
    <t>Юниорки 17-18 лет</t>
  </si>
  <si>
    <t>386</t>
  </si>
  <si>
    <t>10091081768</t>
  </si>
  <si>
    <t>Ситникова-Рыхлицкая Софья Станиславовна</t>
  </si>
  <si>
    <t>26.05.2007</t>
  </si>
  <si>
    <t>Иркутская обл.</t>
  </si>
  <si>
    <t>63</t>
  </si>
  <si>
    <t>10093066430</t>
  </si>
  <si>
    <t>Бусарова Дарья Алексеевна</t>
  </si>
  <si>
    <t>03.04.2008</t>
  </si>
  <si>
    <t>10094915692</t>
  </si>
  <si>
    <t>Ручьева Дарья Ивановна</t>
  </si>
  <si>
    <t>17.03.2008</t>
  </si>
  <si>
    <t>883</t>
  </si>
  <si>
    <t>10110290084</t>
  </si>
  <si>
    <t>Трошкина Дарья Олеговна</t>
  </si>
  <si>
    <t>13.02.2008</t>
  </si>
  <si>
    <t>73</t>
  </si>
  <si>
    <t>10077945039</t>
  </si>
  <si>
    <t>Шумская Ульяна Александровна</t>
  </si>
  <si>
    <t>178</t>
  </si>
  <si>
    <t>10144262828</t>
  </si>
  <si>
    <t>Любушкина Елизавета Александровна</t>
  </si>
  <si>
    <t>18.12.2008</t>
  </si>
  <si>
    <t>696</t>
  </si>
  <si>
    <t>10137962474</t>
  </si>
  <si>
    <t>Кошкарева Анастасия Андреевна</t>
  </si>
  <si>
    <t>16.05.2007</t>
  </si>
  <si>
    <t>Девушки 15-16 лет</t>
  </si>
  <si>
    <t>805</t>
  </si>
  <si>
    <t>10092620230</t>
  </si>
  <si>
    <t>Кумпан Майя Викторовнв</t>
  </si>
  <si>
    <t>15.07.2010</t>
  </si>
  <si>
    <t>62</t>
  </si>
  <si>
    <t>10091228884</t>
  </si>
  <si>
    <t>Кураленко Варвара Николаевна</t>
  </si>
  <si>
    <t>15.09.2010</t>
  </si>
  <si>
    <t>515</t>
  </si>
  <si>
    <t>10096913791</t>
  </si>
  <si>
    <t>Павленко Эвелина Дмитриевна</t>
  </si>
  <si>
    <t>03.12.2009</t>
  </si>
  <si>
    <t>829</t>
  </si>
  <si>
    <t>10062501023</t>
  </si>
  <si>
    <t>Сахатова Алина Гурбановна</t>
  </si>
  <si>
    <t>12.12.2009</t>
  </si>
  <si>
    <t>809</t>
  </si>
  <si>
    <t>10092631041</t>
  </si>
  <si>
    <t>Зуйкова Виолетта Александровна</t>
  </si>
  <si>
    <t>08.10.2010</t>
  </si>
  <si>
    <t>76</t>
  </si>
  <si>
    <t>10102500890</t>
  </si>
  <si>
    <t>Учкина Анна Романовна</t>
  </si>
  <si>
    <t>24.04.2009</t>
  </si>
  <si>
    <t>916</t>
  </si>
  <si>
    <t>10142775088</t>
  </si>
  <si>
    <t>Фадеева Кристина Владимировна</t>
  </si>
  <si>
    <t>10.12.2009</t>
  </si>
  <si>
    <t>804</t>
  </si>
  <si>
    <t>10113097940</t>
  </si>
  <si>
    <t>Афонина Анна Витальевна</t>
  </si>
  <si>
    <t>26.06.2010</t>
  </si>
  <si>
    <t>42</t>
  </si>
  <si>
    <t>10143259078</t>
  </si>
  <si>
    <t>Кашицына Ольга Дмитриевна</t>
  </si>
  <si>
    <t>23.12.2010</t>
  </si>
  <si>
    <t>797</t>
  </si>
  <si>
    <t>10140714244</t>
  </si>
  <si>
    <t>Короткова Виолетта Игоревна</t>
  </si>
  <si>
    <t>23.04.2010</t>
  </si>
  <si>
    <t>10128501136</t>
  </si>
  <si>
    <t>Белякова Варвара Александровна</t>
  </si>
  <si>
    <t>15.05.2009</t>
  </si>
  <si>
    <t>75</t>
  </si>
  <si>
    <t>10095123537</t>
  </si>
  <si>
    <t>Ткачук Мария Григорьевна</t>
  </si>
  <si>
    <t>801</t>
  </si>
  <si>
    <t>10034949484</t>
  </si>
  <si>
    <t>Манаева Ольга Алексеевна</t>
  </si>
  <si>
    <t>02.08.2010</t>
  </si>
  <si>
    <t>284</t>
  </si>
  <si>
    <t>10132853608</t>
  </si>
  <si>
    <t>Коняева Кира Олеговна</t>
  </si>
  <si>
    <t>27.10.2010</t>
  </si>
  <si>
    <t>Юноши 13-14 лет</t>
  </si>
  <si>
    <t>34</t>
  </si>
  <si>
    <t>10081461489</t>
  </si>
  <si>
    <t>Столяров Артем Вадимович</t>
  </si>
  <si>
    <t>21.01.2011</t>
  </si>
  <si>
    <t>520</t>
  </si>
  <si>
    <t>10080215041</t>
  </si>
  <si>
    <t>Суворов Максим Андреевич</t>
  </si>
  <si>
    <t>24.12.2012</t>
  </si>
  <si>
    <t>10080701758</t>
  </si>
  <si>
    <t>Дьяченко Демид Максимович</t>
  </si>
  <si>
    <t>11.09.2012</t>
  </si>
  <si>
    <t>10090659012</t>
  </si>
  <si>
    <t>Юрасов Захар Евгеньевич</t>
  </si>
  <si>
    <t>29.01.2012</t>
  </si>
  <si>
    <t>369</t>
  </si>
  <si>
    <t>10145018115</t>
  </si>
  <si>
    <t>Терешкин Матвей Андреевич</t>
  </si>
  <si>
    <t>31.03.2011</t>
  </si>
  <si>
    <t>39</t>
  </si>
  <si>
    <t>10089249377</t>
  </si>
  <si>
    <t>Борисов Всеволод Владимирович</t>
  </si>
  <si>
    <t>05.12.2012</t>
  </si>
  <si>
    <t>31</t>
  </si>
  <si>
    <t>10144645875</t>
  </si>
  <si>
    <t>Пименов Дмитрий Станиславович</t>
  </si>
  <si>
    <t>12.05.2011</t>
  </si>
  <si>
    <t>362</t>
  </si>
  <si>
    <t>10093726939</t>
  </si>
  <si>
    <t>Даев Кирилл Андреевич</t>
  </si>
  <si>
    <t>20.10.2011</t>
  </si>
  <si>
    <t>35</t>
  </si>
  <si>
    <t>10065264513</t>
  </si>
  <si>
    <t>Борщев Матвей Михайлович</t>
  </si>
  <si>
    <t>30.03.2011</t>
  </si>
  <si>
    <t>10091231817</t>
  </si>
  <si>
    <t>Нуриев Данис Ильдарович</t>
  </si>
  <si>
    <t>07.11.2011</t>
  </si>
  <si>
    <t>10080685994</t>
  </si>
  <si>
    <t>Коновалов Михаил Алексеевич</t>
  </si>
  <si>
    <t>26.11.2011</t>
  </si>
  <si>
    <t>302</t>
  </si>
  <si>
    <t>10090427121</t>
  </si>
  <si>
    <t>Уваров Евгений Алексеевич</t>
  </si>
  <si>
    <t>08.08.2011</t>
  </si>
  <si>
    <t>517</t>
  </si>
  <si>
    <t xml:space="preserve">	10093887896</t>
  </si>
  <si>
    <t>Белан Никита Сергеевич</t>
  </si>
  <si>
    <t>26.07.2011</t>
  </si>
  <si>
    <t>10094958839</t>
  </si>
  <si>
    <t>Широкорад Елисей Владиславович</t>
  </si>
  <si>
    <t>09.04.2011</t>
  </si>
  <si>
    <t>537</t>
  </si>
  <si>
    <t>10095067862</t>
  </si>
  <si>
    <t>Федотов Тимур Максимович</t>
  </si>
  <si>
    <t>16.05.2012</t>
  </si>
  <si>
    <t>671</t>
  </si>
  <si>
    <t>10089788638</t>
  </si>
  <si>
    <t>Мирошниченко Данил Олегович</t>
  </si>
  <si>
    <t>05.12.2011</t>
  </si>
  <si>
    <t>486</t>
  </si>
  <si>
    <t>10120341517</t>
  </si>
  <si>
    <t>Башлыков Матвей Евгеньевич</t>
  </si>
  <si>
    <t>04.05.2011</t>
  </si>
  <si>
    <t>105</t>
  </si>
  <si>
    <t>10097249655</t>
  </si>
  <si>
    <t>Ульянов Олег Игоревич</t>
  </si>
  <si>
    <t>11.10.2012</t>
  </si>
  <si>
    <t>818</t>
  </si>
  <si>
    <t>10092393187</t>
  </si>
  <si>
    <t>Чернявский Артем Денисович</t>
  </si>
  <si>
    <t>27.04.2011</t>
  </si>
  <si>
    <t>10124884955</t>
  </si>
  <si>
    <t>Салов Иван Александрович</t>
  </si>
  <si>
    <t>26.01.2011</t>
  </si>
  <si>
    <t>364</t>
  </si>
  <si>
    <t>10089403365</t>
  </si>
  <si>
    <t>Суринов Евгений Тимофеевич</t>
  </si>
  <si>
    <t>18.03.2011</t>
  </si>
  <si>
    <t>13</t>
  </si>
  <si>
    <t>10090373668</t>
  </si>
  <si>
    <t>Базеев Марсэль Юнирович</t>
  </si>
  <si>
    <t>03.12.2012</t>
  </si>
  <si>
    <t>340</t>
  </si>
  <si>
    <t>10082014086</t>
  </si>
  <si>
    <t>Столяров Тихон Вадимович</t>
  </si>
  <si>
    <t>20.12.2012</t>
  </si>
  <si>
    <t>313</t>
  </si>
  <si>
    <t>10089107719</t>
  </si>
  <si>
    <t>Симакин Иван Алексеевич</t>
  </si>
  <si>
    <t>09.10.2012</t>
  </si>
  <si>
    <t>629</t>
  </si>
  <si>
    <t>10091302444</t>
  </si>
  <si>
    <t>Цыпышев Лев Дмитриевич</t>
  </si>
  <si>
    <t>06.03.2012</t>
  </si>
  <si>
    <t>10095661380</t>
  </si>
  <si>
    <t>Кузнецов Станислав Игоревич</t>
  </si>
  <si>
    <t>08.06.2011</t>
  </si>
  <si>
    <t>10090655675</t>
  </si>
  <si>
    <t>Шмаков Алексей Денисович</t>
  </si>
  <si>
    <t>20.03.2011</t>
  </si>
  <si>
    <t>705</t>
  </si>
  <si>
    <t>10114021258</t>
  </si>
  <si>
    <t>Дюрягин Никита Витальевич</t>
  </si>
  <si>
    <t>21.07.2011</t>
  </si>
  <si>
    <t>777</t>
  </si>
  <si>
    <t>10114711978</t>
  </si>
  <si>
    <t>Данилюк Иван Дмитриевич</t>
  </si>
  <si>
    <t>31.08.2012</t>
  </si>
  <si>
    <t>585</t>
  </si>
  <si>
    <t>10114288919</t>
  </si>
  <si>
    <t>Выговский Андрей Денисович</t>
  </si>
  <si>
    <t>06.07.2012</t>
  </si>
  <si>
    <t>70</t>
  </si>
  <si>
    <t>10091964266</t>
  </si>
  <si>
    <t>Меркулов Максим Михайлович</t>
  </si>
  <si>
    <t>11.02.2011</t>
  </si>
  <si>
    <t>674</t>
  </si>
  <si>
    <t>10095124244</t>
  </si>
  <si>
    <t>Фомин Андрей Леонидович</t>
  </si>
  <si>
    <t>30.04.2011</t>
  </si>
  <si>
    <t>813</t>
  </si>
  <si>
    <t>10092438455</t>
  </si>
  <si>
    <t>Бульбутенко Борис Михайлович</t>
  </si>
  <si>
    <t>07.12.2011</t>
  </si>
  <si>
    <t>707</t>
  </si>
  <si>
    <t>10083021674</t>
  </si>
  <si>
    <t>Иванов Кирилл Сергеевич</t>
  </si>
  <si>
    <t>13.03.2012</t>
  </si>
  <si>
    <t>511</t>
  </si>
  <si>
    <t xml:space="preserve">	10080303553</t>
  </si>
  <si>
    <t>Колдаев Максим Уланович</t>
  </si>
  <si>
    <t>18.01.2011</t>
  </si>
  <si>
    <t>422</t>
  </si>
  <si>
    <t>10120372536</t>
  </si>
  <si>
    <t>Макаров Григорий Владимирович</t>
  </si>
  <si>
    <t>10.03.2011</t>
  </si>
  <si>
    <t>383</t>
  </si>
  <si>
    <t>10090652443</t>
  </si>
  <si>
    <t>Чалмаев Демьян Евгеньевич</t>
  </si>
  <si>
    <t>30.01.2012</t>
  </si>
  <si>
    <t>812</t>
  </si>
  <si>
    <t>10091862923</t>
  </si>
  <si>
    <t>Кодатенко Георгий Иванович</t>
  </si>
  <si>
    <t>06.12.2011</t>
  </si>
  <si>
    <t>10116101607</t>
  </si>
  <si>
    <t>Ким Владислав Витальевич</t>
  </si>
  <si>
    <t>24.11.2011</t>
  </si>
  <si>
    <t>212</t>
  </si>
  <si>
    <t>10095072815</t>
  </si>
  <si>
    <t>Мухин Михаил Сергеевич</t>
  </si>
  <si>
    <t>21.11.2012</t>
  </si>
  <si>
    <t>645</t>
  </si>
  <si>
    <t>10104122713</t>
  </si>
  <si>
    <t>Николаев Кирилл Владимирович</t>
  </si>
  <si>
    <t>29.07.2012</t>
  </si>
  <si>
    <t>655</t>
  </si>
  <si>
    <t>10082333883</t>
  </si>
  <si>
    <t>Максименко Андрей Владимирович</t>
  </si>
  <si>
    <t>26.06.2012</t>
  </si>
  <si>
    <t>20</t>
  </si>
  <si>
    <t>10103565466</t>
  </si>
  <si>
    <t>Яшин Вадим Янович</t>
  </si>
  <si>
    <t>20.08.2012</t>
  </si>
  <si>
    <t>680</t>
  </si>
  <si>
    <t>10141291190</t>
  </si>
  <si>
    <t>Жадаев Александр Васильевич</t>
  </si>
  <si>
    <t>10095276919</t>
  </si>
  <si>
    <t>Клетнев Дмитрий Романович</t>
  </si>
  <si>
    <t>10144795419</t>
  </si>
  <si>
    <t>Семин Александр Ильич</t>
  </si>
  <si>
    <t>05.09.2011</t>
  </si>
  <si>
    <t>10148535878</t>
  </si>
  <si>
    <t>Сурагин Ярослав Денисович</t>
  </si>
  <si>
    <t>28.07.2011</t>
  </si>
  <si>
    <t>373</t>
  </si>
  <si>
    <t>10153618274</t>
  </si>
  <si>
    <t>Шарапов Тимур Собиржонович</t>
  </si>
  <si>
    <t>20.02.2011</t>
  </si>
  <si>
    <t>675</t>
  </si>
  <si>
    <t>10129198930</t>
  </si>
  <si>
    <t>Чумаков Ярослав Сергеевич</t>
  </si>
  <si>
    <t>13.04.2011</t>
  </si>
  <si>
    <t>612</t>
  </si>
  <si>
    <t>10148843652</t>
  </si>
  <si>
    <t>Копырин Андрей Евгеньевич</t>
  </si>
  <si>
    <t>26.11.2012</t>
  </si>
  <si>
    <t>10120959189</t>
  </si>
  <si>
    <t>Сорокин Вячеслав Дмитриевич</t>
  </si>
  <si>
    <t>10.01.2012</t>
  </si>
  <si>
    <t>202</t>
  </si>
  <si>
    <t>10144794106</t>
  </si>
  <si>
    <t>Мельников Максим Андреевич</t>
  </si>
  <si>
    <t>23.03.2012</t>
  </si>
  <si>
    <t>58</t>
  </si>
  <si>
    <t>10103547783</t>
  </si>
  <si>
    <t>Баранов Сергей Ильич</t>
  </si>
  <si>
    <t>06.04.2011</t>
  </si>
  <si>
    <t>317</t>
  </si>
  <si>
    <t>10094867495</t>
  </si>
  <si>
    <t>Шуляковский Степан Всеволодович</t>
  </si>
  <si>
    <t>13.11.2012</t>
  </si>
  <si>
    <t>72</t>
  </si>
  <si>
    <t>10097607949</t>
  </si>
  <si>
    <t>Сирота Владислав Андреевич</t>
  </si>
  <si>
    <t>08.06.2012</t>
  </si>
  <si>
    <t>768</t>
  </si>
  <si>
    <t>10148587816</t>
  </si>
  <si>
    <t>Дончик Валерий Сергеевич</t>
  </si>
  <si>
    <t>26.03.2011</t>
  </si>
  <si>
    <t>221</t>
  </si>
  <si>
    <t>10152773465</t>
  </si>
  <si>
    <t>Степанов Алексей Сергеевич</t>
  </si>
  <si>
    <t>14.05.2012</t>
  </si>
  <si>
    <t>106</t>
  </si>
  <si>
    <t>10096913185</t>
  </si>
  <si>
    <t>Кравченко Матвей Андреевич</t>
  </si>
  <si>
    <t>23.09.2012</t>
  </si>
  <si>
    <t>2 сп.юн.р.</t>
  </si>
  <si>
    <t>10114701470</t>
  </si>
  <si>
    <t>Мануйлов Дмитрий Сергеевич</t>
  </si>
  <si>
    <t>20.07.2012</t>
  </si>
  <si>
    <t>700</t>
  </si>
  <si>
    <t>10145561719</t>
  </si>
  <si>
    <t>Комаров Павел Дмитриевич</t>
  </si>
  <si>
    <t>03.06.2011</t>
  </si>
  <si>
    <t>225</t>
  </si>
  <si>
    <t>10144796126</t>
  </si>
  <si>
    <t>Рыбаков Егор Анатольевич</t>
  </si>
  <si>
    <t>02.11.2012</t>
  </si>
  <si>
    <t>657</t>
  </si>
  <si>
    <t>10129594509</t>
  </si>
  <si>
    <t>Гусинец Даниил Сергеевич</t>
  </si>
  <si>
    <t>12.12.2012</t>
  </si>
  <si>
    <t>213</t>
  </si>
  <si>
    <t>10160949151</t>
  </si>
  <si>
    <t>Зайцев Кирилл Алексеевич</t>
  </si>
  <si>
    <t>02.01.2011</t>
  </si>
  <si>
    <t>678</t>
  </si>
  <si>
    <t>10115813031</t>
  </si>
  <si>
    <t>Жерновой Михаил Андреевич</t>
  </si>
  <si>
    <t>25.08.2012</t>
  </si>
  <si>
    <t>814</t>
  </si>
  <si>
    <t>10142530770</t>
  </si>
  <si>
    <t>Столяров Антон Александрович</t>
  </si>
  <si>
    <t>211</t>
  </si>
  <si>
    <t>10144795823</t>
  </si>
  <si>
    <t>Куклев Максим Михайлович</t>
  </si>
  <si>
    <t>18.12.2011</t>
  </si>
  <si>
    <t>694</t>
  </si>
  <si>
    <t>10149670475</t>
  </si>
  <si>
    <t>Никишов Тимофей Николаевич</t>
  </si>
  <si>
    <t>01.12.2012</t>
  </si>
  <si>
    <t>844</t>
  </si>
  <si>
    <t>10125036216</t>
  </si>
  <si>
    <t>Морозов Владимир Владимирович</t>
  </si>
  <si>
    <t>01.07.2012</t>
  </si>
  <si>
    <t>723</t>
  </si>
  <si>
    <t>10115952871</t>
  </si>
  <si>
    <t>Беляев Егор Максимович</t>
  </si>
  <si>
    <t>29.07.2011</t>
  </si>
  <si>
    <t>220</t>
  </si>
  <si>
    <t>10153158132</t>
  </si>
  <si>
    <t>Столбов Максим Игоревич</t>
  </si>
  <si>
    <t>22.04.2012</t>
  </si>
  <si>
    <t>687</t>
  </si>
  <si>
    <t>10136819288</t>
  </si>
  <si>
    <t>Макаров Иван Павлович</t>
  </si>
  <si>
    <t>25.10.2012</t>
  </si>
  <si>
    <t>699</t>
  </si>
  <si>
    <t>10137380878</t>
  </si>
  <si>
    <t>Муканаев Алан Реналевич</t>
  </si>
  <si>
    <t>05.10.2012</t>
  </si>
  <si>
    <t>776</t>
  </si>
  <si>
    <t>10153878457</t>
  </si>
  <si>
    <t>Рошкован Тимофей</t>
  </si>
  <si>
    <t>09.09.2012</t>
  </si>
  <si>
    <t>660</t>
  </si>
  <si>
    <t>10115081588</t>
  </si>
  <si>
    <t>Абрамов Илья Евгеньевич</t>
  </si>
  <si>
    <t>18.11.2012</t>
  </si>
  <si>
    <t>481</t>
  </si>
  <si>
    <t xml:space="preserve">	10133192704</t>
  </si>
  <si>
    <t>Долгополов Александр Петрович</t>
  </si>
  <si>
    <t>29.05.2012</t>
  </si>
  <si>
    <t>824</t>
  </si>
  <si>
    <t>10148782826</t>
  </si>
  <si>
    <t>Чурсин Артемий Олегович</t>
  </si>
  <si>
    <t>10153230880</t>
  </si>
  <si>
    <t>Королев Иван Алексеевич</t>
  </si>
  <si>
    <t>590</t>
  </si>
  <si>
    <t>10152773970</t>
  </si>
  <si>
    <t>Фёдоров Иван Юрьевич</t>
  </si>
  <si>
    <t>224</t>
  </si>
  <si>
    <t>10144838057</t>
  </si>
  <si>
    <t>Попов Михаил Евгеньевич</t>
  </si>
  <si>
    <t>07.04.2012</t>
  </si>
  <si>
    <t>412</t>
  </si>
  <si>
    <t>10129677361</t>
  </si>
  <si>
    <t>Кулыгин Михаил Сергеевич</t>
  </si>
  <si>
    <t>16.11.2011</t>
  </si>
  <si>
    <t>10150339775</t>
  </si>
  <si>
    <t>Кочарян Артур Татулович</t>
  </si>
  <si>
    <t>665</t>
  </si>
  <si>
    <t>10116022488</t>
  </si>
  <si>
    <t>Прописцов Антон Сергеевич</t>
  </si>
  <si>
    <t>30.07.2012</t>
  </si>
  <si>
    <t>617</t>
  </si>
  <si>
    <t>100 900 543 76</t>
  </si>
  <si>
    <t>Капитонов Леонид Георгиевич</t>
  </si>
  <si>
    <t>07.01.2011</t>
  </si>
  <si>
    <t>10158970250</t>
  </si>
  <si>
    <t>Вострухин Иван Павлович</t>
  </si>
  <si>
    <t>822</t>
  </si>
  <si>
    <t>10153189353</t>
  </si>
  <si>
    <t>Тепаев Никита Сергеевич</t>
  </si>
  <si>
    <t>28.01.2012</t>
  </si>
  <si>
    <t>601</t>
  </si>
  <si>
    <t>10090736107</t>
  </si>
  <si>
    <t>Попов Арсений Николаевич</t>
  </si>
  <si>
    <t>01.04.2012</t>
  </si>
  <si>
    <t>501</t>
  </si>
  <si>
    <t>10094222750</t>
  </si>
  <si>
    <t>Бандурин Артемий Гаральдович</t>
  </si>
  <si>
    <t>12.03.2011</t>
  </si>
  <si>
    <t>823</t>
  </si>
  <si>
    <t>10113112993</t>
  </si>
  <si>
    <t>Коновалов Иван Николаевич</t>
  </si>
  <si>
    <t>02.05.2012</t>
  </si>
  <si>
    <t>222</t>
  </si>
  <si>
    <t>10142134383</t>
  </si>
  <si>
    <t>Лях-Заборовский Захар Иванович</t>
  </si>
  <si>
    <t>25.0.2011</t>
  </si>
  <si>
    <t>ВМХ - гонка на время</t>
  </si>
  <si>
    <r>
      <t xml:space="preserve">НАЧАЛО ГОНКИ: </t>
    </r>
    <r>
      <rPr>
        <sz val="11"/>
        <rFont val="Calibri"/>
        <family val="2"/>
        <charset val="204"/>
        <scheme val="minor"/>
      </rPr>
      <t xml:space="preserve">12ч 00м </t>
    </r>
  </si>
  <si>
    <t>№ ВРВС: 0080031811Я</t>
  </si>
  <si>
    <t>ДАТА ПРОВЕДЕНИЯ: 22 мая 2025г.</t>
  </si>
  <si>
    <r>
      <rPr>
        <b/>
        <sz val="11"/>
        <rFont val="Calibri"/>
        <family val="2"/>
        <charset val="204"/>
      </rPr>
      <t>ОКОНЧАНИЕ ГОНКИ:</t>
    </r>
    <r>
      <rPr>
        <sz val="11"/>
        <rFont val="Calibri"/>
        <family val="2"/>
        <charset val="204"/>
      </rPr>
      <t xml:space="preserve"> 16ч 00м</t>
    </r>
  </si>
  <si>
    <t>0:00:43,524</t>
  </si>
  <si>
    <t>0:00:43,559</t>
  </si>
  <si>
    <t>0:00:45,230</t>
  </si>
  <si>
    <t>0:00:48,258</t>
  </si>
  <si>
    <t>0:00:49,461</t>
  </si>
  <si>
    <t>0:00:49,484</t>
  </si>
  <si>
    <t>0:00:50,489</t>
  </si>
  <si>
    <t>0:00:51,149</t>
  </si>
  <si>
    <t>0:00:52,215</t>
  </si>
  <si>
    <t>0:00:53,162</t>
  </si>
  <si>
    <t>0:00:53,750</t>
  </si>
  <si>
    <t>0:00:38,234</t>
  </si>
  <si>
    <t>0:00:39,355</t>
  </si>
  <si>
    <t>0:00:39,910</t>
  </si>
  <si>
    <t>0:00:41,219</t>
  </si>
  <si>
    <t>0:00:41,465</t>
  </si>
  <si>
    <t>0:00:41,832</t>
  </si>
  <si>
    <t>0:00:41,891</t>
  </si>
  <si>
    <t>0:00:42,035</t>
  </si>
  <si>
    <t>0:00:42,079</t>
  </si>
  <si>
    <t>0:00:42,750</t>
  </si>
  <si>
    <t>0:00:42,769</t>
  </si>
  <si>
    <t>0:00:42,844</t>
  </si>
  <si>
    <t>0:00:42,969</t>
  </si>
  <si>
    <t>0:00:43,066</t>
  </si>
  <si>
    <t>0:00:43,149</t>
  </si>
  <si>
    <t>0:00:43,258</t>
  </si>
  <si>
    <t>0:00:43,600</t>
  </si>
  <si>
    <t>0:00:43,683</t>
  </si>
  <si>
    <t>0:00:43,715</t>
  </si>
  <si>
    <t>0:00:43,719</t>
  </si>
  <si>
    <t>0:00:43,731</t>
  </si>
  <si>
    <t>0:00:43,832</t>
  </si>
  <si>
    <t>0:00:43,891</t>
  </si>
  <si>
    <t>0:00:43,894</t>
  </si>
  <si>
    <t>0:00:44,137</t>
  </si>
  <si>
    <t>0:00:44,200</t>
  </si>
  <si>
    <t>0:00:44,348</t>
  </si>
  <si>
    <t>0:00:44,360</t>
  </si>
  <si>
    <t>0:00:44,461</t>
  </si>
  <si>
    <t>0:00:44,465</t>
  </si>
  <si>
    <t>0:00:44,657</t>
  </si>
  <si>
    <t>0:00:44,859</t>
  </si>
  <si>
    <t>0:00:45,250</t>
  </si>
  <si>
    <t>0:00:45,340</t>
  </si>
  <si>
    <t>0:00:45,360</t>
  </si>
  <si>
    <t>0:00:45,380</t>
  </si>
  <si>
    <t>0:00:45,434</t>
  </si>
  <si>
    <t>0:00:45,505</t>
  </si>
  <si>
    <t>0:00:45,793</t>
  </si>
  <si>
    <t>0:00:46,094</t>
  </si>
  <si>
    <t>0:00:46,133</t>
  </si>
  <si>
    <t>0:00:46,148</t>
  </si>
  <si>
    <t>0:00:46,149</t>
  </si>
  <si>
    <t>0:00:46,192</t>
  </si>
  <si>
    <t>0:00:46,340</t>
  </si>
  <si>
    <t>0:00:46,481</t>
  </si>
  <si>
    <t>0:00:46,586</t>
  </si>
  <si>
    <t>0:00:46,621</t>
  </si>
  <si>
    <t>0:00:46,676</t>
  </si>
  <si>
    <t>0:00:46,844</t>
  </si>
  <si>
    <t>0:00:47,180</t>
  </si>
  <si>
    <t>0:00:47,227</t>
  </si>
  <si>
    <t>0:00:47,427</t>
  </si>
  <si>
    <t>0:00:47,445</t>
  </si>
  <si>
    <t>0:00:47,754</t>
  </si>
  <si>
    <t>0:00:47,922</t>
  </si>
  <si>
    <t>0:00:48,473</t>
  </si>
  <si>
    <t>0:00:48,618</t>
  </si>
  <si>
    <t>0:00:48,778</t>
  </si>
  <si>
    <t>0:00:48,883</t>
  </si>
  <si>
    <t>0:00:48,961</t>
  </si>
  <si>
    <t>0:00:49,039</t>
  </si>
  <si>
    <t>0:00:49,246</t>
  </si>
  <si>
    <t>0:00:49,297</t>
  </si>
  <si>
    <t>0:00:49,329</t>
  </si>
  <si>
    <t>0:00:49,476</t>
  </si>
  <si>
    <t>0:00:49,836</t>
  </si>
  <si>
    <t>0:00:50,109</t>
  </si>
  <si>
    <t>0:00:50,708</t>
  </si>
  <si>
    <t>0:00:51,227</t>
  </si>
  <si>
    <t>0:00:51,383</t>
  </si>
  <si>
    <t>0:00:51,761</t>
  </si>
  <si>
    <t>0:00:52,219</t>
  </si>
  <si>
    <t>0:00:52,239</t>
  </si>
  <si>
    <t>0:00:52,328</t>
  </si>
  <si>
    <t>0:00:52,523</t>
  </si>
  <si>
    <t>0:00:53,539</t>
  </si>
  <si>
    <t>0:00:53,629</t>
  </si>
  <si>
    <t>0:00:59,723</t>
  </si>
  <si>
    <t>0:00:42,297</t>
  </si>
  <si>
    <t>0:00:42,872</t>
  </si>
  <si>
    <t>0:00:43,691</t>
  </si>
  <si>
    <t>0:00:44,363</t>
  </si>
  <si>
    <t>0:00:44,449</t>
  </si>
  <si>
    <t>0:00:45,473</t>
  </si>
  <si>
    <t>0:00:45,996</t>
  </si>
  <si>
    <t>0:00:46,801</t>
  </si>
  <si>
    <t>0:00:47,524</t>
  </si>
  <si>
    <t>0:00:48,809</t>
  </si>
  <si>
    <t>0:00:49,165</t>
  </si>
  <si>
    <t>0:00:50,993</t>
  </si>
  <si>
    <t>0:00:52,618</t>
  </si>
  <si>
    <t>0:00:37,071</t>
  </si>
  <si>
    <t>0:00:37,324</t>
  </si>
  <si>
    <t>0:00:37,368</t>
  </si>
  <si>
    <t>0:00:38,391</t>
  </si>
  <si>
    <t>0:00:38,692</t>
  </si>
  <si>
    <t>0:00:39,305</t>
  </si>
  <si>
    <t>0:00:39,340</t>
  </si>
  <si>
    <t>0:00:39,566</t>
  </si>
  <si>
    <t>0:00:39,621</t>
  </si>
  <si>
    <t>0:00:39,637</t>
  </si>
  <si>
    <t>0:00:39,660</t>
  </si>
  <si>
    <t>0:00:39,876</t>
  </si>
  <si>
    <t>0:00:39,965</t>
  </si>
  <si>
    <t>0:00:39,977</t>
  </si>
  <si>
    <t>0:00:40,243</t>
  </si>
  <si>
    <t>0:00:40,317</t>
  </si>
  <si>
    <t>0:00:40,383</t>
  </si>
  <si>
    <t>0:00:40,445</t>
  </si>
  <si>
    <t>0:00:41,082</t>
  </si>
  <si>
    <t>0:00:41,375</t>
  </si>
  <si>
    <t>0:00:41,485</t>
  </si>
  <si>
    <t>0:00:41,840</t>
  </si>
  <si>
    <t>0:00:42,238</t>
  </si>
  <si>
    <t>0:00:42,290</t>
  </si>
  <si>
    <t>0:00:44,984</t>
  </si>
  <si>
    <t>0:00:42,372</t>
  </si>
  <si>
    <t>0:00:42,458</t>
  </si>
  <si>
    <t>0:00:42,836</t>
  </si>
  <si>
    <t>0:00:42,997</t>
  </si>
  <si>
    <t>0:00:43,062</t>
  </si>
  <si>
    <t>0:00:43,234</t>
  </si>
  <si>
    <t>0:00:43,406</t>
  </si>
  <si>
    <t>0:00:43,496</t>
  </si>
  <si>
    <t>0:00:44,192</t>
  </si>
  <si>
    <t>0:00:44,485</t>
  </si>
  <si>
    <t>0:00:45,372</t>
  </si>
  <si>
    <t>0:00:47,614</t>
  </si>
  <si>
    <t>0:00:48,079</t>
  </si>
  <si>
    <t>0:00:48,249</t>
  </si>
  <si>
    <t>0:00:49,277</t>
  </si>
  <si>
    <t>0:00:49,356</t>
  </si>
  <si>
    <t>0:00:49,812</t>
  </si>
  <si>
    <t>0:00:49,832</t>
  </si>
  <si>
    <t>0:00:41,649</t>
  </si>
  <si>
    <t>0:00:42,383</t>
  </si>
  <si>
    <t>0:00:43,223</t>
  </si>
  <si>
    <t>0:00:45,020</t>
  </si>
  <si>
    <t>0:00:45,391</t>
  </si>
  <si>
    <t>0:00:48,403</t>
  </si>
  <si>
    <t>0:00:48,641</t>
  </si>
  <si>
    <t>0:00:37,125</t>
  </si>
  <si>
    <t>0:00:37,907</t>
  </si>
  <si>
    <t>0:00:38,016</t>
  </si>
  <si>
    <t>0:00:38,020</t>
  </si>
  <si>
    <t>0:00:38,703</t>
  </si>
  <si>
    <t>0:00:38,742</t>
  </si>
  <si>
    <t>0:00:38,856</t>
  </si>
  <si>
    <t>0:00:38,859</t>
  </si>
  <si>
    <t>0:00:39,074</t>
  </si>
  <si>
    <t>0:00:39,281</t>
  </si>
  <si>
    <t>0:00:40,969</t>
  </si>
  <si>
    <t>0:00:41,512</t>
  </si>
  <si>
    <t>0:00:43,695</t>
  </si>
  <si>
    <t>0:00:45,639</t>
  </si>
  <si>
    <t>0:00:49,035</t>
  </si>
  <si>
    <t>0:00:49,508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</si>
</sst>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h:mm:ss.00"/>
    <numFmt numFmtId="165" formatCode="yyyy"/>
  </numFmts>
  <fonts count="28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6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1"/>
      <name val="Calibri"/>
      <family val="2"/>
      <charset val="204"/>
    </font>
    <font>
      <b/>
      <sz val="11"/>
      <name val="Calibri"/>
      <family val="2"/>
      <charset val="204"/>
    </font>
    <font>
      <sz val="10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sz val="12"/>
      <name val="Calibri"/>
      <family val="2"/>
      <charset val="204"/>
      <scheme val="minor"/>
    </font>
    <font>
      <b/>
      <sz val="12"/>
      <color indexed="8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1"/>
      <name val="Arial"/>
      <family val="2"/>
      <charset val="204"/>
    </font>
    <font>
      <sz val="11"/>
      <color indexed="8"/>
      <name val="Times New Roman Cyr"/>
      <charset val="204"/>
    </font>
    <font>
      <sz val="12"/>
      <color indexed="8"/>
      <name val="Times New Roman Cyr"/>
      <charset val="204"/>
    </font>
    <font>
      <sz val="8"/>
      <color indexed="8"/>
      <name val="Times New Roman Cyr"/>
      <charset val="204"/>
    </font>
    <font>
      <sz val="9"/>
      <color indexed="8"/>
      <name val="Times New Roman Cyr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4">
    <xf numFmtId="0" fontId="0" fillId="0" borderId="0"/>
    <xf numFmtId="0" fontId="1" fillId="0" borderId="0"/>
    <xf numFmtId="0" fontId="14" fillId="0" borderId="0"/>
    <xf numFmtId="0" fontId="14" fillId="0" borderId="0"/>
  </cellStyleXfs>
  <cellXfs count="260">
    <xf numFmtId="0" fontId="0" fillId="0" borderId="0" xfId="0"/>
    <xf numFmtId="14" fontId="7" fillId="0" borderId="10" xfId="1" applyNumberFormat="1" applyFont="1" applyBorder="1" applyAlignment="1">
      <alignment vertical="center"/>
    </xf>
    <xf numFmtId="0" fontId="6" fillId="0" borderId="10" xfId="1" applyFont="1" applyBorder="1" applyAlignment="1">
      <alignment horizontal="left" vertical="center"/>
    </xf>
    <xf numFmtId="164" fontId="6" fillId="0" borderId="10" xfId="1" applyNumberFormat="1" applyFont="1" applyBorder="1" applyAlignment="1">
      <alignment horizontal="center" vertical="center"/>
    </xf>
    <xf numFmtId="0" fontId="8" fillId="0" borderId="10" xfId="1" applyFont="1" applyBorder="1" applyAlignment="1">
      <alignment horizontal="right" vertical="center"/>
    </xf>
    <xf numFmtId="0" fontId="8" fillId="0" borderId="11" xfId="1" applyFont="1" applyBorder="1" applyAlignment="1">
      <alignment horizontal="right" vertical="center"/>
    </xf>
    <xf numFmtId="14" fontId="7" fillId="0" borderId="7" xfId="1" applyNumberFormat="1" applyFont="1" applyBorder="1" applyAlignment="1">
      <alignment vertical="center"/>
    </xf>
    <xf numFmtId="0" fontId="9" fillId="0" borderId="7" xfId="1" applyFont="1" applyBorder="1" applyAlignment="1">
      <alignment horizontal="left" vertical="center"/>
    </xf>
    <xf numFmtId="164" fontId="6" fillId="0" borderId="7" xfId="1" applyNumberFormat="1" applyFont="1" applyBorder="1" applyAlignment="1">
      <alignment horizontal="center" vertical="center"/>
    </xf>
    <xf numFmtId="0" fontId="8" fillId="0" borderId="7" xfId="1" applyFont="1" applyBorder="1" applyAlignment="1">
      <alignment horizontal="right" vertical="center"/>
    </xf>
    <xf numFmtId="0" fontId="8" fillId="0" borderId="8" xfId="1" applyFont="1" applyBorder="1" applyAlignment="1">
      <alignment horizontal="right" vertical="center"/>
    </xf>
    <xf numFmtId="0" fontId="6" fillId="0" borderId="12" xfId="1" applyFont="1" applyBorder="1" applyAlignment="1">
      <alignment vertical="center"/>
    </xf>
    <xf numFmtId="0" fontId="6" fillId="0" borderId="13" xfId="1" applyFont="1" applyBorder="1" applyAlignment="1">
      <alignment horizontal="center" vertical="center"/>
    </xf>
    <xf numFmtId="0" fontId="6" fillId="0" borderId="13" xfId="1" applyFont="1" applyBorder="1" applyAlignment="1">
      <alignment vertical="center"/>
    </xf>
    <xf numFmtId="14" fontId="7" fillId="0" borderId="13" xfId="1" applyNumberFormat="1" applyFont="1" applyBorder="1" applyAlignment="1">
      <alignment horizontal="right" vertical="center"/>
    </xf>
    <xf numFmtId="0" fontId="11" fillId="0" borderId="17" xfId="1" applyFont="1" applyBorder="1" applyAlignment="1">
      <alignment horizontal="right" vertical="center"/>
    </xf>
    <xf numFmtId="164" fontId="12" fillId="0" borderId="15" xfId="1" applyNumberFormat="1" applyFont="1" applyBorder="1" applyAlignment="1">
      <alignment vertical="center"/>
    </xf>
    <xf numFmtId="164" fontId="12" fillId="0" borderId="13" xfId="1" applyNumberFormat="1" applyFont="1" applyBorder="1" applyAlignment="1">
      <alignment vertical="center"/>
    </xf>
    <xf numFmtId="164" fontId="12" fillId="0" borderId="16" xfId="1" applyNumberFormat="1" applyFont="1" applyBorder="1" applyAlignment="1">
      <alignment vertical="center"/>
    </xf>
    <xf numFmtId="0" fontId="11" fillId="0" borderId="0" xfId="1" applyFont="1" applyAlignment="1">
      <alignment vertical="center"/>
    </xf>
    <xf numFmtId="0" fontId="7" fillId="0" borderId="13" xfId="1" applyFont="1" applyBorder="1" applyAlignment="1">
      <alignment horizontal="right" vertical="center"/>
    </xf>
    <xf numFmtId="14" fontId="11" fillId="0" borderId="13" xfId="1" applyNumberFormat="1" applyFont="1" applyBorder="1" applyAlignment="1">
      <alignment vertical="center"/>
    </xf>
    <xf numFmtId="0" fontId="11" fillId="0" borderId="13" xfId="1" applyFont="1" applyBorder="1" applyAlignment="1">
      <alignment vertical="center"/>
    </xf>
    <xf numFmtId="0" fontId="11" fillId="0" borderId="17" xfId="1" applyFont="1" applyBorder="1" applyAlignment="1">
      <alignment horizontal="right" vertical="center" wrapText="1"/>
    </xf>
    <xf numFmtId="164" fontId="12" fillId="0" borderId="18" xfId="1" applyNumberFormat="1" applyFont="1" applyBorder="1" applyAlignment="1">
      <alignment horizontal="right" vertical="center"/>
    </xf>
    <xf numFmtId="0" fontId="11" fillId="0" borderId="13" xfId="1" applyFont="1" applyBorder="1" applyAlignment="1">
      <alignment horizontal="center" vertical="center"/>
    </xf>
    <xf numFmtId="14" fontId="11" fillId="0" borderId="0" xfId="1" applyNumberFormat="1" applyFont="1" applyAlignment="1">
      <alignment vertical="center"/>
    </xf>
    <xf numFmtId="0" fontId="11" fillId="0" borderId="19" xfId="1" applyFont="1" applyBorder="1" applyAlignment="1">
      <alignment vertical="center"/>
    </xf>
    <xf numFmtId="0" fontId="11" fillId="0" borderId="20" xfId="1" applyFont="1" applyBorder="1" applyAlignment="1">
      <alignment horizontal="right" vertical="center" wrapText="1"/>
    </xf>
    <xf numFmtId="164" fontId="12" fillId="0" borderId="15" xfId="1" applyNumberFormat="1" applyFont="1" applyBorder="1" applyAlignment="1">
      <alignment horizontal="left" vertical="center"/>
    </xf>
    <xf numFmtId="164" fontId="12" fillId="0" borderId="0" xfId="1" applyNumberFormat="1" applyFont="1" applyAlignment="1">
      <alignment horizontal="left" vertical="center"/>
    </xf>
    <xf numFmtId="0" fontId="12" fillId="0" borderId="0" xfId="1" applyFont="1" applyAlignment="1">
      <alignment horizontal="right" vertical="center"/>
    </xf>
    <xf numFmtId="0" fontId="12" fillId="0" borderId="21" xfId="1" applyFont="1" applyBorder="1" applyAlignment="1">
      <alignment horizontal="right" vertical="center"/>
    </xf>
    <xf numFmtId="0" fontId="11" fillId="0" borderId="22" xfId="1" applyFont="1" applyBorder="1" applyAlignment="1">
      <alignment vertical="center"/>
    </xf>
    <xf numFmtId="0" fontId="11" fillId="0" borderId="23" xfId="1" applyFont="1" applyBorder="1" applyAlignment="1">
      <alignment horizontal="center" vertical="center"/>
    </xf>
    <xf numFmtId="0" fontId="11" fillId="0" borderId="23" xfId="1" applyFont="1" applyBorder="1" applyAlignment="1">
      <alignment vertical="center"/>
    </xf>
    <xf numFmtId="14" fontId="11" fillId="0" borderId="23" xfId="1" applyNumberFormat="1" applyFont="1" applyBorder="1" applyAlignment="1">
      <alignment vertical="center"/>
    </xf>
    <xf numFmtId="164" fontId="13" fillId="0" borderId="23" xfId="1" applyNumberFormat="1" applyFont="1" applyBorder="1" applyAlignment="1">
      <alignment vertical="center"/>
    </xf>
    <xf numFmtId="0" fontId="11" fillId="0" borderId="24" xfId="1" applyFont="1" applyBorder="1" applyAlignment="1">
      <alignment vertical="center"/>
    </xf>
    <xf numFmtId="0" fontId="13" fillId="2" borderId="25" xfId="1" applyFont="1" applyFill="1" applyBorder="1" applyAlignment="1">
      <alignment horizontal="center" vertical="center"/>
    </xf>
    <xf numFmtId="0" fontId="13" fillId="2" borderId="26" xfId="2" applyFont="1" applyFill="1" applyBorder="1" applyAlignment="1">
      <alignment horizontal="center" vertical="center" wrapText="1"/>
    </xf>
    <xf numFmtId="14" fontId="13" fillId="2" borderId="26" xfId="2" applyNumberFormat="1" applyFont="1" applyFill="1" applyBorder="1" applyAlignment="1">
      <alignment horizontal="center" vertical="center" wrapText="1"/>
    </xf>
    <xf numFmtId="0" fontId="13" fillId="2" borderId="27" xfId="2" applyFont="1" applyFill="1" applyBorder="1" applyAlignment="1">
      <alignment horizontal="center" vertical="center" wrapText="1"/>
    </xf>
    <xf numFmtId="0" fontId="13" fillId="2" borderId="28" xfId="2" applyFont="1" applyFill="1" applyBorder="1" applyAlignment="1">
      <alignment horizontal="center" vertical="center" wrapText="1"/>
    </xf>
    <xf numFmtId="0" fontId="12" fillId="0" borderId="0" xfId="1" applyFont="1" applyAlignment="1">
      <alignment horizontal="center" vertical="center"/>
    </xf>
    <xf numFmtId="0" fontId="13" fillId="2" borderId="31" xfId="1" applyFont="1" applyFill="1" applyBorder="1" applyAlignment="1">
      <alignment horizontal="center" vertical="center"/>
    </xf>
    <xf numFmtId="0" fontId="13" fillId="2" borderId="32" xfId="2" applyFont="1" applyFill="1" applyBorder="1" applyAlignment="1">
      <alignment horizontal="center" vertical="center" wrapText="1"/>
    </xf>
    <xf numFmtId="14" fontId="13" fillId="2" borderId="32" xfId="2" applyNumberFormat="1" applyFont="1" applyFill="1" applyBorder="1" applyAlignment="1">
      <alignment horizontal="center" vertical="center" wrapText="1"/>
    </xf>
    <xf numFmtId="0" fontId="13" fillId="2" borderId="33" xfId="2" applyFont="1" applyFill="1" applyBorder="1" applyAlignment="1">
      <alignment horizontal="center" vertical="center" wrapText="1"/>
    </xf>
    <xf numFmtId="14" fontId="13" fillId="2" borderId="28" xfId="2" applyNumberFormat="1" applyFont="1" applyFill="1" applyBorder="1" applyAlignment="1">
      <alignment horizontal="center" vertical="center" wrapText="1"/>
    </xf>
    <xf numFmtId="0" fontId="6" fillId="0" borderId="0" xfId="1" applyFont="1" applyAlignment="1">
      <alignment vertical="center"/>
    </xf>
    <xf numFmtId="0" fontId="15" fillId="0" borderId="17" xfId="0" applyFont="1" applyBorder="1" applyAlignment="1">
      <alignment horizontal="center"/>
    </xf>
    <xf numFmtId="0" fontId="16" fillId="0" borderId="17" xfId="0" applyFont="1" applyBorder="1" applyAlignment="1">
      <alignment horizontal="center"/>
    </xf>
    <xf numFmtId="0" fontId="7" fillId="0" borderId="18" xfId="1" applyFont="1" applyBorder="1" applyAlignment="1">
      <alignment horizontal="center" vertical="center" wrapText="1"/>
    </xf>
    <xf numFmtId="0" fontId="6" fillId="0" borderId="18" xfId="1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/>
    </xf>
    <xf numFmtId="0" fontId="17" fillId="0" borderId="7" xfId="0" applyFont="1" applyBorder="1" applyAlignment="1">
      <alignment horizontal="center"/>
    </xf>
    <xf numFmtId="0" fontId="18" fillId="0" borderId="7" xfId="0" applyFont="1" applyBorder="1" applyAlignment="1">
      <alignment horizontal="left"/>
    </xf>
    <xf numFmtId="0" fontId="17" fillId="0" borderId="0" xfId="0" applyFont="1" applyAlignment="1">
      <alignment horizontal="center"/>
    </xf>
    <xf numFmtId="0" fontId="6" fillId="0" borderId="0" xfId="1" applyFont="1" applyAlignment="1">
      <alignment horizontal="center" vertical="center" wrapText="1"/>
    </xf>
    <xf numFmtId="0" fontId="6" fillId="0" borderId="5" xfId="1" applyFont="1" applyBorder="1" applyAlignment="1">
      <alignment horizontal="center" vertical="center" wrapText="1"/>
    </xf>
    <xf numFmtId="0" fontId="6" fillId="2" borderId="7" xfId="1" applyFont="1" applyFill="1" applyBorder="1" applyAlignment="1">
      <alignment vertical="center"/>
    </xf>
    <xf numFmtId="0" fontId="11" fillId="0" borderId="12" xfId="1" applyFont="1" applyBorder="1" applyAlignment="1">
      <alignment vertical="center"/>
    </xf>
    <xf numFmtId="0" fontId="11" fillId="0" borderId="14" xfId="1" applyFont="1" applyBorder="1" applyAlignment="1">
      <alignment vertical="center"/>
    </xf>
    <xf numFmtId="0" fontId="11" fillId="0" borderId="10" xfId="1" applyFont="1" applyBorder="1" applyAlignment="1">
      <alignment vertical="center"/>
    </xf>
    <xf numFmtId="0" fontId="11" fillId="0" borderId="10" xfId="1" applyFont="1" applyBorder="1" applyAlignment="1">
      <alignment horizontal="left" vertical="center"/>
    </xf>
    <xf numFmtId="0" fontId="11" fillId="0" borderId="15" xfId="1" applyFont="1" applyBorder="1" applyAlignment="1">
      <alignment horizontal="left" vertical="center"/>
    </xf>
    <xf numFmtId="0" fontId="11" fillId="0" borderId="14" xfId="1" applyFont="1" applyBorder="1" applyAlignment="1">
      <alignment horizontal="right" vertical="center"/>
    </xf>
    <xf numFmtId="0" fontId="13" fillId="0" borderId="10" xfId="1" applyFont="1" applyBorder="1" applyAlignment="1">
      <alignment horizontal="right" vertical="center"/>
    </xf>
    <xf numFmtId="49" fontId="11" fillId="0" borderId="17" xfId="0" applyNumberFormat="1" applyFont="1" applyBorder="1" applyAlignment="1">
      <alignment vertical="center"/>
    </xf>
    <xf numFmtId="0" fontId="11" fillId="0" borderId="18" xfId="0" applyFont="1" applyBorder="1" applyAlignment="1">
      <alignment horizontal="right" vertical="center"/>
    </xf>
    <xf numFmtId="49" fontId="11" fillId="0" borderId="0" xfId="1" applyNumberFormat="1" applyFont="1" applyAlignment="1">
      <alignment horizontal="left" vertical="center"/>
    </xf>
    <xf numFmtId="49" fontId="11" fillId="0" borderId="15" xfId="1" applyNumberFormat="1" applyFont="1" applyBorder="1" applyAlignment="1">
      <alignment horizontal="left" vertical="center"/>
    </xf>
    <xf numFmtId="1" fontId="11" fillId="0" borderId="14" xfId="1" applyNumberFormat="1" applyFont="1" applyBorder="1" applyAlignment="1">
      <alignment horizontal="right" vertical="center"/>
    </xf>
    <xf numFmtId="1" fontId="13" fillId="0" borderId="0" xfId="1" applyNumberFormat="1" applyFont="1" applyAlignment="1">
      <alignment horizontal="right" vertical="center"/>
    </xf>
    <xf numFmtId="0" fontId="13" fillId="0" borderId="0" xfId="1" applyFont="1" applyAlignment="1">
      <alignment horizontal="right" vertical="center"/>
    </xf>
    <xf numFmtId="0" fontId="19" fillId="0" borderId="17" xfId="1" applyFont="1" applyBorder="1" applyAlignment="1">
      <alignment horizontal="left" vertical="center" wrapText="1"/>
    </xf>
    <xf numFmtId="0" fontId="11" fillId="0" borderId="14" xfId="0" applyFont="1" applyBorder="1" applyAlignment="1">
      <alignment horizontal="right" vertical="center"/>
    </xf>
    <xf numFmtId="0" fontId="11" fillId="0" borderId="0" xfId="0" applyFont="1" applyAlignment="1">
      <alignment horizontal="right" vertical="center"/>
    </xf>
    <xf numFmtId="165" fontId="19" fillId="0" borderId="17" xfId="1" applyNumberFormat="1" applyFont="1" applyBorder="1" applyAlignment="1">
      <alignment horizontal="left" vertical="center" wrapText="1"/>
    </xf>
    <xf numFmtId="0" fontId="11" fillId="0" borderId="7" xfId="1" applyFont="1" applyBorder="1" applyAlignment="1">
      <alignment vertical="center"/>
    </xf>
    <xf numFmtId="49" fontId="11" fillId="0" borderId="7" xfId="1" applyNumberFormat="1" applyFont="1" applyBorder="1" applyAlignment="1">
      <alignment horizontal="left" vertical="center"/>
    </xf>
    <xf numFmtId="0" fontId="13" fillId="0" borderId="7" xfId="1" applyFont="1" applyBorder="1" applyAlignment="1">
      <alignment horizontal="right" vertical="center"/>
    </xf>
    <xf numFmtId="0" fontId="11" fillId="0" borderId="4" xfId="1" applyFont="1" applyBorder="1" applyAlignment="1">
      <alignment vertical="center"/>
    </xf>
    <xf numFmtId="0" fontId="11" fillId="0" borderId="0" xfId="1" applyFont="1" applyAlignment="1">
      <alignment horizontal="center" vertical="center"/>
    </xf>
    <xf numFmtId="164" fontId="13" fillId="0" borderId="0" xfId="1" applyNumberFormat="1" applyFont="1" applyAlignment="1">
      <alignment vertical="center"/>
    </xf>
    <xf numFmtId="0" fontId="11" fillId="0" borderId="5" xfId="1" applyFont="1" applyBorder="1" applyAlignment="1">
      <alignment vertical="center"/>
    </xf>
    <xf numFmtId="0" fontId="11" fillId="0" borderId="11" xfId="1" applyFont="1" applyBorder="1" applyAlignment="1">
      <alignment vertical="center"/>
    </xf>
    <xf numFmtId="0" fontId="11" fillId="0" borderId="4" xfId="1" applyFont="1" applyBorder="1" applyAlignment="1">
      <alignment horizontal="center" vertical="center"/>
    </xf>
    <xf numFmtId="14" fontId="11" fillId="0" borderId="0" xfId="1" applyNumberFormat="1" applyFont="1" applyAlignment="1">
      <alignment horizontal="center" vertical="center"/>
    </xf>
    <xf numFmtId="164" fontId="13" fillId="0" borderId="0" xfId="1" applyNumberFormat="1" applyFont="1" applyAlignment="1">
      <alignment horizontal="center" vertical="center"/>
    </xf>
    <xf numFmtId="0" fontId="11" fillId="0" borderId="5" xfId="1" applyFont="1" applyBorder="1" applyAlignment="1">
      <alignment horizontal="center" vertical="center"/>
    </xf>
    <xf numFmtId="0" fontId="11" fillId="0" borderId="17" xfId="1" applyFont="1" applyBorder="1" applyAlignment="1">
      <alignment horizontal="center" vertical="center"/>
    </xf>
    <xf numFmtId="0" fontId="11" fillId="0" borderId="18" xfId="1" applyFont="1" applyBorder="1" applyAlignment="1">
      <alignment horizontal="center" vertical="center" wrapText="1"/>
    </xf>
    <xf numFmtId="0" fontId="11" fillId="0" borderId="4" xfId="1" applyFont="1" applyBorder="1" applyAlignment="1">
      <alignment horizontal="center"/>
    </xf>
    <xf numFmtId="0" fontId="11" fillId="0" borderId="0" xfId="1" applyFont="1" applyAlignment="1">
      <alignment horizontal="justify"/>
    </xf>
    <xf numFmtId="0" fontId="21" fillId="0" borderId="0" xfId="3" applyFont="1" applyAlignment="1">
      <alignment vertical="center" wrapText="1"/>
    </xf>
    <xf numFmtId="14" fontId="20" fillId="0" borderId="0" xfId="1" applyNumberFormat="1" applyFont="1" applyAlignment="1">
      <alignment horizontal="center" vertical="center" wrapText="1"/>
    </xf>
    <xf numFmtId="165" fontId="20" fillId="0" borderId="0" xfId="1" applyNumberFormat="1" applyFont="1" applyAlignment="1">
      <alignment horizontal="center" vertical="center" wrapText="1"/>
    </xf>
    <xf numFmtId="164" fontId="8" fillId="0" borderId="0" xfId="1" applyNumberFormat="1" applyFont="1" applyAlignment="1">
      <alignment vertical="center" wrapText="1"/>
    </xf>
    <xf numFmtId="0" fontId="20" fillId="0" borderId="0" xfId="1" applyFont="1" applyAlignment="1">
      <alignment vertical="center" wrapText="1"/>
    </xf>
    <xf numFmtId="0" fontId="20" fillId="0" borderId="5" xfId="1" applyFont="1" applyBorder="1" applyAlignment="1">
      <alignment vertical="center" wrapText="1"/>
    </xf>
    <xf numFmtId="0" fontId="6" fillId="2" borderId="40" xfId="1" applyFont="1" applyFill="1" applyBorder="1" applyAlignment="1">
      <alignment vertical="center"/>
    </xf>
    <xf numFmtId="165" fontId="19" fillId="0" borderId="41" xfId="1" applyNumberFormat="1" applyFont="1" applyBorder="1" applyAlignment="1">
      <alignment horizontal="left" vertical="center" wrapText="1"/>
    </xf>
    <xf numFmtId="0" fontId="19" fillId="0" borderId="17" xfId="2" applyFont="1" applyBorder="1" applyAlignment="1">
      <alignment horizontal="left" vertical="center" wrapText="1"/>
    </xf>
    <xf numFmtId="0" fontId="11" fillId="0" borderId="44" xfId="1" applyFont="1" applyBorder="1" applyAlignment="1">
      <alignment vertical="center"/>
    </xf>
    <xf numFmtId="0" fontId="11" fillId="0" borderId="45" xfId="1" applyFont="1" applyBorder="1" applyAlignment="1">
      <alignment horizontal="center" vertical="center"/>
    </xf>
    <xf numFmtId="0" fontId="11" fillId="0" borderId="45" xfId="1" applyFont="1" applyBorder="1" applyAlignment="1">
      <alignment vertical="center"/>
    </xf>
    <xf numFmtId="14" fontId="11" fillId="0" borderId="45" xfId="1" applyNumberFormat="1" applyFont="1" applyBorder="1" applyAlignment="1">
      <alignment vertical="center"/>
    </xf>
    <xf numFmtId="164" fontId="13" fillId="0" borderId="45" xfId="1" applyNumberFormat="1" applyFont="1" applyBorder="1" applyAlignment="1">
      <alignment vertical="center"/>
    </xf>
    <xf numFmtId="0" fontId="11" fillId="0" borderId="46" xfId="1" applyFont="1" applyBorder="1" applyAlignment="1">
      <alignment vertical="center"/>
    </xf>
    <xf numFmtId="0" fontId="22" fillId="0" borderId="0" xfId="1" applyFont="1" applyAlignment="1">
      <alignment vertical="center"/>
    </xf>
    <xf numFmtId="0" fontId="22" fillId="0" borderId="0" xfId="1" applyFont="1" applyAlignment="1">
      <alignment horizontal="center" vertical="center"/>
    </xf>
    <xf numFmtId="14" fontId="22" fillId="0" borderId="0" xfId="1" applyNumberFormat="1" applyFont="1" applyAlignment="1">
      <alignment vertical="center"/>
    </xf>
    <xf numFmtId="164" fontId="5" fillId="0" borderId="0" xfId="1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1" fillId="0" borderId="47" xfId="1" applyFont="1" applyBorder="1" applyAlignment="1">
      <alignment vertical="center"/>
    </xf>
    <xf numFmtId="0" fontId="11" fillId="0" borderId="48" xfId="1" applyFont="1" applyBorder="1" applyAlignment="1">
      <alignment horizontal="center" vertical="center"/>
    </xf>
    <xf numFmtId="0" fontId="11" fillId="0" borderId="48" xfId="1" applyFont="1" applyBorder="1" applyAlignment="1">
      <alignment vertical="center"/>
    </xf>
    <xf numFmtId="14" fontId="11" fillId="0" borderId="48" xfId="1" applyNumberFormat="1" applyFont="1" applyBorder="1" applyAlignment="1">
      <alignment vertical="center"/>
    </xf>
    <xf numFmtId="164" fontId="13" fillId="0" borderId="48" xfId="1" applyNumberFormat="1" applyFont="1" applyBorder="1" applyAlignment="1">
      <alignment vertical="center"/>
    </xf>
    <xf numFmtId="0" fontId="11" fillId="0" borderId="49" xfId="1" applyFont="1" applyBorder="1" applyAlignment="1">
      <alignment vertical="center"/>
    </xf>
    <xf numFmtId="0" fontId="11" fillId="0" borderId="41" xfId="1" applyFont="1" applyBorder="1" applyAlignment="1">
      <alignment horizontal="center" vertical="center"/>
    </xf>
    <xf numFmtId="0" fontId="11" fillId="0" borderId="50" xfId="1" applyFont="1" applyBorder="1" applyAlignment="1">
      <alignment horizontal="center" vertical="center" wrapText="1"/>
    </xf>
    <xf numFmtId="0" fontId="22" fillId="0" borderId="44" xfId="1" applyFont="1" applyBorder="1" applyAlignment="1">
      <alignment vertical="center"/>
    </xf>
    <xf numFmtId="0" fontId="22" fillId="0" borderId="45" xfId="1" applyFont="1" applyBorder="1" applyAlignment="1">
      <alignment horizontal="center" vertical="center"/>
    </xf>
    <xf numFmtId="0" fontId="22" fillId="0" borderId="45" xfId="1" applyFont="1" applyBorder="1" applyAlignment="1">
      <alignment vertical="center"/>
    </xf>
    <xf numFmtId="14" fontId="22" fillId="0" borderId="45" xfId="1" applyNumberFormat="1" applyFont="1" applyBorder="1" applyAlignment="1">
      <alignment vertical="center"/>
    </xf>
    <xf numFmtId="164" fontId="5" fillId="0" borderId="45" xfId="1" applyNumberFormat="1" applyFont="1" applyBorder="1" applyAlignment="1">
      <alignment vertical="center"/>
    </xf>
    <xf numFmtId="0" fontId="22" fillId="0" borderId="46" xfId="1" applyFont="1" applyBorder="1" applyAlignment="1">
      <alignment vertical="center"/>
    </xf>
    <xf numFmtId="0" fontId="11" fillId="0" borderId="51" xfId="1" applyFont="1" applyBorder="1" applyAlignment="1">
      <alignment horizontal="center" vertical="center"/>
    </xf>
    <xf numFmtId="2" fontId="11" fillId="0" borderId="17" xfId="0" applyNumberFormat="1" applyFont="1" applyBorder="1" applyAlignment="1">
      <alignment vertical="center"/>
    </xf>
    <xf numFmtId="0" fontId="22" fillId="0" borderId="4" xfId="1" applyFont="1" applyBorder="1" applyAlignment="1">
      <alignment vertical="center"/>
    </xf>
    <xf numFmtId="0" fontId="22" fillId="0" borderId="5" xfId="1" applyFont="1" applyBorder="1" applyAlignment="1">
      <alignment vertical="center"/>
    </xf>
    <xf numFmtId="0" fontId="2" fillId="0" borderId="44" xfId="0" applyFont="1" applyBorder="1" applyAlignment="1">
      <alignment vertical="center"/>
    </xf>
    <xf numFmtId="0" fontId="2" fillId="0" borderId="45" xfId="0" applyFont="1" applyBorder="1" applyAlignment="1">
      <alignment vertical="center"/>
    </xf>
    <xf numFmtId="0" fontId="11" fillId="0" borderId="45" xfId="0" applyFont="1" applyBorder="1" applyAlignment="1">
      <alignment horizontal="center" vertical="center"/>
    </xf>
    <xf numFmtId="0" fontId="23" fillId="0" borderId="17" xfId="0" applyFont="1" applyBorder="1"/>
    <xf numFmtId="0" fontId="11" fillId="0" borderId="16" xfId="0" applyFont="1" applyBorder="1" applyAlignment="1">
      <alignment horizontal="right" vertical="center"/>
    </xf>
    <xf numFmtId="0" fontId="13" fillId="2" borderId="52" xfId="1" applyFont="1" applyFill="1" applyBorder="1" applyAlignment="1">
      <alignment horizontal="center" vertical="center"/>
    </xf>
    <xf numFmtId="0" fontId="13" fillId="2" borderId="53" xfId="2" applyFont="1" applyFill="1" applyBorder="1" applyAlignment="1">
      <alignment horizontal="center" vertical="center" wrapText="1"/>
    </xf>
    <xf numFmtId="0" fontId="13" fillId="2" borderId="54" xfId="2" applyFont="1" applyFill="1" applyBorder="1" applyAlignment="1">
      <alignment horizontal="center" vertical="center" wrapText="1"/>
    </xf>
    <xf numFmtId="0" fontId="13" fillId="2" borderId="17" xfId="1" applyFont="1" applyFill="1" applyBorder="1" applyAlignment="1">
      <alignment horizontal="center" vertical="center" wrapText="1"/>
    </xf>
    <xf numFmtId="0" fontId="13" fillId="2" borderId="18" xfId="1" applyFont="1" applyFill="1" applyBorder="1" applyAlignment="1">
      <alignment horizontal="center" vertical="center" wrapText="1"/>
    </xf>
    <xf numFmtId="0" fontId="24" fillId="0" borderId="17" xfId="0" applyFont="1" applyBorder="1" applyAlignment="1">
      <alignment horizontal="center"/>
    </xf>
    <xf numFmtId="0" fontId="7" fillId="0" borderId="41" xfId="1" applyFont="1" applyBorder="1" applyAlignment="1">
      <alignment horizontal="center" vertical="center"/>
    </xf>
    <xf numFmtId="0" fontId="7" fillId="0" borderId="50" xfId="1" applyFont="1" applyBorder="1" applyAlignment="1">
      <alignment horizontal="center" vertical="center" wrapText="1"/>
    </xf>
    <xf numFmtId="0" fontId="7" fillId="0" borderId="17" xfId="1" applyFont="1" applyBorder="1" applyAlignment="1">
      <alignment horizontal="center" vertical="center"/>
    </xf>
    <xf numFmtId="0" fontId="24" fillId="0" borderId="55" xfId="0" applyFont="1" applyBorder="1" applyAlignment="1">
      <alignment horizontal="center"/>
    </xf>
    <xf numFmtId="0" fontId="24" fillId="0" borderId="20" xfId="0" applyFont="1" applyBorder="1" applyAlignment="1">
      <alignment horizontal="center"/>
    </xf>
    <xf numFmtId="0" fontId="24" fillId="0" borderId="28" xfId="0" applyFont="1" applyBorder="1" applyAlignment="1">
      <alignment horizontal="center"/>
    </xf>
    <xf numFmtId="0" fontId="6" fillId="0" borderId="28" xfId="1" applyFont="1" applyBorder="1" applyAlignment="1">
      <alignment horizontal="center" vertical="center" wrapText="1"/>
    </xf>
    <xf numFmtId="0" fontId="6" fillId="0" borderId="56" xfId="1" applyFont="1" applyBorder="1" applyAlignment="1">
      <alignment horizontal="center" vertical="center" wrapText="1"/>
    </xf>
    <xf numFmtId="0" fontId="11" fillId="0" borderId="2" xfId="1" applyFont="1" applyBorder="1" applyAlignment="1">
      <alignment vertical="center"/>
    </xf>
    <xf numFmtId="0" fontId="13" fillId="3" borderId="52" xfId="1" applyFont="1" applyFill="1" applyBorder="1" applyAlignment="1">
      <alignment horizontal="center" vertical="center"/>
    </xf>
    <xf numFmtId="0" fontId="13" fillId="3" borderId="28" xfId="2" applyFont="1" applyFill="1" applyBorder="1" applyAlignment="1">
      <alignment horizontal="center" vertical="center" wrapText="1"/>
    </xf>
    <xf numFmtId="14" fontId="13" fillId="3" borderId="28" xfId="2" applyNumberFormat="1" applyFont="1" applyFill="1" applyBorder="1" applyAlignment="1">
      <alignment horizontal="center" vertical="center" wrapText="1"/>
    </xf>
    <xf numFmtId="0" fontId="13" fillId="3" borderId="53" xfId="2" applyFont="1" applyFill="1" applyBorder="1" applyAlignment="1">
      <alignment horizontal="center" vertical="center" wrapText="1"/>
    </xf>
    <xf numFmtId="0" fontId="13" fillId="3" borderId="54" xfId="2" applyFont="1" applyFill="1" applyBorder="1" applyAlignment="1">
      <alignment horizontal="center" vertical="center" wrapText="1"/>
    </xf>
    <xf numFmtId="0" fontId="13" fillId="3" borderId="17" xfId="1" applyFont="1" applyFill="1" applyBorder="1" applyAlignment="1">
      <alignment horizontal="center" vertical="center" wrapText="1"/>
    </xf>
    <xf numFmtId="0" fontId="13" fillId="3" borderId="18" xfId="1" applyFont="1" applyFill="1" applyBorder="1" applyAlignment="1">
      <alignment horizontal="center" vertical="center" wrapText="1"/>
    </xf>
    <xf numFmtId="0" fontId="12" fillId="4" borderId="0" xfId="1" applyFont="1" applyFill="1" applyAlignment="1">
      <alignment vertical="center"/>
    </xf>
    <xf numFmtId="0" fontId="13" fillId="4" borderId="17" xfId="2" applyFont="1" applyFill="1" applyBorder="1" applyAlignment="1">
      <alignment vertical="center" wrapText="1"/>
    </xf>
    <xf numFmtId="0" fontId="13" fillId="4" borderId="17" xfId="1" applyFont="1" applyFill="1" applyBorder="1" applyAlignment="1">
      <alignment horizontal="center" vertical="center" wrapText="1"/>
    </xf>
    <xf numFmtId="0" fontId="13" fillId="4" borderId="18" xfId="1" applyFont="1" applyFill="1" applyBorder="1" applyAlignment="1">
      <alignment horizontal="center" vertical="center" wrapText="1"/>
    </xf>
    <xf numFmtId="0" fontId="13" fillId="4" borderId="41" xfId="1" applyFont="1" applyFill="1" applyBorder="1" applyAlignment="1">
      <alignment horizontal="center" vertical="center" wrapText="1"/>
    </xf>
    <xf numFmtId="0" fontId="13" fillId="4" borderId="50" xfId="1" applyFont="1" applyFill="1" applyBorder="1" applyAlignment="1">
      <alignment horizontal="center" vertical="center" wrapText="1"/>
    </xf>
    <xf numFmtId="0" fontId="25" fillId="0" borderId="17" xfId="0" applyFont="1" applyBorder="1" applyAlignment="1">
      <alignment horizontal="center"/>
    </xf>
    <xf numFmtId="0" fontId="6" fillId="0" borderId="17" xfId="1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/>
    </xf>
    <xf numFmtId="0" fontId="12" fillId="2" borderId="17" xfId="1" applyFont="1" applyFill="1" applyBorder="1" applyAlignment="1">
      <alignment horizontal="center" vertical="center" wrapText="1"/>
    </xf>
    <xf numFmtId="0" fontId="25" fillId="0" borderId="6" xfId="0" applyFont="1" applyBorder="1" applyAlignment="1">
      <alignment horizontal="center"/>
    </xf>
    <xf numFmtId="0" fontId="25" fillId="0" borderId="7" xfId="0" applyFont="1" applyBorder="1" applyAlignment="1">
      <alignment horizontal="center"/>
    </xf>
    <xf numFmtId="0" fontId="24" fillId="0" borderId="7" xfId="0" applyFont="1" applyBorder="1" applyAlignment="1">
      <alignment horizontal="center"/>
    </xf>
    <xf numFmtId="0" fontId="6" fillId="0" borderId="7" xfId="1" applyFont="1" applyBorder="1" applyAlignment="1">
      <alignment horizontal="center" vertical="center" wrapText="1"/>
    </xf>
    <xf numFmtId="0" fontId="6" fillId="0" borderId="8" xfId="1" applyFont="1" applyBorder="1" applyAlignment="1">
      <alignment horizontal="center" vertical="center" wrapText="1"/>
    </xf>
    <xf numFmtId="0" fontId="13" fillId="2" borderId="55" xfId="1" applyFont="1" applyFill="1" applyBorder="1" applyAlignment="1">
      <alignment horizontal="center" vertical="center"/>
    </xf>
    <xf numFmtId="0" fontId="13" fillId="2" borderId="17" xfId="2" applyFont="1" applyFill="1" applyBorder="1" applyAlignment="1">
      <alignment horizontal="center" vertical="center" wrapText="1"/>
    </xf>
    <xf numFmtId="14" fontId="13" fillId="2" borderId="17" xfId="2" applyNumberFormat="1" applyFont="1" applyFill="1" applyBorder="1" applyAlignment="1">
      <alignment horizontal="center" vertical="center" wrapText="1"/>
    </xf>
    <xf numFmtId="0" fontId="13" fillId="2" borderId="15" xfId="2" applyFont="1" applyFill="1" applyBorder="1" applyAlignment="1">
      <alignment horizontal="center" vertical="center" wrapText="1"/>
    </xf>
    <xf numFmtId="0" fontId="13" fillId="2" borderId="14" xfId="2" applyFont="1" applyFill="1" applyBorder="1" applyAlignment="1">
      <alignment vertical="center" wrapText="1"/>
    </xf>
    <xf numFmtId="0" fontId="13" fillId="4" borderId="14" xfId="2" applyFont="1" applyFill="1" applyBorder="1" applyAlignment="1">
      <alignment vertical="center" wrapText="1"/>
    </xf>
    <xf numFmtId="0" fontId="24" fillId="0" borderId="14" xfId="0" applyFont="1" applyBorder="1" applyAlignment="1">
      <alignment horizontal="center"/>
    </xf>
    <xf numFmtId="0" fontId="6" fillId="0" borderId="23" xfId="1" applyFont="1" applyBorder="1" applyAlignment="1">
      <alignment vertical="center"/>
    </xf>
    <xf numFmtId="0" fontId="16" fillId="0" borderId="4" xfId="1" applyFont="1" applyBorder="1" applyAlignment="1">
      <alignment horizontal="center"/>
    </xf>
    <xf numFmtId="0" fontId="25" fillId="0" borderId="0" xfId="0" applyFont="1" applyAlignment="1">
      <alignment horizontal="center"/>
    </xf>
    <xf numFmtId="0" fontId="25" fillId="0" borderId="58" xfId="0" applyFont="1" applyBorder="1" applyAlignment="1">
      <alignment horizontal="center"/>
    </xf>
    <xf numFmtId="164" fontId="6" fillId="0" borderId="0" xfId="1" applyNumberFormat="1" applyFont="1" applyAlignment="1">
      <alignment vertical="center" wrapText="1"/>
    </xf>
    <xf numFmtId="0" fontId="7" fillId="0" borderId="0" xfId="1" applyFont="1" applyAlignment="1">
      <alignment vertical="center" wrapText="1"/>
    </xf>
    <xf numFmtId="0" fontId="7" fillId="0" borderId="5" xfId="1" applyFont="1" applyBorder="1" applyAlignment="1">
      <alignment vertical="center" wrapText="1"/>
    </xf>
    <xf numFmtId="0" fontId="13" fillId="3" borderId="55" xfId="1" applyFont="1" applyFill="1" applyBorder="1" applyAlignment="1">
      <alignment horizontal="center" vertical="center"/>
    </xf>
    <xf numFmtId="0" fontId="13" fillId="3" borderId="17" xfId="2" applyFont="1" applyFill="1" applyBorder="1" applyAlignment="1">
      <alignment horizontal="center" vertical="center" wrapText="1"/>
    </xf>
    <xf numFmtId="14" fontId="13" fillId="3" borderId="17" xfId="2" applyNumberFormat="1" applyFont="1" applyFill="1" applyBorder="1" applyAlignment="1">
      <alignment horizontal="center" vertical="center" wrapText="1"/>
    </xf>
    <xf numFmtId="0" fontId="12" fillId="0" borderId="0" xfId="1" applyFont="1" applyAlignment="1">
      <alignment vertical="center"/>
    </xf>
    <xf numFmtId="0" fontId="13" fillId="4" borderId="51" xfId="1" applyFont="1" applyFill="1" applyBorder="1" applyAlignment="1">
      <alignment horizontal="center" vertical="center" wrapText="1"/>
    </xf>
    <xf numFmtId="0" fontId="24" fillId="0" borderId="14" xfId="0" applyFont="1" applyBorder="1"/>
    <xf numFmtId="1" fontId="11" fillId="0" borderId="14" xfId="1" applyNumberFormat="1" applyFont="1" applyBorder="1" applyAlignment="1">
      <alignment vertical="center"/>
    </xf>
    <xf numFmtId="0" fontId="11" fillId="0" borderId="14" xfId="0" applyFont="1" applyBorder="1" applyAlignment="1">
      <alignment vertical="center"/>
    </xf>
    <xf numFmtId="0" fontId="11" fillId="0" borderId="18" xfId="0" applyFont="1" applyBorder="1" applyAlignment="1">
      <alignment horizontal="right" vertical="center" wrapText="1"/>
    </xf>
    <xf numFmtId="0" fontId="11" fillId="0" borderId="14" xfId="1" applyFont="1" applyBorder="1" applyAlignment="1">
      <alignment horizontal="center" vertical="center"/>
    </xf>
    <xf numFmtId="0" fontId="11" fillId="0" borderId="4" xfId="1" applyFont="1" applyBorder="1" applyAlignment="1">
      <alignment horizontal="center" vertical="center" wrapText="1"/>
    </xf>
    <xf numFmtId="0" fontId="26" fillId="0" borderId="0" xfId="0" applyFont="1" applyAlignment="1">
      <alignment horizontal="center"/>
    </xf>
    <xf numFmtId="164" fontId="27" fillId="0" borderId="0" xfId="0" applyNumberFormat="1" applyFont="1"/>
    <xf numFmtId="164" fontId="27" fillId="0" borderId="0" xfId="0" applyNumberFormat="1" applyFont="1" applyAlignment="1">
      <alignment horizontal="center"/>
    </xf>
    <xf numFmtId="0" fontId="11" fillId="0" borderId="5" xfId="1" applyFont="1" applyBorder="1" applyAlignment="1">
      <alignment horizontal="center" vertical="center" wrapText="1"/>
    </xf>
    <xf numFmtId="0" fontId="6" fillId="2" borderId="6" xfId="1" applyFont="1" applyFill="1" applyBorder="1" applyAlignment="1">
      <alignment horizontal="center" vertical="center"/>
    </xf>
    <xf numFmtId="0" fontId="6" fillId="2" borderId="7" xfId="1" applyFont="1" applyFill="1" applyBorder="1" applyAlignment="1">
      <alignment horizontal="center" vertical="center"/>
    </xf>
    <xf numFmtId="0" fontId="6" fillId="2" borderId="13" xfId="1" applyFont="1" applyFill="1" applyBorder="1" applyAlignment="1">
      <alignment horizontal="center" vertical="center"/>
    </xf>
    <xf numFmtId="0" fontId="6" fillId="2" borderId="16" xfId="1" applyFont="1" applyFill="1" applyBorder="1" applyAlignment="1">
      <alignment horizontal="center" vertical="center"/>
    </xf>
    <xf numFmtId="0" fontId="8" fillId="2" borderId="12" xfId="1" applyFont="1" applyFill="1" applyBorder="1" applyAlignment="1">
      <alignment horizontal="center" vertical="center"/>
    </xf>
    <xf numFmtId="0" fontId="8" fillId="2" borderId="13" xfId="1" applyFont="1" applyFill="1" applyBorder="1" applyAlignment="1">
      <alignment horizontal="center" vertical="center"/>
    </xf>
    <xf numFmtId="164" fontId="8" fillId="2" borderId="13" xfId="1" applyNumberFormat="1" applyFont="1" applyFill="1" applyBorder="1" applyAlignment="1">
      <alignment horizontal="center" vertical="center"/>
    </xf>
    <xf numFmtId="164" fontId="8" fillId="2" borderId="16" xfId="1" applyNumberFormat="1" applyFont="1" applyFill="1" applyBorder="1" applyAlignment="1">
      <alignment horizontal="center" vertical="center"/>
    </xf>
    <xf numFmtId="0" fontId="20" fillId="0" borderId="35" xfId="1" applyFont="1" applyBorder="1" applyAlignment="1">
      <alignment horizontal="center" vertical="center"/>
    </xf>
    <xf numFmtId="0" fontId="20" fillId="0" borderId="36" xfId="1" applyFont="1" applyBorder="1" applyAlignment="1">
      <alignment horizontal="center" vertical="center"/>
    </xf>
    <xf numFmtId="0" fontId="20" fillId="0" borderId="37" xfId="1" applyFont="1" applyBorder="1" applyAlignment="1">
      <alignment horizontal="center" vertical="center"/>
    </xf>
    <xf numFmtId="0" fontId="6" fillId="0" borderId="9" xfId="1" applyFont="1" applyBorder="1" applyAlignment="1">
      <alignment horizontal="left" vertical="center"/>
    </xf>
    <xf numFmtId="0" fontId="6" fillId="0" borderId="10" xfId="1" applyFont="1" applyBorder="1" applyAlignment="1">
      <alignment horizontal="left" vertical="center"/>
    </xf>
    <xf numFmtId="0" fontId="6" fillId="0" borderId="6" xfId="1" applyFont="1" applyBorder="1" applyAlignment="1">
      <alignment horizontal="left" vertical="center"/>
    </xf>
    <xf numFmtId="0" fontId="6" fillId="0" borderId="7" xfId="1" applyFont="1" applyBorder="1" applyAlignment="1">
      <alignment horizontal="left" vertical="center"/>
    </xf>
    <xf numFmtId="0" fontId="6" fillId="2" borderId="12" xfId="1" applyFont="1" applyFill="1" applyBorder="1" applyAlignment="1">
      <alignment horizontal="center" vertical="center"/>
    </xf>
    <xf numFmtId="0" fontId="6" fillId="2" borderId="14" xfId="1" applyFont="1" applyFill="1" applyBorder="1" applyAlignment="1">
      <alignment horizontal="center" vertical="center"/>
    </xf>
    <xf numFmtId="164" fontId="6" fillId="2" borderId="15" xfId="1" applyNumberFormat="1" applyFont="1" applyFill="1" applyBorder="1" applyAlignment="1">
      <alignment horizontal="center" vertical="center"/>
    </xf>
    <xf numFmtId="164" fontId="6" fillId="2" borderId="13" xfId="1" applyNumberFormat="1" applyFont="1" applyFill="1" applyBorder="1" applyAlignment="1">
      <alignment horizontal="center" vertical="center"/>
    </xf>
    <xf numFmtId="164" fontId="6" fillId="2" borderId="16" xfId="1" applyNumberFormat="1" applyFont="1" applyFill="1" applyBorder="1" applyAlignment="1">
      <alignment horizontal="center" vertical="center"/>
    </xf>
    <xf numFmtId="0" fontId="13" fillId="2" borderId="27" xfId="2" applyFont="1" applyFill="1" applyBorder="1" applyAlignment="1">
      <alignment horizontal="center" vertical="center" wrapText="1"/>
    </xf>
    <xf numFmtId="0" fontId="13" fillId="2" borderId="29" xfId="2" applyFont="1" applyFill="1" applyBorder="1" applyAlignment="1">
      <alignment horizontal="center" vertical="center" wrapText="1"/>
    </xf>
    <xf numFmtId="0" fontId="13" fillId="2" borderId="26" xfId="1" applyFont="1" applyFill="1" applyBorder="1" applyAlignment="1">
      <alignment horizontal="center" vertical="center" wrapText="1"/>
    </xf>
    <xf numFmtId="0" fontId="13" fillId="2" borderId="32" xfId="1" applyFont="1" applyFill="1" applyBorder="1" applyAlignment="1">
      <alignment horizontal="center" vertical="center" wrapText="1"/>
    </xf>
    <xf numFmtId="0" fontId="13" fillId="2" borderId="30" xfId="1" applyFont="1" applyFill="1" applyBorder="1" applyAlignment="1">
      <alignment horizontal="center" vertical="center" wrapText="1"/>
    </xf>
    <xf numFmtId="0" fontId="13" fillId="2" borderId="34" xfId="1" applyFont="1" applyFill="1" applyBorder="1" applyAlignment="1">
      <alignment horizontal="center" vertical="center" wrapText="1"/>
    </xf>
    <xf numFmtId="0" fontId="4" fillId="0" borderId="0" xfId="1" applyFont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4" fillId="0" borderId="6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4" fillId="0" borderId="8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6" fillId="2" borderId="39" xfId="1" applyFont="1" applyFill="1" applyBorder="1" applyAlignment="1">
      <alignment horizontal="center" vertical="center"/>
    </xf>
    <xf numFmtId="0" fontId="6" fillId="2" borderId="40" xfId="1" applyFont="1" applyFill="1" applyBorder="1" applyAlignment="1">
      <alignment horizontal="center" vertical="center"/>
    </xf>
    <xf numFmtId="0" fontId="6" fillId="2" borderId="23" xfId="1" applyFont="1" applyFill="1" applyBorder="1" applyAlignment="1">
      <alignment horizontal="center" vertical="center"/>
    </xf>
    <xf numFmtId="0" fontId="6" fillId="2" borderId="24" xfId="1" applyFont="1" applyFill="1" applyBorder="1" applyAlignment="1">
      <alignment horizontal="center" vertical="center"/>
    </xf>
    <xf numFmtId="0" fontId="20" fillId="0" borderId="42" xfId="1" applyFont="1" applyBorder="1" applyAlignment="1">
      <alignment horizontal="center" vertical="center"/>
    </xf>
    <xf numFmtId="0" fontId="20" fillId="0" borderId="19" xfId="1" applyFont="1" applyBorder="1" applyAlignment="1">
      <alignment horizontal="center" vertical="center"/>
    </xf>
    <xf numFmtId="0" fontId="20" fillId="0" borderId="43" xfId="1" applyFont="1" applyBorder="1" applyAlignment="1">
      <alignment horizontal="center" vertical="center"/>
    </xf>
    <xf numFmtId="0" fontId="13" fillId="2" borderId="38" xfId="1" applyFont="1" applyFill="1" applyBorder="1" applyAlignment="1">
      <alignment horizontal="center" vertical="center" wrapText="1"/>
    </xf>
    <xf numFmtId="0" fontId="2" fillId="0" borderId="45" xfId="0" applyFont="1" applyBorder="1" applyAlignment="1">
      <alignment horizontal="left" vertical="center"/>
    </xf>
    <xf numFmtId="0" fontId="6" fillId="2" borderId="57" xfId="1" applyFont="1" applyFill="1" applyBorder="1" applyAlignment="1">
      <alignment horizontal="center" vertical="center"/>
    </xf>
    <xf numFmtId="0" fontId="6" fillId="2" borderId="0" xfId="1" applyFont="1" applyFill="1" applyAlignment="1">
      <alignment horizontal="center" vertical="center"/>
    </xf>
    <xf numFmtId="0" fontId="6" fillId="2" borderId="5" xfId="1" applyFont="1" applyFill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</cellXfs>
  <cellStyles count="4">
    <cellStyle name="Обычный" xfId="0" builtinId="0"/>
    <cellStyle name="Обычный 2" xfId="1" xr:uid="{F4A710CD-6774-465C-9CE5-376965A368A6}"/>
    <cellStyle name="Обычный_ID4938_RS_1" xfId="3" xr:uid="{8AE0D88A-AA6D-4469-B2A7-225A11C46718}"/>
    <cellStyle name="Обычный_Стартовый протокол Смирнов_20101106_Results" xfId="2" xr:uid="{F9DC41C7-DA43-4F5D-B1F4-32DB2183AC6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219075</xdr:colOff>
      <xdr:row>0</xdr:row>
      <xdr:rowOff>257175</xdr:rowOff>
    </xdr:from>
    <xdr:to>
      <xdr:col>10</xdr:col>
      <xdr:colOff>527050</xdr:colOff>
      <xdr:row>4</xdr:row>
      <xdr:rowOff>52070</xdr:rowOff>
    </xdr:to>
    <xdr:pic>
      <xdr:nvPicPr>
        <xdr:cNvPr id="2" name="Рисунок 2">
          <a:extLst>
            <a:ext uri="{FF2B5EF4-FFF2-40B4-BE49-F238E27FC236}">
              <a16:creationId xmlns:a16="http://schemas.microsoft.com/office/drawing/2014/main" id="{FF20D46C-6DB4-4891-89B3-AF92ACC520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27995" y="257175"/>
          <a:ext cx="1359535" cy="854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95250</xdr:colOff>
      <xdr:row>5</xdr:row>
      <xdr:rowOff>93345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322C5678-998E-4E39-B6FC-D341C69B4C9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r="12251"/>
        <a:stretch/>
      </xdr:blipFill>
      <xdr:spPr>
        <a:xfrm>
          <a:off x="0" y="0"/>
          <a:ext cx="2122170" cy="1343025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219075</xdr:colOff>
      <xdr:row>0</xdr:row>
      <xdr:rowOff>257175</xdr:rowOff>
    </xdr:from>
    <xdr:to>
      <xdr:col>10</xdr:col>
      <xdr:colOff>662305</xdr:colOff>
      <xdr:row>4</xdr:row>
      <xdr:rowOff>52070</xdr:rowOff>
    </xdr:to>
    <xdr:pic>
      <xdr:nvPicPr>
        <xdr:cNvPr id="2" name="Рисунок 2">
          <a:extLst>
            <a:ext uri="{FF2B5EF4-FFF2-40B4-BE49-F238E27FC236}">
              <a16:creationId xmlns:a16="http://schemas.microsoft.com/office/drawing/2014/main" id="{4090F85D-43E9-4A4A-9FC4-E97FC4A599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3595" y="257175"/>
          <a:ext cx="1350010" cy="854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140970</xdr:colOff>
      <xdr:row>5</xdr:row>
      <xdr:rowOff>93345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10E696B9-5721-4E5D-9483-F35D71073D5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r="12251"/>
        <a:stretch/>
      </xdr:blipFill>
      <xdr:spPr>
        <a:xfrm>
          <a:off x="0" y="0"/>
          <a:ext cx="2122170" cy="1343025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219075</xdr:colOff>
      <xdr:row>0</xdr:row>
      <xdr:rowOff>257175</xdr:rowOff>
    </xdr:from>
    <xdr:to>
      <xdr:col>10</xdr:col>
      <xdr:colOff>557530</xdr:colOff>
      <xdr:row>4</xdr:row>
      <xdr:rowOff>52070</xdr:rowOff>
    </xdr:to>
    <xdr:pic>
      <xdr:nvPicPr>
        <xdr:cNvPr id="2" name="Рисунок 2">
          <a:extLst>
            <a:ext uri="{FF2B5EF4-FFF2-40B4-BE49-F238E27FC236}">
              <a16:creationId xmlns:a16="http://schemas.microsoft.com/office/drawing/2014/main" id="{30E60A26-C086-4E5B-A337-4154E8BAA8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89895" y="257175"/>
          <a:ext cx="1359535" cy="854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140970</xdr:colOff>
      <xdr:row>5</xdr:row>
      <xdr:rowOff>93345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AE24DBB7-FB0F-4738-913E-A267E56EB05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r="12251"/>
        <a:stretch/>
      </xdr:blipFill>
      <xdr:spPr>
        <a:xfrm>
          <a:off x="0" y="0"/>
          <a:ext cx="2122170" cy="1343025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219075</xdr:colOff>
      <xdr:row>0</xdr:row>
      <xdr:rowOff>257175</xdr:rowOff>
    </xdr:from>
    <xdr:to>
      <xdr:col>10</xdr:col>
      <xdr:colOff>557530</xdr:colOff>
      <xdr:row>4</xdr:row>
      <xdr:rowOff>52070</xdr:rowOff>
    </xdr:to>
    <xdr:pic>
      <xdr:nvPicPr>
        <xdr:cNvPr id="2" name="Рисунок 2">
          <a:extLst>
            <a:ext uri="{FF2B5EF4-FFF2-40B4-BE49-F238E27FC236}">
              <a16:creationId xmlns:a16="http://schemas.microsoft.com/office/drawing/2014/main" id="{F8DA600A-B09C-4093-8E16-62AF861D80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01275" y="257175"/>
          <a:ext cx="1359535" cy="854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140970</xdr:colOff>
      <xdr:row>5</xdr:row>
      <xdr:rowOff>93345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B2D02CF0-BD71-4B75-BD0D-9D92AC205BE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r="12251"/>
        <a:stretch/>
      </xdr:blipFill>
      <xdr:spPr>
        <a:xfrm>
          <a:off x="0" y="0"/>
          <a:ext cx="2122170" cy="13430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219075</xdr:colOff>
      <xdr:row>0</xdr:row>
      <xdr:rowOff>257175</xdr:rowOff>
    </xdr:from>
    <xdr:to>
      <xdr:col>10</xdr:col>
      <xdr:colOff>527050</xdr:colOff>
      <xdr:row>4</xdr:row>
      <xdr:rowOff>52070</xdr:rowOff>
    </xdr:to>
    <xdr:pic>
      <xdr:nvPicPr>
        <xdr:cNvPr id="2" name="Рисунок 2">
          <a:extLst>
            <a:ext uri="{FF2B5EF4-FFF2-40B4-BE49-F238E27FC236}">
              <a16:creationId xmlns:a16="http://schemas.microsoft.com/office/drawing/2014/main" id="{6B460E41-E3EB-48F1-9FBB-3B30968811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26015" y="257175"/>
          <a:ext cx="1359535" cy="854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95250</xdr:colOff>
      <xdr:row>5</xdr:row>
      <xdr:rowOff>93345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C2090136-4A6B-4670-8B5D-B3C6E9F5679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r="12251"/>
        <a:stretch/>
      </xdr:blipFill>
      <xdr:spPr>
        <a:xfrm>
          <a:off x="0" y="0"/>
          <a:ext cx="2122170" cy="13430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219075</xdr:colOff>
      <xdr:row>0</xdr:row>
      <xdr:rowOff>257175</xdr:rowOff>
    </xdr:from>
    <xdr:to>
      <xdr:col>10</xdr:col>
      <xdr:colOff>527050</xdr:colOff>
      <xdr:row>4</xdr:row>
      <xdr:rowOff>52070</xdr:rowOff>
    </xdr:to>
    <xdr:pic>
      <xdr:nvPicPr>
        <xdr:cNvPr id="2" name="Рисунок 2">
          <a:extLst>
            <a:ext uri="{FF2B5EF4-FFF2-40B4-BE49-F238E27FC236}">
              <a16:creationId xmlns:a16="http://schemas.microsoft.com/office/drawing/2014/main" id="{B8FE71B7-1CAC-44B6-A377-F9822EF988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28835" y="257175"/>
          <a:ext cx="1359535" cy="854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95250</xdr:colOff>
      <xdr:row>5</xdr:row>
      <xdr:rowOff>93345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8A95ADF3-827C-4C37-8277-1E88F3CCD06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r="12251"/>
        <a:stretch/>
      </xdr:blipFill>
      <xdr:spPr>
        <a:xfrm>
          <a:off x="0" y="0"/>
          <a:ext cx="2122170" cy="13430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219075</xdr:colOff>
      <xdr:row>0</xdr:row>
      <xdr:rowOff>257175</xdr:rowOff>
    </xdr:from>
    <xdr:to>
      <xdr:col>10</xdr:col>
      <xdr:colOff>641350</xdr:colOff>
      <xdr:row>4</xdr:row>
      <xdr:rowOff>52070</xdr:rowOff>
    </xdr:to>
    <xdr:pic>
      <xdr:nvPicPr>
        <xdr:cNvPr id="2" name="Рисунок 2">
          <a:extLst>
            <a:ext uri="{FF2B5EF4-FFF2-40B4-BE49-F238E27FC236}">
              <a16:creationId xmlns:a16="http://schemas.microsoft.com/office/drawing/2014/main" id="{4A9FC205-9B1C-40A1-B99F-378153097A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71735" y="257175"/>
          <a:ext cx="1351915" cy="854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85725</xdr:colOff>
      <xdr:row>5</xdr:row>
      <xdr:rowOff>93345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7A01652A-25DB-49B0-B22F-2300086BE44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r="12251"/>
        <a:stretch/>
      </xdr:blipFill>
      <xdr:spPr>
        <a:xfrm>
          <a:off x="0" y="0"/>
          <a:ext cx="2120265" cy="134302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219075</xdr:colOff>
      <xdr:row>0</xdr:row>
      <xdr:rowOff>257175</xdr:rowOff>
    </xdr:from>
    <xdr:to>
      <xdr:col>10</xdr:col>
      <xdr:colOff>527050</xdr:colOff>
      <xdr:row>4</xdr:row>
      <xdr:rowOff>52070</xdr:rowOff>
    </xdr:to>
    <xdr:pic>
      <xdr:nvPicPr>
        <xdr:cNvPr id="2" name="Рисунок 2">
          <a:extLst>
            <a:ext uri="{FF2B5EF4-FFF2-40B4-BE49-F238E27FC236}">
              <a16:creationId xmlns:a16="http://schemas.microsoft.com/office/drawing/2014/main" id="{30E49412-DC25-4F07-A41D-BFAE6EA249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68815" y="257175"/>
          <a:ext cx="1359535" cy="854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95250</xdr:colOff>
      <xdr:row>5</xdr:row>
      <xdr:rowOff>93345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E672DF07-0CAA-447F-853E-05882EFEC3A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r="12251"/>
        <a:stretch/>
      </xdr:blipFill>
      <xdr:spPr>
        <a:xfrm>
          <a:off x="0" y="0"/>
          <a:ext cx="2122170" cy="134302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219075</xdr:colOff>
      <xdr:row>0</xdr:row>
      <xdr:rowOff>257175</xdr:rowOff>
    </xdr:from>
    <xdr:to>
      <xdr:col>10</xdr:col>
      <xdr:colOff>527050</xdr:colOff>
      <xdr:row>4</xdr:row>
      <xdr:rowOff>52070</xdr:rowOff>
    </xdr:to>
    <xdr:pic>
      <xdr:nvPicPr>
        <xdr:cNvPr id="2" name="Рисунок 2">
          <a:extLst>
            <a:ext uri="{FF2B5EF4-FFF2-40B4-BE49-F238E27FC236}">
              <a16:creationId xmlns:a16="http://schemas.microsoft.com/office/drawing/2014/main" id="{EB89FBDC-5E5C-4A28-A8B8-D453DB287F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28835" y="257175"/>
          <a:ext cx="1359535" cy="854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95250</xdr:colOff>
      <xdr:row>5</xdr:row>
      <xdr:rowOff>93345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7DDDBF71-11DA-4955-A1CA-845FAEC10B2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r="12251"/>
        <a:stretch/>
      </xdr:blipFill>
      <xdr:spPr>
        <a:xfrm>
          <a:off x="0" y="0"/>
          <a:ext cx="2122170" cy="134302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219075</xdr:colOff>
      <xdr:row>0</xdr:row>
      <xdr:rowOff>257175</xdr:rowOff>
    </xdr:from>
    <xdr:to>
      <xdr:col>10</xdr:col>
      <xdr:colOff>652780</xdr:colOff>
      <xdr:row>4</xdr:row>
      <xdr:rowOff>52070</xdr:rowOff>
    </xdr:to>
    <xdr:pic>
      <xdr:nvPicPr>
        <xdr:cNvPr id="2" name="Рисунок 2">
          <a:extLst>
            <a:ext uri="{FF2B5EF4-FFF2-40B4-BE49-F238E27FC236}">
              <a16:creationId xmlns:a16="http://schemas.microsoft.com/office/drawing/2014/main" id="{0188967E-CAD7-40C8-ABDD-D003B47870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73615" y="257175"/>
          <a:ext cx="1355725" cy="854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</xdr:colOff>
      <xdr:row>5</xdr:row>
      <xdr:rowOff>93345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62A840BE-6E3E-4C01-87C9-827392A925A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r="12251"/>
        <a:stretch/>
      </xdr:blipFill>
      <xdr:spPr>
        <a:xfrm>
          <a:off x="0" y="0"/>
          <a:ext cx="2097405" cy="134302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219075</xdr:colOff>
      <xdr:row>0</xdr:row>
      <xdr:rowOff>257175</xdr:rowOff>
    </xdr:from>
    <xdr:to>
      <xdr:col>10</xdr:col>
      <xdr:colOff>700405</xdr:colOff>
      <xdr:row>4</xdr:row>
      <xdr:rowOff>52070</xdr:rowOff>
    </xdr:to>
    <xdr:pic>
      <xdr:nvPicPr>
        <xdr:cNvPr id="2" name="Рисунок 2">
          <a:extLst>
            <a:ext uri="{FF2B5EF4-FFF2-40B4-BE49-F238E27FC236}">
              <a16:creationId xmlns:a16="http://schemas.microsoft.com/office/drawing/2014/main" id="{A471B958-02A4-44BA-AE36-75BCB94955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78315" y="257175"/>
          <a:ext cx="1350010" cy="854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179070</xdr:colOff>
      <xdr:row>5</xdr:row>
      <xdr:rowOff>93345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41AC8E2C-68CA-4636-8B2F-75BF5D769B2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r="12251"/>
        <a:stretch/>
      </xdr:blipFill>
      <xdr:spPr>
        <a:xfrm>
          <a:off x="0" y="0"/>
          <a:ext cx="2122170" cy="1343025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219075</xdr:colOff>
      <xdr:row>0</xdr:row>
      <xdr:rowOff>257175</xdr:rowOff>
    </xdr:from>
    <xdr:to>
      <xdr:col>10</xdr:col>
      <xdr:colOff>728980</xdr:colOff>
      <xdr:row>4</xdr:row>
      <xdr:rowOff>52070</xdr:rowOff>
    </xdr:to>
    <xdr:pic>
      <xdr:nvPicPr>
        <xdr:cNvPr id="2" name="Рисунок 2">
          <a:extLst>
            <a:ext uri="{FF2B5EF4-FFF2-40B4-BE49-F238E27FC236}">
              <a16:creationId xmlns:a16="http://schemas.microsoft.com/office/drawing/2014/main" id="{24553B5F-EEDB-4BA7-9B8C-C3966262C9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95435" y="257175"/>
          <a:ext cx="1348105" cy="854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160020</xdr:colOff>
      <xdr:row>5</xdr:row>
      <xdr:rowOff>93345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19CC06A6-C86E-4389-B8CE-C320EC1198D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r="12251"/>
        <a:stretch/>
      </xdr:blipFill>
      <xdr:spPr>
        <a:xfrm>
          <a:off x="0" y="0"/>
          <a:ext cx="2118360" cy="13430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EFA41A-4E58-49FA-A29D-EA715D3F8A62}">
  <dimension ref="A1:K54"/>
  <sheetViews>
    <sheetView topLeftCell="A9" workbookViewId="0">
      <selection activeCell="D22" sqref="D22"/>
    </sheetView>
  </sheetViews>
  <sheetFormatPr defaultRowHeight="14.4" x14ac:dyDescent="0.3"/>
  <cols>
    <col min="1" max="1" width="7" style="19" customWidth="1"/>
    <col min="2" max="2" width="7.88671875" style="84" customWidth="1"/>
    <col min="3" max="3" width="14.6640625" style="84" customWidth="1"/>
    <col min="4" max="4" width="38.44140625" style="19" customWidth="1"/>
    <col min="5" max="5" width="11.6640625" style="26" customWidth="1"/>
    <col min="6" max="6" width="10.33203125" style="19" customWidth="1"/>
    <col min="7" max="7" width="31.109375" style="19" customWidth="1"/>
    <col min="8" max="9" width="15.33203125" style="85" customWidth="1"/>
    <col min="10" max="10" width="15.33203125" style="19" customWidth="1"/>
    <col min="11" max="11" width="18.6640625" style="19" customWidth="1"/>
  </cols>
  <sheetData>
    <row r="1" spans="1:11" ht="21" x14ac:dyDescent="0.3">
      <c r="A1" s="242" t="s">
        <v>0</v>
      </c>
      <c r="B1" s="242"/>
      <c r="C1" s="242"/>
      <c r="D1" s="242"/>
      <c r="E1" s="242"/>
      <c r="F1" s="242"/>
      <c r="G1" s="242"/>
      <c r="H1" s="242"/>
      <c r="I1" s="242"/>
      <c r="J1" s="242"/>
      <c r="K1" s="242"/>
    </row>
    <row r="2" spans="1:11" ht="21" x14ac:dyDescent="0.3">
      <c r="A2" s="242" t="s">
        <v>1</v>
      </c>
      <c r="B2" s="242"/>
      <c r="C2" s="242"/>
      <c r="D2" s="242"/>
      <c r="E2" s="242"/>
      <c r="F2" s="242"/>
      <c r="G2" s="242"/>
      <c r="H2" s="242"/>
      <c r="I2" s="242"/>
      <c r="J2" s="242"/>
      <c r="K2" s="242"/>
    </row>
    <row r="3" spans="1:11" ht="21" x14ac:dyDescent="0.3">
      <c r="A3" s="242" t="s">
        <v>2</v>
      </c>
      <c r="B3" s="242"/>
      <c r="C3" s="242"/>
      <c r="D3" s="242"/>
      <c r="E3" s="242"/>
      <c r="F3" s="242"/>
      <c r="G3" s="242"/>
      <c r="H3" s="242"/>
      <c r="I3" s="242"/>
      <c r="J3" s="242"/>
      <c r="K3" s="242"/>
    </row>
    <row r="4" spans="1:11" ht="21" x14ac:dyDescent="0.3">
      <c r="A4" s="242" t="s">
        <v>3</v>
      </c>
      <c r="B4" s="242"/>
      <c r="C4" s="242"/>
      <c r="D4" s="242"/>
      <c r="E4" s="242"/>
      <c r="F4" s="242"/>
      <c r="G4" s="242"/>
      <c r="H4" s="242"/>
      <c r="I4" s="242"/>
      <c r="J4" s="242"/>
      <c r="K4" s="242"/>
    </row>
    <row r="5" spans="1:11" ht="21" x14ac:dyDescent="0.3">
      <c r="A5" s="242" t="s">
        <v>4</v>
      </c>
      <c r="B5" s="242"/>
      <c r="C5" s="242"/>
      <c r="D5" s="242"/>
      <c r="E5" s="242"/>
      <c r="F5" s="242"/>
      <c r="G5" s="242"/>
      <c r="H5" s="242"/>
      <c r="I5" s="242"/>
      <c r="J5" s="242"/>
      <c r="K5" s="242"/>
    </row>
    <row r="6" spans="1:11" ht="28.8" x14ac:dyDescent="0.3">
      <c r="A6" s="243" t="s">
        <v>5</v>
      </c>
      <c r="B6" s="243"/>
      <c r="C6" s="243"/>
      <c r="D6" s="243"/>
      <c r="E6" s="243"/>
      <c r="F6" s="243"/>
      <c r="G6" s="243"/>
      <c r="H6" s="243"/>
      <c r="I6" s="243"/>
      <c r="J6" s="243"/>
      <c r="K6" s="243"/>
    </row>
    <row r="7" spans="1:11" ht="21" x14ac:dyDescent="0.3">
      <c r="A7" s="232" t="s">
        <v>6</v>
      </c>
      <c r="B7" s="232"/>
      <c r="C7" s="232"/>
      <c r="D7" s="232"/>
      <c r="E7" s="232"/>
      <c r="F7" s="232"/>
      <c r="G7" s="232"/>
      <c r="H7" s="232"/>
      <c r="I7" s="232"/>
      <c r="J7" s="232"/>
      <c r="K7" s="232"/>
    </row>
    <row r="8" spans="1:11" ht="21.6" thickBot="1" x14ac:dyDescent="0.35">
      <c r="A8" s="232" t="s">
        <v>7</v>
      </c>
      <c r="B8" s="232"/>
      <c r="C8" s="232"/>
      <c r="D8" s="232"/>
      <c r="E8" s="232"/>
      <c r="F8" s="232"/>
      <c r="G8" s="232"/>
      <c r="H8" s="232"/>
      <c r="I8" s="232"/>
      <c r="J8" s="232"/>
      <c r="K8" s="232"/>
    </row>
    <row r="9" spans="1:11" ht="18" x14ac:dyDescent="0.3">
      <c r="A9" s="233" t="s">
        <v>8</v>
      </c>
      <c r="B9" s="234"/>
      <c r="C9" s="234"/>
      <c r="D9" s="234"/>
      <c r="E9" s="234"/>
      <c r="F9" s="234"/>
      <c r="G9" s="234"/>
      <c r="H9" s="234"/>
      <c r="I9" s="234"/>
      <c r="J9" s="234"/>
      <c r="K9" s="235"/>
    </row>
    <row r="10" spans="1:11" ht="18" x14ac:dyDescent="0.3">
      <c r="A10" s="236" t="s">
        <v>9</v>
      </c>
      <c r="B10" s="237"/>
      <c r="C10" s="237"/>
      <c r="D10" s="237"/>
      <c r="E10" s="237"/>
      <c r="F10" s="237"/>
      <c r="G10" s="237"/>
      <c r="H10" s="237"/>
      <c r="I10" s="237"/>
      <c r="J10" s="237"/>
      <c r="K10" s="238"/>
    </row>
    <row r="11" spans="1:11" ht="18" x14ac:dyDescent="0.3">
      <c r="A11" s="236" t="s">
        <v>10</v>
      </c>
      <c r="B11" s="237"/>
      <c r="C11" s="237"/>
      <c r="D11" s="237"/>
      <c r="E11" s="237"/>
      <c r="F11" s="237"/>
      <c r="G11" s="237"/>
      <c r="H11" s="237"/>
      <c r="I11" s="237"/>
      <c r="J11" s="237"/>
      <c r="K11" s="238"/>
    </row>
    <row r="12" spans="1:11" ht="21" x14ac:dyDescent="0.3">
      <c r="A12" s="239" t="s">
        <v>7</v>
      </c>
      <c r="B12" s="240"/>
      <c r="C12" s="240"/>
      <c r="D12" s="240"/>
      <c r="E12" s="240"/>
      <c r="F12" s="240"/>
      <c r="G12" s="240"/>
      <c r="H12" s="240"/>
      <c r="I12" s="240"/>
      <c r="J12" s="240"/>
      <c r="K12" s="241"/>
    </row>
    <row r="13" spans="1:11" ht="15.6" x14ac:dyDescent="0.3">
      <c r="A13" s="217" t="s">
        <v>11</v>
      </c>
      <c r="B13" s="218"/>
      <c r="C13" s="218"/>
      <c r="D13" s="218"/>
      <c r="E13" s="1"/>
      <c r="F13" s="2" t="s">
        <v>12</v>
      </c>
      <c r="G13" s="2"/>
      <c r="H13" s="3"/>
      <c r="I13" s="3"/>
      <c r="J13" s="4"/>
      <c r="K13" s="5" t="s">
        <v>13</v>
      </c>
    </row>
    <row r="14" spans="1:11" ht="15.6" x14ac:dyDescent="0.3">
      <c r="A14" s="219" t="s">
        <v>14</v>
      </c>
      <c r="B14" s="220"/>
      <c r="C14" s="220"/>
      <c r="D14" s="220"/>
      <c r="E14" s="6"/>
      <c r="F14" s="7" t="s">
        <v>15</v>
      </c>
      <c r="G14" s="7"/>
      <c r="H14" s="8"/>
      <c r="I14" s="8"/>
      <c r="J14" s="9"/>
      <c r="K14" s="10" t="s">
        <v>16</v>
      </c>
    </row>
    <row r="15" spans="1:11" x14ac:dyDescent="0.3">
      <c r="A15" s="221" t="s">
        <v>17</v>
      </c>
      <c r="B15" s="208"/>
      <c r="C15" s="208"/>
      <c r="D15" s="208"/>
      <c r="E15" s="208"/>
      <c r="F15" s="208"/>
      <c r="G15" s="222"/>
      <c r="H15" s="223" t="s">
        <v>18</v>
      </c>
      <c r="I15" s="224"/>
      <c r="J15" s="224"/>
      <c r="K15" s="225"/>
    </row>
    <row r="16" spans="1:11" s="19" customFormat="1" ht="24.9" customHeight="1" x14ac:dyDescent="0.3">
      <c r="A16" s="11" t="s">
        <v>19</v>
      </c>
      <c r="B16" s="12"/>
      <c r="C16" s="12"/>
      <c r="D16" s="13"/>
      <c r="E16" s="14"/>
      <c r="F16" s="13"/>
      <c r="G16" s="15" t="s">
        <v>20</v>
      </c>
      <c r="H16" s="16" t="s">
        <v>21</v>
      </c>
      <c r="I16" s="17"/>
      <c r="J16" s="17"/>
      <c r="K16" s="18"/>
    </row>
    <row r="17" spans="1:11" s="19" customFormat="1" ht="24.9" customHeight="1" x14ac:dyDescent="0.3">
      <c r="A17" s="11" t="s">
        <v>22</v>
      </c>
      <c r="B17" s="12"/>
      <c r="C17" s="12"/>
      <c r="D17" s="20"/>
      <c r="E17" s="21"/>
      <c r="F17" s="22"/>
      <c r="G17" s="23" t="s">
        <v>23</v>
      </c>
      <c r="H17" s="16" t="s">
        <v>24</v>
      </c>
      <c r="I17" s="17"/>
      <c r="J17" s="17"/>
      <c r="K17" s="24" t="s">
        <v>25</v>
      </c>
    </row>
    <row r="18" spans="1:11" s="19" customFormat="1" ht="24.9" customHeight="1" x14ac:dyDescent="0.3">
      <c r="A18" s="11" t="s">
        <v>26</v>
      </c>
      <c r="B18" s="12"/>
      <c r="C18" s="12"/>
      <c r="D18" s="20"/>
      <c r="E18" s="21"/>
      <c r="F18" s="22"/>
      <c r="G18" s="23" t="s">
        <v>27</v>
      </c>
      <c r="H18" s="16" t="s">
        <v>28</v>
      </c>
      <c r="I18" s="17"/>
      <c r="J18" s="17"/>
      <c r="K18" s="24" t="s">
        <v>29</v>
      </c>
    </row>
    <row r="19" spans="1:11" s="19" customFormat="1" ht="24.9" customHeight="1" thickBot="1" x14ac:dyDescent="0.35">
      <c r="A19" s="11" t="s">
        <v>30</v>
      </c>
      <c r="B19" s="25"/>
      <c r="C19" s="25"/>
      <c r="D19" s="22"/>
      <c r="E19" s="26"/>
      <c r="F19" s="27"/>
      <c r="G19" s="28" t="s">
        <v>31</v>
      </c>
      <c r="H19" s="29" t="s">
        <v>32</v>
      </c>
      <c r="I19" s="30"/>
      <c r="J19" s="31"/>
      <c r="K19" s="32">
        <v>1</v>
      </c>
    </row>
    <row r="20" spans="1:11" s="19" customFormat="1" ht="6" customHeight="1" thickTop="1" thickBot="1" x14ac:dyDescent="0.35">
      <c r="A20" s="33"/>
      <c r="B20" s="34"/>
      <c r="C20" s="34"/>
      <c r="D20" s="35"/>
      <c r="E20" s="36"/>
      <c r="F20" s="35"/>
      <c r="G20" s="35"/>
      <c r="H20" s="37"/>
      <c r="I20" s="37"/>
      <c r="J20" s="35"/>
      <c r="K20" s="38"/>
    </row>
    <row r="21" spans="1:11" s="44" customFormat="1" ht="24.9" customHeight="1" thickTop="1" x14ac:dyDescent="0.3">
      <c r="A21" s="39" t="s">
        <v>33</v>
      </c>
      <c r="B21" s="40" t="s">
        <v>34</v>
      </c>
      <c r="C21" s="40" t="s">
        <v>35</v>
      </c>
      <c r="D21" s="40" t="s">
        <v>133</v>
      </c>
      <c r="E21" s="41" t="s">
        <v>36</v>
      </c>
      <c r="F21" s="42" t="s">
        <v>37</v>
      </c>
      <c r="G21" s="43" t="s">
        <v>38</v>
      </c>
      <c r="H21" s="226" t="s">
        <v>39</v>
      </c>
      <c r="I21" s="227"/>
      <c r="J21" s="228" t="s">
        <v>40</v>
      </c>
      <c r="K21" s="230" t="s">
        <v>41</v>
      </c>
    </row>
    <row r="22" spans="1:11" s="50" customFormat="1" ht="12" customHeight="1" thickBot="1" x14ac:dyDescent="0.35">
      <c r="A22" s="45"/>
      <c r="B22" s="46"/>
      <c r="C22" s="46"/>
      <c r="D22" s="46"/>
      <c r="E22" s="47"/>
      <c r="F22" s="48"/>
      <c r="G22" s="46"/>
      <c r="H22" s="49" t="s">
        <v>42</v>
      </c>
      <c r="I22" s="49" t="s">
        <v>43</v>
      </c>
      <c r="J22" s="229"/>
      <c r="K22" s="231"/>
    </row>
    <row r="23" spans="1:11" s="50" customFormat="1" ht="30" customHeight="1" x14ac:dyDescent="0.25">
      <c r="A23" s="51">
        <v>1</v>
      </c>
      <c r="B23" s="51" t="s">
        <v>44</v>
      </c>
      <c r="C23" s="52" t="s">
        <v>45</v>
      </c>
      <c r="D23" s="52" t="s">
        <v>46</v>
      </c>
      <c r="E23" s="52" t="s">
        <v>47</v>
      </c>
      <c r="F23" s="51" t="s">
        <v>48</v>
      </c>
      <c r="G23" s="51" t="s">
        <v>49</v>
      </c>
      <c r="H23" s="51">
        <v>1</v>
      </c>
      <c r="I23" s="51">
        <v>1</v>
      </c>
      <c r="J23" s="51"/>
      <c r="K23" s="53"/>
    </row>
    <row r="24" spans="1:11" s="50" customFormat="1" ht="30" customHeight="1" x14ac:dyDescent="0.25">
      <c r="A24" s="51">
        <v>2</v>
      </c>
      <c r="B24" s="51" t="s">
        <v>50</v>
      </c>
      <c r="C24" s="52" t="s">
        <v>51</v>
      </c>
      <c r="D24" s="52" t="s">
        <v>52</v>
      </c>
      <c r="E24" s="52" t="s">
        <v>53</v>
      </c>
      <c r="F24" s="51" t="s">
        <v>54</v>
      </c>
      <c r="G24" s="51" t="s">
        <v>55</v>
      </c>
      <c r="H24" s="51">
        <v>2</v>
      </c>
      <c r="I24" s="51">
        <v>2</v>
      </c>
      <c r="J24" s="51"/>
      <c r="K24" s="53"/>
    </row>
    <row r="25" spans="1:11" s="50" customFormat="1" ht="30" customHeight="1" x14ac:dyDescent="0.25">
      <c r="A25" s="51">
        <v>3</v>
      </c>
      <c r="B25" s="51" t="s">
        <v>56</v>
      </c>
      <c r="C25" s="52" t="s">
        <v>57</v>
      </c>
      <c r="D25" s="52" t="s">
        <v>58</v>
      </c>
      <c r="E25" s="52" t="s">
        <v>59</v>
      </c>
      <c r="F25" s="51" t="s">
        <v>60</v>
      </c>
      <c r="G25" s="51" t="s">
        <v>49</v>
      </c>
      <c r="H25" s="51">
        <v>4</v>
      </c>
      <c r="I25" s="51">
        <v>3</v>
      </c>
      <c r="J25" s="51"/>
      <c r="K25" s="53"/>
    </row>
    <row r="26" spans="1:11" s="50" customFormat="1" ht="30" customHeight="1" x14ac:dyDescent="0.25">
      <c r="A26" s="51">
        <v>4</v>
      </c>
      <c r="B26" s="51" t="s">
        <v>61</v>
      </c>
      <c r="C26" s="52" t="s">
        <v>62</v>
      </c>
      <c r="D26" s="52" t="s">
        <v>63</v>
      </c>
      <c r="E26" s="52" t="s">
        <v>64</v>
      </c>
      <c r="F26" s="51" t="s">
        <v>60</v>
      </c>
      <c r="G26" s="51" t="s">
        <v>49</v>
      </c>
      <c r="H26" s="51">
        <v>3</v>
      </c>
      <c r="I26" s="51">
        <v>5</v>
      </c>
      <c r="J26" s="51"/>
      <c r="K26" s="53"/>
    </row>
    <row r="27" spans="1:11" s="50" customFormat="1" ht="30" customHeight="1" x14ac:dyDescent="0.25">
      <c r="A27" s="51">
        <v>5</v>
      </c>
      <c r="B27" s="51" t="s">
        <v>65</v>
      </c>
      <c r="C27" s="52" t="s">
        <v>66</v>
      </c>
      <c r="D27" s="52" t="s">
        <v>67</v>
      </c>
      <c r="E27" s="52" t="s">
        <v>68</v>
      </c>
      <c r="F27" s="51" t="s">
        <v>48</v>
      </c>
      <c r="G27" s="51" t="s">
        <v>49</v>
      </c>
      <c r="H27" s="51">
        <v>5</v>
      </c>
      <c r="I27" s="51">
        <v>4</v>
      </c>
      <c r="J27" s="51"/>
      <c r="K27" s="53"/>
    </row>
    <row r="28" spans="1:11" s="50" customFormat="1" ht="30" customHeight="1" x14ac:dyDescent="0.25">
      <c r="A28" s="51">
        <v>6</v>
      </c>
      <c r="B28" s="51" t="s">
        <v>69</v>
      </c>
      <c r="C28" s="52" t="s">
        <v>70</v>
      </c>
      <c r="D28" s="52" t="s">
        <v>71</v>
      </c>
      <c r="E28" s="52" t="s">
        <v>72</v>
      </c>
      <c r="F28" s="51" t="s">
        <v>48</v>
      </c>
      <c r="G28" s="51" t="s">
        <v>49</v>
      </c>
      <c r="H28" s="51">
        <v>6</v>
      </c>
      <c r="I28" s="51">
        <v>7</v>
      </c>
      <c r="J28" s="51"/>
      <c r="K28" s="53"/>
    </row>
    <row r="29" spans="1:11" s="50" customFormat="1" ht="30" customHeight="1" x14ac:dyDescent="0.25">
      <c r="A29" s="51">
        <v>7</v>
      </c>
      <c r="B29" s="51" t="s">
        <v>73</v>
      </c>
      <c r="C29" s="52" t="s">
        <v>74</v>
      </c>
      <c r="D29" s="52" t="s">
        <v>75</v>
      </c>
      <c r="E29" s="52" t="s">
        <v>76</v>
      </c>
      <c r="F29" s="51" t="s">
        <v>77</v>
      </c>
      <c r="G29" s="51" t="s">
        <v>78</v>
      </c>
      <c r="H29" s="51">
        <v>8</v>
      </c>
      <c r="I29" s="51">
        <v>6</v>
      </c>
      <c r="J29" s="51"/>
      <c r="K29" s="53"/>
    </row>
    <row r="30" spans="1:11" s="50" customFormat="1" ht="30" customHeight="1" x14ac:dyDescent="0.25">
      <c r="A30" s="51">
        <v>8</v>
      </c>
      <c r="B30" s="51" t="s">
        <v>79</v>
      </c>
      <c r="C30" s="52" t="s">
        <v>80</v>
      </c>
      <c r="D30" s="52" t="s">
        <v>81</v>
      </c>
      <c r="E30" s="52" t="s">
        <v>82</v>
      </c>
      <c r="F30" s="51" t="s">
        <v>54</v>
      </c>
      <c r="G30" s="51" t="s">
        <v>49</v>
      </c>
      <c r="H30" s="51">
        <v>7</v>
      </c>
      <c r="I30" s="51">
        <v>9</v>
      </c>
      <c r="J30" s="51"/>
      <c r="K30" s="53"/>
    </row>
    <row r="31" spans="1:11" s="50" customFormat="1" ht="30" customHeight="1" x14ac:dyDescent="0.25">
      <c r="A31" s="51">
        <v>9</v>
      </c>
      <c r="B31" s="51" t="s">
        <v>83</v>
      </c>
      <c r="C31" s="52" t="s">
        <v>84</v>
      </c>
      <c r="D31" s="52" t="s">
        <v>85</v>
      </c>
      <c r="E31" s="52" t="s">
        <v>68</v>
      </c>
      <c r="F31" s="51" t="s">
        <v>48</v>
      </c>
      <c r="G31" s="51" t="s">
        <v>49</v>
      </c>
      <c r="H31" s="51">
        <v>10</v>
      </c>
      <c r="I31" s="51">
        <v>8</v>
      </c>
      <c r="J31" s="51"/>
      <c r="K31" s="53"/>
    </row>
    <row r="32" spans="1:11" s="50" customFormat="1" ht="30" customHeight="1" x14ac:dyDescent="0.25">
      <c r="A32" s="51">
        <v>10</v>
      </c>
      <c r="B32" s="51" t="s">
        <v>86</v>
      </c>
      <c r="C32" s="52" t="s">
        <v>87</v>
      </c>
      <c r="D32" s="52" t="s">
        <v>88</v>
      </c>
      <c r="E32" s="52" t="s">
        <v>89</v>
      </c>
      <c r="F32" s="51" t="s">
        <v>60</v>
      </c>
      <c r="G32" s="51" t="s">
        <v>90</v>
      </c>
      <c r="H32" s="51">
        <v>9</v>
      </c>
      <c r="I32" s="51">
        <v>10</v>
      </c>
      <c r="J32" s="51"/>
      <c r="K32" s="53"/>
    </row>
    <row r="33" spans="1:11" s="50" customFormat="1" ht="30" customHeight="1" x14ac:dyDescent="0.25">
      <c r="A33" s="51">
        <v>11</v>
      </c>
      <c r="B33" s="51" t="s">
        <v>91</v>
      </c>
      <c r="C33" s="52" t="s">
        <v>92</v>
      </c>
      <c r="D33" s="52" t="s">
        <v>93</v>
      </c>
      <c r="E33" s="52" t="s">
        <v>94</v>
      </c>
      <c r="F33" s="51" t="s">
        <v>60</v>
      </c>
      <c r="G33" s="51" t="s">
        <v>49</v>
      </c>
      <c r="H33" s="51">
        <v>11</v>
      </c>
      <c r="I33" s="51">
        <v>11</v>
      </c>
      <c r="J33" s="51"/>
      <c r="K33" s="53"/>
    </row>
    <row r="34" spans="1:11" s="50" customFormat="1" ht="30" customHeight="1" x14ac:dyDescent="0.25">
      <c r="A34" s="51">
        <v>12</v>
      </c>
      <c r="B34" s="51" t="s">
        <v>95</v>
      </c>
      <c r="C34" s="52" t="s">
        <v>96</v>
      </c>
      <c r="D34" s="52" t="s">
        <v>97</v>
      </c>
      <c r="E34" s="52" t="s">
        <v>98</v>
      </c>
      <c r="F34" s="51" t="s">
        <v>54</v>
      </c>
      <c r="G34" s="51" t="s">
        <v>49</v>
      </c>
      <c r="H34" s="51">
        <v>13</v>
      </c>
      <c r="I34" s="51">
        <v>12</v>
      </c>
      <c r="J34" s="51"/>
      <c r="K34" s="53"/>
    </row>
    <row r="35" spans="1:11" s="50" customFormat="1" ht="30" customHeight="1" x14ac:dyDescent="0.25">
      <c r="A35" s="51">
        <v>13</v>
      </c>
      <c r="B35" s="51" t="s">
        <v>99</v>
      </c>
      <c r="C35" s="52" t="s">
        <v>100</v>
      </c>
      <c r="D35" s="52" t="s">
        <v>101</v>
      </c>
      <c r="E35" s="52" t="s">
        <v>102</v>
      </c>
      <c r="F35" s="51" t="s">
        <v>60</v>
      </c>
      <c r="G35" s="51" t="s">
        <v>90</v>
      </c>
      <c r="H35" s="51">
        <v>14</v>
      </c>
      <c r="I35" s="51">
        <v>14</v>
      </c>
      <c r="J35" s="51"/>
      <c r="K35" s="53"/>
    </row>
    <row r="36" spans="1:11" s="50" customFormat="1" ht="30" customHeight="1" x14ac:dyDescent="0.25">
      <c r="A36" s="51" t="s">
        <v>103</v>
      </c>
      <c r="B36" s="51" t="s">
        <v>104</v>
      </c>
      <c r="C36" s="52" t="s">
        <v>105</v>
      </c>
      <c r="D36" s="52" t="s">
        <v>106</v>
      </c>
      <c r="E36" s="52" t="s">
        <v>107</v>
      </c>
      <c r="F36" s="51" t="s">
        <v>60</v>
      </c>
      <c r="G36" s="51" t="s">
        <v>49</v>
      </c>
      <c r="H36" s="51">
        <v>12</v>
      </c>
      <c r="I36" s="51" t="s">
        <v>108</v>
      </c>
      <c r="J36" s="51"/>
      <c r="K36" s="53"/>
    </row>
    <row r="37" spans="1:11" s="50" customFormat="1" ht="27.6" customHeight="1" x14ac:dyDescent="0.25">
      <c r="A37" s="51" t="s">
        <v>103</v>
      </c>
      <c r="B37" s="51" t="s">
        <v>109</v>
      </c>
      <c r="C37" s="52" t="s">
        <v>110</v>
      </c>
      <c r="D37" s="52" t="s">
        <v>111</v>
      </c>
      <c r="E37" s="52" t="s">
        <v>112</v>
      </c>
      <c r="F37" s="51" t="s">
        <v>54</v>
      </c>
      <c r="G37" s="51" t="s">
        <v>49</v>
      </c>
      <c r="H37" s="51" t="s">
        <v>108</v>
      </c>
      <c r="I37" s="51">
        <v>13</v>
      </c>
      <c r="J37" s="51"/>
      <c r="K37" s="54"/>
    </row>
    <row r="38" spans="1:11" s="50" customFormat="1" ht="18" customHeight="1" x14ac:dyDescent="0.3">
      <c r="A38" s="55"/>
      <c r="B38" s="56"/>
      <c r="C38" s="57"/>
      <c r="D38" s="56"/>
      <c r="E38" s="57"/>
      <c r="F38" s="56"/>
      <c r="G38" s="58"/>
      <c r="H38" s="58"/>
      <c r="I38" s="58"/>
      <c r="J38" s="59"/>
      <c r="K38" s="60"/>
    </row>
    <row r="39" spans="1:11" s="19" customFormat="1" ht="17.25" customHeight="1" x14ac:dyDescent="0.3">
      <c r="A39" s="206" t="s">
        <v>113</v>
      </c>
      <c r="B39" s="207"/>
      <c r="C39" s="207"/>
      <c r="D39" s="207"/>
      <c r="E39" s="61"/>
      <c r="F39" s="61"/>
      <c r="G39" s="208" t="s">
        <v>114</v>
      </c>
      <c r="H39" s="208"/>
      <c r="I39" s="208"/>
      <c r="J39" s="208"/>
      <c r="K39" s="209"/>
    </row>
    <row r="40" spans="1:11" s="19" customFormat="1" ht="15" customHeight="1" x14ac:dyDescent="0.3">
      <c r="A40" s="62" t="s">
        <v>115</v>
      </c>
      <c r="B40" s="22"/>
      <c r="C40" s="22"/>
      <c r="D40" s="63"/>
      <c r="E40" s="64"/>
      <c r="F40" s="65"/>
      <c r="G40" s="66" t="s">
        <v>116</v>
      </c>
      <c r="H40" s="67">
        <v>4</v>
      </c>
      <c r="I40" s="68"/>
      <c r="J40" s="69" t="s">
        <v>117</v>
      </c>
      <c r="K40" s="70">
        <f>COUNTIF(F22:F37,"ЗМС")</f>
        <v>0</v>
      </c>
    </row>
    <row r="41" spans="1:11" s="19" customFormat="1" ht="15" customHeight="1" x14ac:dyDescent="0.3">
      <c r="A41" s="62" t="s">
        <v>118</v>
      </c>
      <c r="B41" s="22"/>
      <c r="C41" s="22"/>
      <c r="D41" s="63"/>
      <c r="F41" s="71"/>
      <c r="G41" s="72" t="s">
        <v>119</v>
      </c>
      <c r="H41" s="73">
        <v>15</v>
      </c>
      <c r="I41" s="74"/>
      <c r="J41" s="69" t="s">
        <v>120</v>
      </c>
      <c r="K41" s="70">
        <f>COUNTIF(F23:F37,"МСМК")</f>
        <v>0</v>
      </c>
    </row>
    <row r="42" spans="1:11" s="19" customFormat="1" ht="15" customHeight="1" x14ac:dyDescent="0.3">
      <c r="A42" s="62" t="s">
        <v>121</v>
      </c>
      <c r="B42" s="22"/>
      <c r="C42" s="22"/>
      <c r="D42" s="63"/>
      <c r="F42" s="71"/>
      <c r="G42" s="72" t="s">
        <v>122</v>
      </c>
      <c r="H42" s="73">
        <v>15</v>
      </c>
      <c r="I42" s="74"/>
      <c r="J42" s="69" t="s">
        <v>123</v>
      </c>
      <c r="K42" s="70">
        <f>COUNTIF(F34:F39,"МС")</f>
        <v>0</v>
      </c>
    </row>
    <row r="43" spans="1:11" s="19" customFormat="1" ht="15" customHeight="1" x14ac:dyDescent="0.3">
      <c r="A43" s="62" t="s">
        <v>124</v>
      </c>
      <c r="B43" s="22"/>
      <c r="C43" s="22"/>
      <c r="D43" s="63"/>
      <c r="F43" s="71"/>
      <c r="G43" s="72" t="s">
        <v>125</v>
      </c>
      <c r="H43" s="67">
        <f>COUNT(A22:A37)</f>
        <v>13</v>
      </c>
      <c r="I43" s="75"/>
      <c r="J43" s="69" t="s">
        <v>126</v>
      </c>
      <c r="K43" s="70">
        <f>COUNTIF(F35:F40,"КМС")</f>
        <v>0</v>
      </c>
    </row>
    <row r="44" spans="1:11" s="19" customFormat="1" ht="15" customHeight="1" x14ac:dyDescent="0.3">
      <c r="A44" s="62"/>
      <c r="B44" s="22"/>
      <c r="C44" s="22"/>
      <c r="D44" s="63"/>
      <c r="F44" s="71"/>
      <c r="G44" s="72" t="s">
        <v>127</v>
      </c>
      <c r="H44" s="67">
        <f>COUNTIF(A22:A37,"НФ")</f>
        <v>2</v>
      </c>
      <c r="I44" s="75"/>
      <c r="J44" s="76" t="s">
        <v>48</v>
      </c>
      <c r="K44" s="70">
        <v>4</v>
      </c>
    </row>
    <row r="45" spans="1:11" s="19" customFormat="1" ht="15" customHeight="1" x14ac:dyDescent="0.3">
      <c r="A45" s="62"/>
      <c r="B45" s="22"/>
      <c r="C45" s="22"/>
      <c r="D45" s="63"/>
      <c r="F45" s="71"/>
      <c r="G45" s="72" t="s">
        <v>128</v>
      </c>
      <c r="H45" s="77">
        <f>COUNTIF(A22:A37,"НС")</f>
        <v>0</v>
      </c>
      <c r="I45" s="78"/>
      <c r="J45" s="79" t="s">
        <v>77</v>
      </c>
      <c r="K45" s="70">
        <v>1</v>
      </c>
    </row>
    <row r="46" spans="1:11" s="19" customFormat="1" ht="15" customHeight="1" x14ac:dyDescent="0.3">
      <c r="A46" s="62"/>
      <c r="B46" s="22"/>
      <c r="C46" s="22"/>
      <c r="D46" s="63"/>
      <c r="E46" s="80"/>
      <c r="F46" s="81"/>
      <c r="G46" s="72" t="s">
        <v>129</v>
      </c>
      <c r="H46" s="77">
        <f>COUNTIF(A22:A37,"ДСКВ")</f>
        <v>0</v>
      </c>
      <c r="I46" s="82"/>
      <c r="J46" s="79" t="s">
        <v>54</v>
      </c>
      <c r="K46" s="70">
        <v>4</v>
      </c>
    </row>
    <row r="47" spans="1:11" s="19" customFormat="1" ht="9.75" customHeight="1" x14ac:dyDescent="0.3">
      <c r="A47" s="83"/>
      <c r="B47" s="84"/>
      <c r="C47" s="84"/>
      <c r="E47" s="26"/>
      <c r="H47" s="85"/>
      <c r="I47" s="85"/>
      <c r="K47" s="86"/>
    </row>
    <row r="48" spans="1:11" s="19" customFormat="1" ht="15.6" x14ac:dyDescent="0.3">
      <c r="A48" s="210" t="s">
        <v>130</v>
      </c>
      <c r="B48" s="211"/>
      <c r="C48" s="211"/>
      <c r="D48" s="211"/>
      <c r="E48" s="212" t="s">
        <v>131</v>
      </c>
      <c r="F48" s="212"/>
      <c r="G48" s="212"/>
      <c r="H48" s="212"/>
      <c r="I48" s="212" t="s">
        <v>132</v>
      </c>
      <c r="J48" s="212"/>
      <c r="K48" s="213"/>
    </row>
    <row r="49" spans="1:11" s="19" customFormat="1" ht="13.8" x14ac:dyDescent="0.3">
      <c r="A49" s="83"/>
      <c r="F49" s="64"/>
      <c r="G49" s="64"/>
      <c r="H49" s="64"/>
      <c r="I49" s="64"/>
      <c r="J49" s="64"/>
      <c r="K49" s="87"/>
    </row>
    <row r="50" spans="1:11" s="19" customFormat="1" ht="13.8" x14ac:dyDescent="0.3">
      <c r="A50" s="88"/>
      <c r="B50" s="84"/>
      <c r="C50" s="84"/>
      <c r="D50" s="84"/>
      <c r="E50" s="89"/>
      <c r="F50" s="84"/>
      <c r="G50" s="84"/>
      <c r="H50" s="90"/>
      <c r="I50" s="90"/>
      <c r="J50" s="84"/>
      <c r="K50" s="91"/>
    </row>
    <row r="51" spans="1:11" s="19" customFormat="1" ht="13.8" x14ac:dyDescent="0.3">
      <c r="A51" s="88"/>
      <c r="B51" s="84"/>
      <c r="C51" s="84"/>
      <c r="D51" s="84"/>
      <c r="E51" s="89"/>
      <c r="F51" s="84"/>
      <c r="G51" s="84"/>
      <c r="H51" s="90"/>
      <c r="I51" s="90"/>
      <c r="J51" s="84"/>
      <c r="K51" s="91"/>
    </row>
    <row r="52" spans="1:11" s="19" customFormat="1" ht="13.8" x14ac:dyDescent="0.3">
      <c r="A52" s="88"/>
      <c r="B52" s="84"/>
      <c r="C52" s="84"/>
      <c r="D52" s="84"/>
      <c r="E52" s="89"/>
      <c r="F52" s="84"/>
      <c r="G52" s="84"/>
      <c r="H52" s="90"/>
      <c r="I52" s="90"/>
      <c r="J52" s="84"/>
      <c r="K52" s="91"/>
    </row>
    <row r="53" spans="1:11" s="19" customFormat="1" ht="13.8" x14ac:dyDescent="0.3">
      <c r="A53" s="88"/>
      <c r="B53" s="84"/>
      <c r="C53" s="84"/>
      <c r="D53" s="84"/>
      <c r="E53" s="89"/>
      <c r="F53" s="84"/>
      <c r="G53" s="84"/>
      <c r="H53" s="90"/>
      <c r="I53" s="90"/>
      <c r="J53" s="84"/>
      <c r="K53" s="91"/>
    </row>
    <row r="54" spans="1:11" s="19" customFormat="1" ht="16.2" thickBot="1" x14ac:dyDescent="0.35">
      <c r="A54" s="214" t="str">
        <f>G18</f>
        <v>КОЧЕТКОВА Е.А. (ВК, г. Омск)</v>
      </c>
      <c r="B54" s="215"/>
      <c r="C54" s="215"/>
      <c r="D54" s="215"/>
      <c r="E54" s="215" t="str">
        <f>G17</f>
        <v>ДЫШАКОВ А.С. (ВК, г. Москва)</v>
      </c>
      <c r="F54" s="215"/>
      <c r="G54" s="215"/>
      <c r="H54" s="215"/>
      <c r="I54" s="215" t="str">
        <f>G19</f>
        <v>ДЫШАКОВ С.В. (IК, г. Москва)</v>
      </c>
      <c r="J54" s="215"/>
      <c r="K54" s="216"/>
    </row>
  </sheetData>
  <mergeCells count="27">
    <mergeCell ref="A12:K12"/>
    <mergeCell ref="A1:K1"/>
    <mergeCell ref="A2:K2"/>
    <mergeCell ref="A3:K3"/>
    <mergeCell ref="A4:K4"/>
    <mergeCell ref="A5:K5"/>
    <mergeCell ref="A6:K6"/>
    <mergeCell ref="A7:K7"/>
    <mergeCell ref="A8:K8"/>
    <mergeCell ref="A9:K9"/>
    <mergeCell ref="A10:K10"/>
    <mergeCell ref="A11:K11"/>
    <mergeCell ref="A54:D54"/>
    <mergeCell ref="E54:H54"/>
    <mergeCell ref="I54:K54"/>
    <mergeCell ref="A13:D13"/>
    <mergeCell ref="A14:D14"/>
    <mergeCell ref="A15:G15"/>
    <mergeCell ref="H15:K15"/>
    <mergeCell ref="H21:I21"/>
    <mergeCell ref="J21:J22"/>
    <mergeCell ref="K21:K22"/>
    <mergeCell ref="A39:D39"/>
    <mergeCell ref="G39:K39"/>
    <mergeCell ref="A48:D48"/>
    <mergeCell ref="E48:H48"/>
    <mergeCell ref="I48:K48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10B938-59A1-4D0F-9006-97BD6D1C30DA}">
  <dimension ref="A1:Z94"/>
  <sheetViews>
    <sheetView topLeftCell="A16" workbookViewId="0">
      <selection activeCell="M27" sqref="M27"/>
    </sheetView>
  </sheetViews>
  <sheetFormatPr defaultColWidth="9.109375" defaultRowHeight="13.8" x14ac:dyDescent="0.3"/>
  <cols>
    <col min="1" max="1" width="7" style="83" customWidth="1"/>
    <col min="2" max="2" width="7.88671875" style="84" customWidth="1"/>
    <col min="3" max="3" width="14.6640625" style="84" customWidth="1"/>
    <col min="4" max="4" width="38.44140625" style="19" customWidth="1"/>
    <col min="5" max="5" width="13.5546875" style="26" customWidth="1"/>
    <col min="6" max="6" width="9.5546875" style="19" customWidth="1"/>
    <col min="7" max="7" width="26.88671875" style="19" customWidth="1"/>
    <col min="8" max="8" width="15.33203125" style="85" customWidth="1"/>
    <col min="9" max="9" width="5.109375" style="85" customWidth="1"/>
    <col min="10" max="10" width="13.6640625" style="19" customWidth="1"/>
    <col min="11" max="11" width="15" style="19" customWidth="1"/>
    <col min="12" max="16384" width="9.109375" style="19"/>
  </cols>
  <sheetData>
    <row r="1" spans="1:11" customFormat="1" ht="21" x14ac:dyDescent="0.3">
      <c r="A1" s="242" t="s">
        <v>0</v>
      </c>
      <c r="B1" s="242"/>
      <c r="C1" s="242"/>
      <c r="D1" s="242"/>
      <c r="E1" s="242"/>
      <c r="F1" s="242"/>
      <c r="G1" s="242"/>
      <c r="H1" s="242"/>
      <c r="I1" s="242"/>
      <c r="J1" s="242"/>
      <c r="K1" s="242"/>
    </row>
    <row r="2" spans="1:11" customFormat="1" ht="21" x14ac:dyDescent="0.3">
      <c r="A2" s="242" t="s">
        <v>1</v>
      </c>
      <c r="B2" s="242"/>
      <c r="C2" s="242"/>
      <c r="D2" s="242"/>
      <c r="E2" s="242"/>
      <c r="F2" s="242"/>
      <c r="G2" s="242"/>
      <c r="H2" s="242"/>
      <c r="I2" s="242"/>
      <c r="J2" s="242"/>
      <c r="K2" s="242"/>
    </row>
    <row r="3" spans="1:11" customFormat="1" ht="21" x14ac:dyDescent="0.3">
      <c r="A3" s="242" t="s">
        <v>2</v>
      </c>
      <c r="B3" s="242"/>
      <c r="C3" s="242"/>
      <c r="D3" s="242"/>
      <c r="E3" s="242"/>
      <c r="F3" s="242"/>
      <c r="G3" s="242"/>
      <c r="H3" s="242"/>
      <c r="I3" s="242"/>
      <c r="J3" s="242"/>
      <c r="K3" s="242"/>
    </row>
    <row r="4" spans="1:11" customFormat="1" ht="21" x14ac:dyDescent="0.3">
      <c r="A4" s="242" t="s">
        <v>3</v>
      </c>
      <c r="B4" s="242"/>
      <c r="C4" s="242"/>
      <c r="D4" s="242"/>
      <c r="E4" s="242"/>
      <c r="F4" s="242"/>
      <c r="G4" s="242"/>
      <c r="H4" s="242"/>
      <c r="I4" s="242"/>
      <c r="J4" s="242"/>
      <c r="K4" s="242"/>
    </row>
    <row r="5" spans="1:11" customFormat="1" ht="21" x14ac:dyDescent="0.3">
      <c r="A5" s="242" t="s">
        <v>4</v>
      </c>
      <c r="B5" s="242"/>
      <c r="C5" s="242"/>
      <c r="D5" s="242"/>
      <c r="E5" s="242"/>
      <c r="F5" s="242"/>
      <c r="G5" s="242"/>
      <c r="H5" s="242"/>
      <c r="I5" s="242"/>
      <c r="J5" s="242"/>
      <c r="K5" s="242"/>
    </row>
    <row r="6" spans="1:11" customFormat="1" ht="28.8" x14ac:dyDescent="0.3">
      <c r="A6" s="243" t="s">
        <v>5</v>
      </c>
      <c r="B6" s="243"/>
      <c r="C6" s="243"/>
      <c r="D6" s="243"/>
      <c r="E6" s="243"/>
      <c r="F6" s="243"/>
      <c r="G6" s="243"/>
      <c r="H6" s="243"/>
      <c r="I6" s="243"/>
      <c r="J6" s="243"/>
      <c r="K6" s="243"/>
    </row>
    <row r="7" spans="1:11" customFormat="1" ht="21" x14ac:dyDescent="0.3">
      <c r="A7" s="232" t="s">
        <v>6</v>
      </c>
      <c r="B7" s="232"/>
      <c r="C7" s="232"/>
      <c r="D7" s="232"/>
      <c r="E7" s="232"/>
      <c r="F7" s="232"/>
      <c r="G7" s="232"/>
      <c r="H7" s="232"/>
      <c r="I7" s="232"/>
      <c r="J7" s="232"/>
      <c r="K7" s="232"/>
    </row>
    <row r="8" spans="1:11" customFormat="1" ht="21.6" thickBot="1" x14ac:dyDescent="0.35">
      <c r="A8" s="232" t="s">
        <v>7</v>
      </c>
      <c r="B8" s="232"/>
      <c r="C8" s="232"/>
      <c r="D8" s="232"/>
      <c r="E8" s="232"/>
      <c r="F8" s="232"/>
      <c r="G8" s="232"/>
      <c r="H8" s="232"/>
      <c r="I8" s="232"/>
      <c r="J8" s="232"/>
      <c r="K8" s="232"/>
    </row>
    <row r="9" spans="1:11" ht="19.5" customHeight="1" x14ac:dyDescent="0.3">
      <c r="A9" s="233" t="s">
        <v>8</v>
      </c>
      <c r="B9" s="234"/>
      <c r="C9" s="234"/>
      <c r="D9" s="234"/>
      <c r="E9" s="234"/>
      <c r="F9" s="234"/>
      <c r="G9" s="234"/>
      <c r="H9" s="234"/>
      <c r="I9" s="234"/>
      <c r="J9" s="234"/>
      <c r="K9" s="235"/>
    </row>
    <row r="10" spans="1:11" ht="18" customHeight="1" x14ac:dyDescent="0.3">
      <c r="A10" s="236" t="s">
        <v>841</v>
      </c>
      <c r="B10" s="237"/>
      <c r="C10" s="237"/>
      <c r="D10" s="237"/>
      <c r="E10" s="237"/>
      <c r="F10" s="237"/>
      <c r="G10" s="237"/>
      <c r="H10" s="237"/>
      <c r="I10" s="237"/>
      <c r="J10" s="237"/>
      <c r="K10" s="238"/>
    </row>
    <row r="11" spans="1:11" ht="19.5" customHeight="1" x14ac:dyDescent="0.3">
      <c r="A11" s="236" t="s">
        <v>134</v>
      </c>
      <c r="B11" s="237"/>
      <c r="C11" s="237"/>
      <c r="D11" s="237"/>
      <c r="E11" s="237"/>
      <c r="F11" s="237"/>
      <c r="G11" s="237"/>
      <c r="H11" s="237"/>
      <c r="I11" s="237"/>
      <c r="J11" s="237"/>
      <c r="K11" s="238"/>
    </row>
    <row r="12" spans="1:11" ht="5.25" customHeight="1" x14ac:dyDescent="0.3">
      <c r="A12" s="239" t="s">
        <v>7</v>
      </c>
      <c r="B12" s="240"/>
      <c r="C12" s="240"/>
      <c r="D12" s="240"/>
      <c r="E12" s="240"/>
      <c r="F12" s="240"/>
      <c r="G12" s="240"/>
      <c r="H12" s="240"/>
      <c r="I12" s="240"/>
      <c r="J12" s="240"/>
      <c r="K12" s="241"/>
    </row>
    <row r="13" spans="1:11" ht="24.9" customHeight="1" x14ac:dyDescent="0.3">
      <c r="A13" s="217" t="s">
        <v>11</v>
      </c>
      <c r="B13" s="218"/>
      <c r="C13" s="218"/>
      <c r="D13" s="218"/>
      <c r="E13" s="1"/>
      <c r="F13" s="2" t="s">
        <v>842</v>
      </c>
      <c r="G13" s="2"/>
      <c r="H13" s="3"/>
      <c r="I13" s="3"/>
      <c r="J13" s="4"/>
      <c r="K13" s="5" t="s">
        <v>843</v>
      </c>
    </row>
    <row r="14" spans="1:11" ht="24.9" customHeight="1" x14ac:dyDescent="0.3">
      <c r="A14" s="219" t="s">
        <v>844</v>
      </c>
      <c r="B14" s="220"/>
      <c r="C14" s="220"/>
      <c r="D14" s="220"/>
      <c r="E14" s="6"/>
      <c r="F14" s="7" t="s">
        <v>845</v>
      </c>
      <c r="G14" s="7"/>
      <c r="H14" s="8"/>
      <c r="I14" s="8"/>
      <c r="J14" s="9"/>
      <c r="K14" s="10" t="s">
        <v>16</v>
      </c>
    </row>
    <row r="15" spans="1:11" ht="24.9" customHeight="1" x14ac:dyDescent="0.3">
      <c r="A15" s="221" t="s">
        <v>17</v>
      </c>
      <c r="B15" s="208"/>
      <c r="C15" s="208"/>
      <c r="D15" s="208"/>
      <c r="E15" s="208"/>
      <c r="F15" s="208"/>
      <c r="G15" s="222"/>
      <c r="H15" s="223" t="s">
        <v>18</v>
      </c>
      <c r="I15" s="224"/>
      <c r="J15" s="224"/>
      <c r="K15" s="225"/>
    </row>
    <row r="16" spans="1:11" ht="24.9" customHeight="1" x14ac:dyDescent="0.3">
      <c r="A16" s="11" t="s">
        <v>19</v>
      </c>
      <c r="B16" s="12"/>
      <c r="C16" s="12"/>
      <c r="D16" s="13"/>
      <c r="E16" s="14"/>
      <c r="F16" s="13"/>
      <c r="G16" s="15" t="s">
        <v>20</v>
      </c>
      <c r="H16" s="16" t="s">
        <v>21</v>
      </c>
      <c r="I16" s="17"/>
      <c r="J16" s="17"/>
      <c r="K16" s="18"/>
    </row>
    <row r="17" spans="1:11" ht="24.9" customHeight="1" x14ac:dyDescent="0.3">
      <c r="A17" s="11" t="s">
        <v>22</v>
      </c>
      <c r="B17" s="12"/>
      <c r="C17" s="12"/>
      <c r="D17" s="20"/>
      <c r="E17" s="21"/>
      <c r="F17" s="22"/>
      <c r="G17" s="23" t="s">
        <v>23</v>
      </c>
      <c r="H17" s="16" t="s">
        <v>24</v>
      </c>
      <c r="I17" s="17"/>
      <c r="J17" s="17"/>
      <c r="K17" s="24" t="s">
        <v>25</v>
      </c>
    </row>
    <row r="18" spans="1:11" ht="24.9" customHeight="1" x14ac:dyDescent="0.3">
      <c r="A18" s="11" t="s">
        <v>26</v>
      </c>
      <c r="B18" s="12"/>
      <c r="C18" s="12"/>
      <c r="D18" s="20"/>
      <c r="E18" s="21"/>
      <c r="F18" s="22"/>
      <c r="G18" s="23" t="s">
        <v>27</v>
      </c>
      <c r="H18" s="16" t="s">
        <v>28</v>
      </c>
      <c r="I18" s="17"/>
      <c r="J18" s="17"/>
      <c r="K18" s="24" t="s">
        <v>29</v>
      </c>
    </row>
    <row r="19" spans="1:11" ht="24.9" customHeight="1" thickBot="1" x14ac:dyDescent="0.35">
      <c r="A19" s="11" t="s">
        <v>30</v>
      </c>
      <c r="B19" s="25"/>
      <c r="C19" s="25"/>
      <c r="D19" s="22"/>
      <c r="F19" s="27"/>
      <c r="G19" s="28" t="s">
        <v>31</v>
      </c>
      <c r="H19" s="29" t="s">
        <v>32</v>
      </c>
      <c r="I19" s="30"/>
      <c r="J19" s="31"/>
      <c r="K19" s="32">
        <v>1</v>
      </c>
    </row>
    <row r="20" spans="1:11" ht="7.5" customHeight="1" thickTop="1" x14ac:dyDescent="0.3">
      <c r="A20" s="33"/>
      <c r="B20" s="34"/>
      <c r="C20" s="34"/>
      <c r="D20" s="35"/>
      <c r="E20" s="36"/>
      <c r="F20" s="35"/>
      <c r="G20" s="35"/>
      <c r="H20" s="37"/>
      <c r="I20" s="37"/>
      <c r="J20" s="35"/>
      <c r="K20" s="38"/>
    </row>
    <row r="21" spans="1:11" s="162" customFormat="1" ht="36.75" customHeight="1" x14ac:dyDescent="0.3">
      <c r="A21" s="177" t="s">
        <v>33</v>
      </c>
      <c r="B21" s="178" t="s">
        <v>34</v>
      </c>
      <c r="C21" s="178" t="s">
        <v>35</v>
      </c>
      <c r="D21" s="178" t="s">
        <v>133</v>
      </c>
      <c r="E21" s="179" t="s">
        <v>36</v>
      </c>
      <c r="F21" s="178" t="s">
        <v>37</v>
      </c>
      <c r="G21" s="178" t="s">
        <v>38</v>
      </c>
      <c r="H21" s="180" t="s">
        <v>39</v>
      </c>
      <c r="I21" s="181"/>
      <c r="J21" s="143" t="s">
        <v>40</v>
      </c>
      <c r="K21" s="144" t="s">
        <v>41</v>
      </c>
    </row>
    <row r="22" spans="1:11" s="162" customFormat="1" ht="30" customHeight="1" x14ac:dyDescent="0.25">
      <c r="A22" s="145">
        <v>1</v>
      </c>
      <c r="B22" s="145" t="s">
        <v>91</v>
      </c>
      <c r="C22" s="145" t="s">
        <v>135</v>
      </c>
      <c r="D22" s="145" t="s">
        <v>136</v>
      </c>
      <c r="E22" s="145" t="s">
        <v>137</v>
      </c>
      <c r="F22" s="145" t="s">
        <v>126</v>
      </c>
      <c r="G22" s="145" t="s">
        <v>49</v>
      </c>
      <c r="H22" s="145" t="s">
        <v>949</v>
      </c>
      <c r="I22" s="182"/>
      <c r="J22" s="164"/>
      <c r="K22" s="165"/>
    </row>
    <row r="23" spans="1:11" s="162" customFormat="1" ht="30" customHeight="1" x14ac:dyDescent="0.25">
      <c r="A23" s="145">
        <v>2</v>
      </c>
      <c r="B23" s="145" t="s">
        <v>142</v>
      </c>
      <c r="C23" s="145" t="s">
        <v>143</v>
      </c>
      <c r="D23" s="145" t="s">
        <v>144</v>
      </c>
      <c r="E23" s="145" t="s">
        <v>145</v>
      </c>
      <c r="F23" s="145" t="s">
        <v>126</v>
      </c>
      <c r="G23" s="145" t="s">
        <v>90</v>
      </c>
      <c r="H23" s="145" t="s">
        <v>950</v>
      </c>
      <c r="I23" s="182"/>
      <c r="J23" s="166"/>
      <c r="K23" s="165"/>
    </row>
    <row r="24" spans="1:11" s="162" customFormat="1" ht="30" customHeight="1" x14ac:dyDescent="0.25">
      <c r="A24" s="145">
        <v>3</v>
      </c>
      <c r="B24" s="145" t="s">
        <v>138</v>
      </c>
      <c r="C24" s="145" t="s">
        <v>139</v>
      </c>
      <c r="D24" s="145" t="s">
        <v>140</v>
      </c>
      <c r="E24" s="145" t="s">
        <v>141</v>
      </c>
      <c r="F24" s="145" t="s">
        <v>126</v>
      </c>
      <c r="G24" s="145" t="s">
        <v>49</v>
      </c>
      <c r="H24" s="145" t="s">
        <v>951</v>
      </c>
      <c r="I24" s="182"/>
      <c r="J24" s="166"/>
      <c r="K24" s="167"/>
    </row>
    <row r="25" spans="1:11" s="162" customFormat="1" ht="30" customHeight="1" x14ac:dyDescent="0.25">
      <c r="A25" s="145">
        <v>4</v>
      </c>
      <c r="B25" s="145" t="s">
        <v>154</v>
      </c>
      <c r="C25" s="145" t="s">
        <v>155</v>
      </c>
      <c r="D25" s="145" t="s">
        <v>156</v>
      </c>
      <c r="E25" s="145" t="s">
        <v>157</v>
      </c>
      <c r="F25" s="145" t="s">
        <v>48</v>
      </c>
      <c r="G25" s="145" t="s">
        <v>90</v>
      </c>
      <c r="H25" s="145" t="s">
        <v>952</v>
      </c>
      <c r="I25" s="182"/>
      <c r="J25" s="166"/>
      <c r="K25" s="165"/>
    </row>
    <row r="26" spans="1:11" s="162" customFormat="1" ht="30" customHeight="1" x14ac:dyDescent="0.25">
      <c r="A26" s="145">
        <v>5</v>
      </c>
      <c r="B26" s="145" t="s">
        <v>146</v>
      </c>
      <c r="C26" s="145" t="s">
        <v>147</v>
      </c>
      <c r="D26" s="145" t="s">
        <v>148</v>
      </c>
      <c r="E26" s="145" t="s">
        <v>149</v>
      </c>
      <c r="F26" s="145" t="s">
        <v>48</v>
      </c>
      <c r="G26" s="145" t="s">
        <v>49</v>
      </c>
      <c r="H26" s="145" t="s">
        <v>953</v>
      </c>
      <c r="I26" s="182"/>
      <c r="J26" s="166"/>
      <c r="K26" s="165"/>
    </row>
    <row r="27" spans="1:11" s="162" customFormat="1" ht="30" customHeight="1" x14ac:dyDescent="0.25">
      <c r="A27" s="145">
        <v>6</v>
      </c>
      <c r="B27" s="145" t="s">
        <v>174</v>
      </c>
      <c r="C27" s="145" t="s">
        <v>175</v>
      </c>
      <c r="D27" s="145" t="s">
        <v>176</v>
      </c>
      <c r="E27" s="145" t="s">
        <v>177</v>
      </c>
      <c r="F27" s="145" t="s">
        <v>48</v>
      </c>
      <c r="G27" s="145" t="s">
        <v>49</v>
      </c>
      <c r="H27" s="145" t="s">
        <v>954</v>
      </c>
      <c r="I27" s="182"/>
      <c r="J27" s="166"/>
      <c r="K27" s="167"/>
    </row>
    <row r="28" spans="1:11" s="162" customFormat="1" ht="30" customHeight="1" x14ac:dyDescent="0.25">
      <c r="A28" s="145">
        <v>7</v>
      </c>
      <c r="B28" s="145" t="s">
        <v>170</v>
      </c>
      <c r="C28" s="145" t="s">
        <v>171</v>
      </c>
      <c r="D28" s="145" t="s">
        <v>172</v>
      </c>
      <c r="E28" s="145" t="s">
        <v>173</v>
      </c>
      <c r="F28" s="145" t="s">
        <v>48</v>
      </c>
      <c r="G28" s="145" t="s">
        <v>49</v>
      </c>
      <c r="H28" s="145" t="s">
        <v>955</v>
      </c>
      <c r="I28" s="182"/>
      <c r="J28" s="166"/>
      <c r="K28" s="167"/>
    </row>
    <row r="29" spans="1:11" s="162" customFormat="1" ht="30" customHeight="1" x14ac:dyDescent="0.25">
      <c r="A29" s="145">
        <v>8</v>
      </c>
      <c r="B29" s="145" t="s">
        <v>166</v>
      </c>
      <c r="C29" s="145" t="s">
        <v>167</v>
      </c>
      <c r="D29" s="145" t="s">
        <v>168</v>
      </c>
      <c r="E29" s="145" t="s">
        <v>169</v>
      </c>
      <c r="F29" s="145" t="s">
        <v>48</v>
      </c>
      <c r="G29" s="145" t="s">
        <v>49</v>
      </c>
      <c r="H29" s="145" t="s">
        <v>956</v>
      </c>
      <c r="I29" s="182"/>
      <c r="J29" s="166"/>
      <c r="K29" s="165"/>
    </row>
    <row r="30" spans="1:11" s="162" customFormat="1" ht="30" customHeight="1" x14ac:dyDescent="0.25">
      <c r="A30" s="145">
        <v>9</v>
      </c>
      <c r="B30" s="145" t="s">
        <v>189</v>
      </c>
      <c r="C30" s="145" t="s">
        <v>190</v>
      </c>
      <c r="D30" s="145" t="s">
        <v>191</v>
      </c>
      <c r="E30" s="145" t="s">
        <v>192</v>
      </c>
      <c r="F30" s="145" t="s">
        <v>126</v>
      </c>
      <c r="G30" s="145" t="s">
        <v>55</v>
      </c>
      <c r="H30" s="145" t="s">
        <v>957</v>
      </c>
      <c r="I30" s="182"/>
      <c r="J30" s="166"/>
      <c r="K30" s="167"/>
    </row>
    <row r="31" spans="1:11" s="162" customFormat="1" ht="30" customHeight="1" x14ac:dyDescent="0.25">
      <c r="A31" s="145">
        <v>10</v>
      </c>
      <c r="B31" s="145" t="s">
        <v>158</v>
      </c>
      <c r="C31" s="145" t="s">
        <v>159</v>
      </c>
      <c r="D31" s="145" t="s">
        <v>160</v>
      </c>
      <c r="E31" s="145" t="s">
        <v>161</v>
      </c>
      <c r="F31" s="145" t="s">
        <v>48</v>
      </c>
      <c r="G31" s="145" t="s">
        <v>49</v>
      </c>
      <c r="H31" s="145" t="s">
        <v>958</v>
      </c>
      <c r="I31" s="182"/>
      <c r="J31" s="166"/>
      <c r="K31" s="167"/>
    </row>
    <row r="32" spans="1:11" s="162" customFormat="1" ht="30" customHeight="1" x14ac:dyDescent="0.25">
      <c r="A32" s="145">
        <v>11</v>
      </c>
      <c r="B32" s="145" t="s">
        <v>197</v>
      </c>
      <c r="C32" s="145" t="s">
        <v>198</v>
      </c>
      <c r="D32" s="145" t="s">
        <v>199</v>
      </c>
      <c r="E32" s="145" t="s">
        <v>200</v>
      </c>
      <c r="F32" s="145" t="s">
        <v>126</v>
      </c>
      <c r="G32" s="145" t="s">
        <v>49</v>
      </c>
      <c r="H32" s="145" t="s">
        <v>959</v>
      </c>
      <c r="I32" s="182"/>
      <c r="J32" s="166"/>
      <c r="K32" s="165"/>
    </row>
    <row r="33" spans="1:12" s="162" customFormat="1" ht="30" customHeight="1" x14ac:dyDescent="0.25">
      <c r="A33" s="145">
        <v>12</v>
      </c>
      <c r="B33" s="145" t="s">
        <v>150</v>
      </c>
      <c r="C33" s="145" t="s">
        <v>151</v>
      </c>
      <c r="D33" s="145" t="s">
        <v>152</v>
      </c>
      <c r="E33" s="145" t="s">
        <v>153</v>
      </c>
      <c r="F33" s="145" t="s">
        <v>48</v>
      </c>
      <c r="G33" s="145" t="s">
        <v>49</v>
      </c>
      <c r="H33" s="145" t="s">
        <v>960</v>
      </c>
      <c r="I33" s="182"/>
      <c r="J33" s="166"/>
      <c r="K33" s="165"/>
    </row>
    <row r="34" spans="1:12" s="162" customFormat="1" ht="30" customHeight="1" x14ac:dyDescent="0.25">
      <c r="A34" s="145">
        <v>13</v>
      </c>
      <c r="B34" s="145" t="s">
        <v>329</v>
      </c>
      <c r="C34" s="145" t="s">
        <v>330</v>
      </c>
      <c r="D34" s="145" t="s">
        <v>331</v>
      </c>
      <c r="E34" s="145" t="s">
        <v>332</v>
      </c>
      <c r="F34" s="145" t="s">
        <v>48</v>
      </c>
      <c r="G34" s="145" t="s">
        <v>49</v>
      </c>
      <c r="H34" s="145" t="s">
        <v>961</v>
      </c>
      <c r="I34" s="182"/>
      <c r="J34" s="166"/>
      <c r="K34" s="167"/>
    </row>
    <row r="35" spans="1:12" s="162" customFormat="1" ht="30" customHeight="1" x14ac:dyDescent="0.25">
      <c r="A35" s="145">
        <v>14</v>
      </c>
      <c r="B35" s="145" t="s">
        <v>308</v>
      </c>
      <c r="C35" s="145" t="s">
        <v>309</v>
      </c>
      <c r="D35" s="145" t="s">
        <v>310</v>
      </c>
      <c r="E35" s="145" t="s">
        <v>311</v>
      </c>
      <c r="F35" s="145" t="s">
        <v>48</v>
      </c>
      <c r="G35" s="145" t="s">
        <v>49</v>
      </c>
      <c r="H35" s="145" t="s">
        <v>962</v>
      </c>
      <c r="I35" s="182"/>
      <c r="J35" s="166"/>
      <c r="K35" s="167"/>
    </row>
    <row r="36" spans="1:12" s="162" customFormat="1" ht="30" customHeight="1" x14ac:dyDescent="0.25">
      <c r="A36" s="145">
        <v>15</v>
      </c>
      <c r="B36" s="145" t="s">
        <v>162</v>
      </c>
      <c r="C36" s="145" t="s">
        <v>163</v>
      </c>
      <c r="D36" s="145" t="s">
        <v>164</v>
      </c>
      <c r="E36" s="145" t="s">
        <v>165</v>
      </c>
      <c r="F36" s="145" t="s">
        <v>126</v>
      </c>
      <c r="G36" s="145" t="s">
        <v>49</v>
      </c>
      <c r="H36" s="145" t="s">
        <v>963</v>
      </c>
      <c r="I36" s="182"/>
      <c r="J36" s="166"/>
      <c r="K36" s="167"/>
    </row>
    <row r="37" spans="1:12" s="162" customFormat="1" ht="30" customHeight="1" x14ac:dyDescent="0.25">
      <c r="A37" s="145">
        <v>16</v>
      </c>
      <c r="B37" s="145" t="s">
        <v>178</v>
      </c>
      <c r="C37" s="145" t="s">
        <v>179</v>
      </c>
      <c r="D37" s="145" t="s">
        <v>180</v>
      </c>
      <c r="E37" s="145" t="s">
        <v>181</v>
      </c>
      <c r="F37" s="145" t="s">
        <v>48</v>
      </c>
      <c r="G37" s="145" t="s">
        <v>49</v>
      </c>
      <c r="H37" s="145" t="s">
        <v>964</v>
      </c>
      <c r="I37" s="182"/>
      <c r="J37" s="166"/>
      <c r="K37" s="165"/>
    </row>
    <row r="38" spans="1:12" s="162" customFormat="1" ht="30" customHeight="1" x14ac:dyDescent="0.25">
      <c r="A38" s="145">
        <v>17</v>
      </c>
      <c r="B38" s="145" t="s">
        <v>99</v>
      </c>
      <c r="C38" s="145" t="s">
        <v>186</v>
      </c>
      <c r="D38" s="145" t="s">
        <v>187</v>
      </c>
      <c r="E38" s="145" t="s">
        <v>188</v>
      </c>
      <c r="F38" s="145" t="s">
        <v>48</v>
      </c>
      <c r="G38" s="145" t="s">
        <v>49</v>
      </c>
      <c r="H38" s="145" t="s">
        <v>965</v>
      </c>
      <c r="I38" s="182"/>
      <c r="J38" s="166"/>
      <c r="K38" s="167"/>
    </row>
    <row r="39" spans="1:12" s="162" customFormat="1" ht="30" customHeight="1" x14ac:dyDescent="0.25">
      <c r="A39" s="145">
        <v>18</v>
      </c>
      <c r="B39" s="145" t="s">
        <v>206</v>
      </c>
      <c r="C39" s="145" t="s">
        <v>207</v>
      </c>
      <c r="D39" s="145" t="s">
        <v>208</v>
      </c>
      <c r="E39" s="145" t="s">
        <v>209</v>
      </c>
      <c r="F39" s="145" t="s">
        <v>48</v>
      </c>
      <c r="G39" s="145" t="s">
        <v>49</v>
      </c>
      <c r="H39" s="145" t="s">
        <v>966</v>
      </c>
      <c r="I39" s="182"/>
      <c r="J39" s="166"/>
      <c r="K39" s="167"/>
    </row>
    <row r="40" spans="1:12" s="162" customFormat="1" ht="30" customHeight="1" x14ac:dyDescent="0.25">
      <c r="A40" s="145">
        <v>19</v>
      </c>
      <c r="B40" s="145" t="s">
        <v>193</v>
      </c>
      <c r="C40" s="145" t="s">
        <v>194</v>
      </c>
      <c r="D40" s="145" t="s">
        <v>195</v>
      </c>
      <c r="E40" s="145" t="s">
        <v>196</v>
      </c>
      <c r="F40" s="145" t="s">
        <v>48</v>
      </c>
      <c r="G40" s="145" t="s">
        <v>90</v>
      </c>
      <c r="H40" s="145" t="s">
        <v>967</v>
      </c>
      <c r="I40" s="182"/>
      <c r="J40" s="166"/>
      <c r="K40" s="167"/>
    </row>
    <row r="41" spans="1:12" s="50" customFormat="1" ht="30" customHeight="1" x14ac:dyDescent="0.25">
      <c r="A41" s="145">
        <v>20</v>
      </c>
      <c r="B41" s="145" t="s">
        <v>226</v>
      </c>
      <c r="C41" s="145" t="s">
        <v>227</v>
      </c>
      <c r="D41" s="145" t="s">
        <v>228</v>
      </c>
      <c r="E41" s="145" t="s">
        <v>229</v>
      </c>
      <c r="F41" s="145" t="s">
        <v>48</v>
      </c>
      <c r="G41" s="145" t="s">
        <v>49</v>
      </c>
      <c r="H41" s="145" t="s">
        <v>968</v>
      </c>
      <c r="I41" s="183"/>
      <c r="J41" s="146"/>
      <c r="K41" s="147"/>
    </row>
    <row r="42" spans="1:12" s="50" customFormat="1" ht="30" customHeight="1" x14ac:dyDescent="0.25">
      <c r="A42" s="145">
        <v>21</v>
      </c>
      <c r="B42" s="145" t="s">
        <v>182</v>
      </c>
      <c r="C42" s="145" t="s">
        <v>183</v>
      </c>
      <c r="D42" s="145" t="s">
        <v>184</v>
      </c>
      <c r="E42" s="145" t="s">
        <v>185</v>
      </c>
      <c r="F42" s="145" t="s">
        <v>48</v>
      </c>
      <c r="G42" s="145" t="s">
        <v>49</v>
      </c>
      <c r="H42" s="145" t="s">
        <v>969</v>
      </c>
      <c r="I42" s="183"/>
      <c r="J42" s="148"/>
      <c r="K42" s="53"/>
    </row>
    <row r="43" spans="1:12" s="50" customFormat="1" ht="30" customHeight="1" x14ac:dyDescent="0.25">
      <c r="A43" s="145">
        <v>22</v>
      </c>
      <c r="B43" s="145" t="s">
        <v>312</v>
      </c>
      <c r="C43" s="145" t="s">
        <v>313</v>
      </c>
      <c r="D43" s="145" t="s">
        <v>314</v>
      </c>
      <c r="E43" s="145" t="s">
        <v>315</v>
      </c>
      <c r="F43" s="145" t="s">
        <v>126</v>
      </c>
      <c r="G43" s="145" t="s">
        <v>316</v>
      </c>
      <c r="H43" s="145" t="s">
        <v>970</v>
      </c>
      <c r="I43" s="183"/>
      <c r="J43" s="148"/>
      <c r="K43" s="53"/>
    </row>
    <row r="44" spans="1:12" s="50" customFormat="1" ht="30" customHeight="1" x14ac:dyDescent="0.25">
      <c r="A44" s="145">
        <v>23</v>
      </c>
      <c r="B44" s="145" t="s">
        <v>210</v>
      </c>
      <c r="C44" s="145" t="s">
        <v>211</v>
      </c>
      <c r="D44" s="145" t="s">
        <v>212</v>
      </c>
      <c r="E44" s="145" t="s">
        <v>213</v>
      </c>
      <c r="F44" s="145" t="s">
        <v>126</v>
      </c>
      <c r="G44" s="145" t="s">
        <v>205</v>
      </c>
      <c r="H44" s="145" t="s">
        <v>863</v>
      </c>
      <c r="I44" s="183"/>
      <c r="J44" s="148"/>
      <c r="K44" s="53"/>
    </row>
    <row r="45" spans="1:12" s="50" customFormat="1" ht="30" customHeight="1" thickBot="1" x14ac:dyDescent="0.3">
      <c r="A45" s="145">
        <v>24</v>
      </c>
      <c r="B45" s="145" t="s">
        <v>222</v>
      </c>
      <c r="C45" s="145" t="s">
        <v>223</v>
      </c>
      <c r="D45" s="145" t="s">
        <v>224</v>
      </c>
      <c r="E45" s="145" t="s">
        <v>225</v>
      </c>
      <c r="F45" s="145" t="s">
        <v>48</v>
      </c>
      <c r="G45" s="145" t="s">
        <v>49</v>
      </c>
      <c r="H45" s="145" t="s">
        <v>971</v>
      </c>
      <c r="I45" s="183"/>
      <c r="J45" s="148"/>
      <c r="K45" s="53"/>
    </row>
    <row r="46" spans="1:12" s="50" customFormat="1" ht="30" customHeight="1" thickTop="1" x14ac:dyDescent="0.25">
      <c r="A46" s="145">
        <v>25</v>
      </c>
      <c r="B46" s="145" t="s">
        <v>65</v>
      </c>
      <c r="C46" s="145" t="s">
        <v>230</v>
      </c>
      <c r="D46" s="145" t="s">
        <v>231</v>
      </c>
      <c r="E46" s="145" t="s">
        <v>232</v>
      </c>
      <c r="F46" s="145" t="s">
        <v>48</v>
      </c>
      <c r="G46" s="145" t="s">
        <v>49</v>
      </c>
      <c r="H46" s="145" t="s">
        <v>971</v>
      </c>
      <c r="I46" s="183"/>
      <c r="J46" s="148"/>
      <c r="K46" s="53"/>
      <c r="L46" s="184"/>
    </row>
    <row r="47" spans="1:12" s="50" customFormat="1" ht="30" customHeight="1" x14ac:dyDescent="0.25">
      <c r="A47" s="145">
        <v>26</v>
      </c>
      <c r="B47" s="145" t="s">
        <v>317</v>
      </c>
      <c r="C47" s="145" t="s">
        <v>318</v>
      </c>
      <c r="D47" s="145" t="s">
        <v>319</v>
      </c>
      <c r="E47" s="145" t="s">
        <v>320</v>
      </c>
      <c r="F47" s="145" t="s">
        <v>48</v>
      </c>
      <c r="G47" s="145" t="s">
        <v>49</v>
      </c>
      <c r="H47" s="145" t="s">
        <v>972</v>
      </c>
      <c r="I47" s="183"/>
      <c r="J47" s="148"/>
      <c r="K47" s="53"/>
    </row>
    <row r="48" spans="1:12" s="50" customFormat="1" ht="30" customHeight="1" x14ac:dyDescent="0.25">
      <c r="A48" s="145">
        <v>27</v>
      </c>
      <c r="B48" s="145" t="s">
        <v>269</v>
      </c>
      <c r="C48" s="145" t="s">
        <v>270</v>
      </c>
      <c r="D48" s="145" t="s">
        <v>271</v>
      </c>
      <c r="E48" s="145" t="s">
        <v>272</v>
      </c>
      <c r="F48" s="145" t="s">
        <v>48</v>
      </c>
      <c r="G48" s="145" t="s">
        <v>49</v>
      </c>
      <c r="H48" s="145" t="s">
        <v>973</v>
      </c>
      <c r="I48" s="183"/>
      <c r="J48" s="148"/>
      <c r="K48" s="53"/>
    </row>
    <row r="49" spans="1:11" s="50" customFormat="1" ht="30" customHeight="1" x14ac:dyDescent="0.25">
      <c r="A49" s="145">
        <v>28</v>
      </c>
      <c r="B49" s="145" t="s">
        <v>252</v>
      </c>
      <c r="C49" s="145" t="s">
        <v>253</v>
      </c>
      <c r="D49" s="145" t="s">
        <v>254</v>
      </c>
      <c r="E49" s="145" t="s">
        <v>173</v>
      </c>
      <c r="F49" s="145" t="s">
        <v>48</v>
      </c>
      <c r="G49" s="145" t="s">
        <v>49</v>
      </c>
      <c r="H49" s="145" t="s">
        <v>974</v>
      </c>
      <c r="I49" s="183"/>
      <c r="J49" s="148"/>
      <c r="K49" s="53"/>
    </row>
    <row r="50" spans="1:11" s="50" customFormat="1" ht="30" customHeight="1" x14ac:dyDescent="0.25">
      <c r="A50" s="145">
        <v>29</v>
      </c>
      <c r="B50" s="145" t="s">
        <v>255</v>
      </c>
      <c r="C50" s="145" t="s">
        <v>256</v>
      </c>
      <c r="D50" s="145" t="s">
        <v>257</v>
      </c>
      <c r="E50" s="145" t="s">
        <v>258</v>
      </c>
      <c r="F50" s="145" t="s">
        <v>126</v>
      </c>
      <c r="G50" s="145" t="s">
        <v>49</v>
      </c>
      <c r="H50" s="145" t="s">
        <v>975</v>
      </c>
      <c r="I50" s="183"/>
      <c r="J50" s="148"/>
      <c r="K50" s="53"/>
    </row>
    <row r="51" spans="1:11" s="50" customFormat="1" ht="30" customHeight="1" x14ac:dyDescent="0.25">
      <c r="A51" s="145">
        <v>30</v>
      </c>
      <c r="B51" s="145" t="s">
        <v>248</v>
      </c>
      <c r="C51" s="145" t="s">
        <v>249</v>
      </c>
      <c r="D51" s="145" t="s">
        <v>250</v>
      </c>
      <c r="E51" s="145" t="s">
        <v>251</v>
      </c>
      <c r="F51" s="145" t="s">
        <v>48</v>
      </c>
      <c r="G51" s="145" t="s">
        <v>49</v>
      </c>
      <c r="H51" s="145" t="s">
        <v>976</v>
      </c>
      <c r="I51" s="183"/>
      <c r="J51" s="148"/>
      <c r="K51" s="53"/>
    </row>
    <row r="52" spans="1:11" s="50" customFormat="1" ht="30" customHeight="1" x14ac:dyDescent="0.25">
      <c r="A52" s="145">
        <v>31</v>
      </c>
      <c r="B52" s="145" t="s">
        <v>201</v>
      </c>
      <c r="C52" s="145" t="s">
        <v>202</v>
      </c>
      <c r="D52" s="145" t="s">
        <v>203</v>
      </c>
      <c r="E52" s="145" t="s">
        <v>204</v>
      </c>
      <c r="F52" s="145" t="s">
        <v>48</v>
      </c>
      <c r="G52" s="145" t="s">
        <v>205</v>
      </c>
      <c r="H52" s="145" t="s">
        <v>977</v>
      </c>
      <c r="I52" s="183"/>
      <c r="J52" s="148"/>
      <c r="K52" s="53"/>
    </row>
    <row r="53" spans="1:11" s="50" customFormat="1" ht="30" customHeight="1" x14ac:dyDescent="0.25">
      <c r="A53" s="145">
        <v>32</v>
      </c>
      <c r="B53" s="145" t="s">
        <v>300</v>
      </c>
      <c r="C53" s="145" t="s">
        <v>301</v>
      </c>
      <c r="D53" s="145" t="s">
        <v>302</v>
      </c>
      <c r="E53" s="145" t="s">
        <v>303</v>
      </c>
      <c r="F53" s="145" t="s">
        <v>48</v>
      </c>
      <c r="G53" s="145" t="s">
        <v>49</v>
      </c>
      <c r="H53" s="145" t="s">
        <v>978</v>
      </c>
      <c r="I53" s="183"/>
      <c r="J53" s="148"/>
      <c r="K53" s="53"/>
    </row>
    <row r="54" spans="1:11" s="50" customFormat="1" ht="30" customHeight="1" x14ac:dyDescent="0.25">
      <c r="A54" s="145">
        <v>33</v>
      </c>
      <c r="B54" s="145" t="s">
        <v>218</v>
      </c>
      <c r="C54" s="145" t="s">
        <v>219</v>
      </c>
      <c r="D54" s="145" t="s">
        <v>220</v>
      </c>
      <c r="E54" s="145" t="s">
        <v>221</v>
      </c>
      <c r="F54" s="145" t="s">
        <v>48</v>
      </c>
      <c r="G54" s="145" t="s">
        <v>49</v>
      </c>
      <c r="H54" s="145" t="s">
        <v>979</v>
      </c>
      <c r="I54" s="183"/>
      <c r="J54" s="148"/>
      <c r="K54" s="53"/>
    </row>
    <row r="55" spans="1:11" s="50" customFormat="1" ht="30" customHeight="1" x14ac:dyDescent="0.25">
      <c r="A55" s="145">
        <v>34</v>
      </c>
      <c r="B55" s="145" t="s">
        <v>321</v>
      </c>
      <c r="C55" s="145" t="s">
        <v>322</v>
      </c>
      <c r="D55" s="145" t="s">
        <v>323</v>
      </c>
      <c r="E55" s="145" t="s">
        <v>324</v>
      </c>
      <c r="F55" s="145" t="s">
        <v>48</v>
      </c>
      <c r="G55" s="145" t="s">
        <v>49</v>
      </c>
      <c r="H55" s="145" t="s">
        <v>980</v>
      </c>
      <c r="I55" s="183"/>
      <c r="J55" s="148"/>
      <c r="K55" s="53"/>
    </row>
    <row r="56" spans="1:11" s="50" customFormat="1" ht="30" customHeight="1" x14ac:dyDescent="0.25">
      <c r="A56" s="145">
        <v>35</v>
      </c>
      <c r="B56" s="145" t="s">
        <v>241</v>
      </c>
      <c r="C56" s="145" t="s">
        <v>242</v>
      </c>
      <c r="D56" s="145" t="s">
        <v>243</v>
      </c>
      <c r="E56" s="145" t="s">
        <v>244</v>
      </c>
      <c r="F56" s="145" t="s">
        <v>48</v>
      </c>
      <c r="G56" s="145" t="s">
        <v>205</v>
      </c>
      <c r="H56" s="145" t="s">
        <v>981</v>
      </c>
      <c r="I56" s="183"/>
      <c r="J56" s="148"/>
      <c r="K56" s="53"/>
    </row>
    <row r="57" spans="1:11" s="50" customFormat="1" ht="30" customHeight="1" x14ac:dyDescent="0.25">
      <c r="A57" s="145">
        <v>36</v>
      </c>
      <c r="B57" s="145" t="s">
        <v>237</v>
      </c>
      <c r="C57" s="145" t="s">
        <v>238</v>
      </c>
      <c r="D57" s="145" t="s">
        <v>239</v>
      </c>
      <c r="E57" s="145" t="s">
        <v>240</v>
      </c>
      <c r="F57" s="145" t="s">
        <v>48</v>
      </c>
      <c r="G57" s="145" t="s">
        <v>49</v>
      </c>
      <c r="H57" s="145" t="s">
        <v>876</v>
      </c>
      <c r="I57" s="183"/>
      <c r="J57" s="148"/>
      <c r="K57" s="53"/>
    </row>
    <row r="58" spans="1:11" s="50" customFormat="1" ht="30" customHeight="1" x14ac:dyDescent="0.25">
      <c r="A58" s="145">
        <v>37</v>
      </c>
      <c r="B58" s="145" t="s">
        <v>245</v>
      </c>
      <c r="C58" s="145" t="s">
        <v>246</v>
      </c>
      <c r="D58" s="145" t="s">
        <v>247</v>
      </c>
      <c r="E58" s="145" t="s">
        <v>229</v>
      </c>
      <c r="F58" s="145" t="s">
        <v>48</v>
      </c>
      <c r="G58" s="145" t="s">
        <v>49</v>
      </c>
      <c r="H58" s="145" t="s">
        <v>982</v>
      </c>
      <c r="I58" s="183"/>
      <c r="J58" s="148"/>
      <c r="K58" s="53"/>
    </row>
    <row r="59" spans="1:11" s="50" customFormat="1" ht="30" customHeight="1" x14ac:dyDescent="0.25">
      <c r="A59" s="145">
        <v>38</v>
      </c>
      <c r="B59" s="145" t="s">
        <v>233</v>
      </c>
      <c r="C59" s="145" t="s">
        <v>234</v>
      </c>
      <c r="D59" s="145" t="s">
        <v>235</v>
      </c>
      <c r="E59" s="145" t="s">
        <v>236</v>
      </c>
      <c r="F59" s="145" t="s">
        <v>48</v>
      </c>
      <c r="G59" s="145" t="s">
        <v>49</v>
      </c>
      <c r="H59" s="145" t="s">
        <v>885</v>
      </c>
      <c r="I59" s="183"/>
      <c r="J59" s="148"/>
      <c r="K59" s="53"/>
    </row>
    <row r="60" spans="1:11" s="50" customFormat="1" ht="30" customHeight="1" x14ac:dyDescent="0.25">
      <c r="A60" s="145">
        <v>39</v>
      </c>
      <c r="B60" s="145" t="s">
        <v>325</v>
      </c>
      <c r="C60" s="145" t="s">
        <v>326</v>
      </c>
      <c r="D60" s="145" t="s">
        <v>327</v>
      </c>
      <c r="E60" s="145" t="s">
        <v>328</v>
      </c>
      <c r="F60" s="145" t="s">
        <v>77</v>
      </c>
      <c r="G60" s="145" t="s">
        <v>49</v>
      </c>
      <c r="H60" s="145" t="s">
        <v>983</v>
      </c>
      <c r="I60" s="183"/>
      <c r="J60" s="148"/>
      <c r="K60" s="53"/>
    </row>
    <row r="61" spans="1:11" s="50" customFormat="1" ht="30" customHeight="1" x14ac:dyDescent="0.25">
      <c r="A61" s="145">
        <v>40</v>
      </c>
      <c r="B61" s="145" t="s">
        <v>69</v>
      </c>
      <c r="C61" s="145" t="s">
        <v>259</v>
      </c>
      <c r="D61" s="145" t="s">
        <v>260</v>
      </c>
      <c r="E61" s="145" t="s">
        <v>185</v>
      </c>
      <c r="F61" s="145" t="s">
        <v>48</v>
      </c>
      <c r="G61" s="145" t="s">
        <v>49</v>
      </c>
      <c r="H61" s="145" t="s">
        <v>984</v>
      </c>
      <c r="I61" s="183"/>
      <c r="J61" s="148"/>
      <c r="K61" s="53"/>
    </row>
    <row r="62" spans="1:11" s="50" customFormat="1" ht="30" customHeight="1" x14ac:dyDescent="0.25">
      <c r="A62" s="145">
        <v>41</v>
      </c>
      <c r="B62" s="145" t="s">
        <v>284</v>
      </c>
      <c r="C62" s="145" t="s">
        <v>285</v>
      </c>
      <c r="D62" s="145" t="s">
        <v>286</v>
      </c>
      <c r="E62" s="145" t="s">
        <v>287</v>
      </c>
      <c r="F62" s="145" t="s">
        <v>48</v>
      </c>
      <c r="G62" s="145" t="s">
        <v>90</v>
      </c>
      <c r="H62" s="145" t="s">
        <v>985</v>
      </c>
      <c r="I62" s="183"/>
      <c r="J62" s="148"/>
      <c r="K62" s="53"/>
    </row>
    <row r="63" spans="1:11" s="50" customFormat="1" ht="30" customHeight="1" x14ac:dyDescent="0.25">
      <c r="A63" s="145">
        <v>42</v>
      </c>
      <c r="B63" s="145" t="s">
        <v>292</v>
      </c>
      <c r="C63" s="145" t="s">
        <v>293</v>
      </c>
      <c r="D63" s="145" t="s">
        <v>294</v>
      </c>
      <c r="E63" s="145" t="s">
        <v>295</v>
      </c>
      <c r="F63" s="145" t="s">
        <v>77</v>
      </c>
      <c r="G63" s="145" t="s">
        <v>78</v>
      </c>
      <c r="H63" s="145" t="s">
        <v>986</v>
      </c>
      <c r="I63" s="183"/>
      <c r="J63" s="148"/>
      <c r="K63" s="53"/>
    </row>
    <row r="64" spans="1:11" s="50" customFormat="1" ht="30" customHeight="1" x14ac:dyDescent="0.25">
      <c r="A64" s="145">
        <v>43</v>
      </c>
      <c r="B64" s="145" t="s">
        <v>288</v>
      </c>
      <c r="C64" s="145" t="s">
        <v>289</v>
      </c>
      <c r="D64" s="145" t="s">
        <v>290</v>
      </c>
      <c r="E64" s="145" t="s">
        <v>291</v>
      </c>
      <c r="F64" s="145" t="s">
        <v>48</v>
      </c>
      <c r="G64" s="145" t="s">
        <v>49</v>
      </c>
      <c r="H64" s="145" t="s">
        <v>987</v>
      </c>
      <c r="I64" s="183"/>
      <c r="J64" s="148"/>
      <c r="K64" s="53"/>
    </row>
    <row r="65" spans="1:11" s="50" customFormat="1" ht="30" customHeight="1" x14ac:dyDescent="0.25">
      <c r="A65" s="145">
        <v>44</v>
      </c>
      <c r="B65" s="145" t="s">
        <v>201</v>
      </c>
      <c r="C65" s="145" t="s">
        <v>277</v>
      </c>
      <c r="D65" s="145" t="s">
        <v>278</v>
      </c>
      <c r="E65" s="145" t="s">
        <v>279</v>
      </c>
      <c r="F65" s="145" t="s">
        <v>54</v>
      </c>
      <c r="G65" s="145" t="s">
        <v>49</v>
      </c>
      <c r="H65" s="145" t="s">
        <v>988</v>
      </c>
      <c r="I65" s="183"/>
      <c r="J65" s="148"/>
      <c r="K65" s="53"/>
    </row>
    <row r="66" spans="1:11" s="50" customFormat="1" ht="30" customHeight="1" x14ac:dyDescent="0.25">
      <c r="A66" s="145">
        <v>45</v>
      </c>
      <c r="B66" s="145" t="s">
        <v>280</v>
      </c>
      <c r="C66" s="145" t="s">
        <v>281</v>
      </c>
      <c r="D66" s="145" t="s">
        <v>282</v>
      </c>
      <c r="E66" s="145" t="s">
        <v>283</v>
      </c>
      <c r="F66" s="145" t="s">
        <v>54</v>
      </c>
      <c r="G66" s="145" t="s">
        <v>49</v>
      </c>
      <c r="H66" s="145" t="s">
        <v>989</v>
      </c>
      <c r="I66" s="183"/>
      <c r="J66" s="148"/>
      <c r="K66" s="53"/>
    </row>
    <row r="67" spans="1:11" s="50" customFormat="1" ht="30" customHeight="1" x14ac:dyDescent="0.25">
      <c r="A67" s="145">
        <v>46</v>
      </c>
      <c r="B67" s="145" t="s">
        <v>265</v>
      </c>
      <c r="C67" s="145" t="s">
        <v>266</v>
      </c>
      <c r="D67" s="145" t="s">
        <v>267</v>
      </c>
      <c r="E67" s="145" t="s">
        <v>268</v>
      </c>
      <c r="F67" s="145" t="s">
        <v>60</v>
      </c>
      <c r="G67" s="145" t="s">
        <v>49</v>
      </c>
      <c r="H67" s="145" t="s">
        <v>990</v>
      </c>
      <c r="I67" s="183"/>
      <c r="J67" s="148"/>
      <c r="K67" s="53"/>
    </row>
    <row r="68" spans="1:11" s="50" customFormat="1" ht="30" customHeight="1" x14ac:dyDescent="0.25">
      <c r="A68" s="145">
        <v>47</v>
      </c>
      <c r="B68" s="145" t="s">
        <v>273</v>
      </c>
      <c r="C68" s="145" t="s">
        <v>274</v>
      </c>
      <c r="D68" s="145" t="s">
        <v>275</v>
      </c>
      <c r="E68" s="145" t="s">
        <v>276</v>
      </c>
      <c r="F68" s="145" t="s">
        <v>77</v>
      </c>
      <c r="G68" s="145" t="s">
        <v>49</v>
      </c>
      <c r="H68" s="145" t="s">
        <v>991</v>
      </c>
      <c r="I68" s="183"/>
      <c r="J68" s="148"/>
      <c r="K68" s="53"/>
    </row>
    <row r="69" spans="1:11" s="50" customFormat="1" ht="30" customHeight="1" x14ac:dyDescent="0.25">
      <c r="A69" s="145" t="s">
        <v>108</v>
      </c>
      <c r="B69" s="145" t="s">
        <v>214</v>
      </c>
      <c r="C69" s="145" t="s">
        <v>215</v>
      </c>
      <c r="D69" s="145" t="s">
        <v>216</v>
      </c>
      <c r="E69" s="145" t="s">
        <v>217</v>
      </c>
      <c r="F69" s="145" t="s">
        <v>48</v>
      </c>
      <c r="G69" s="145" t="s">
        <v>49</v>
      </c>
      <c r="H69" s="138"/>
      <c r="I69" s="183"/>
      <c r="J69" s="148"/>
      <c r="K69" s="53"/>
    </row>
    <row r="70" spans="1:11" s="50" customFormat="1" ht="30" customHeight="1" x14ac:dyDescent="0.25">
      <c r="A70" s="145" t="s">
        <v>108</v>
      </c>
      <c r="B70" s="145" t="s">
        <v>261</v>
      </c>
      <c r="C70" s="145" t="s">
        <v>262</v>
      </c>
      <c r="D70" s="145" t="s">
        <v>263</v>
      </c>
      <c r="E70" s="145" t="s">
        <v>264</v>
      </c>
      <c r="F70" s="145" t="s">
        <v>54</v>
      </c>
      <c r="G70" s="145" t="s">
        <v>49</v>
      </c>
      <c r="H70" s="138"/>
      <c r="I70" s="183"/>
      <c r="J70" s="148"/>
      <c r="K70" s="53"/>
    </row>
    <row r="71" spans="1:11" s="50" customFormat="1" ht="30" customHeight="1" x14ac:dyDescent="0.25">
      <c r="A71" s="145" t="s">
        <v>108</v>
      </c>
      <c r="B71" s="145" t="s">
        <v>333</v>
      </c>
      <c r="C71" s="145" t="s">
        <v>334</v>
      </c>
      <c r="D71" s="145" t="s">
        <v>335</v>
      </c>
      <c r="E71" s="145" t="s">
        <v>336</v>
      </c>
      <c r="F71" s="145" t="s">
        <v>48</v>
      </c>
      <c r="G71" s="145" t="s">
        <v>49</v>
      </c>
      <c r="H71" s="138"/>
      <c r="I71" s="183"/>
      <c r="J71" s="148"/>
      <c r="K71" s="53"/>
    </row>
    <row r="72" spans="1:11" s="50" customFormat="1" ht="30" customHeight="1" x14ac:dyDescent="0.25">
      <c r="A72" s="145" t="s">
        <v>108</v>
      </c>
      <c r="B72" s="145" t="s">
        <v>296</v>
      </c>
      <c r="C72" s="145" t="s">
        <v>297</v>
      </c>
      <c r="D72" s="145" t="s">
        <v>298</v>
      </c>
      <c r="E72" s="145" t="s">
        <v>299</v>
      </c>
      <c r="F72" s="145" t="s">
        <v>54</v>
      </c>
      <c r="G72" s="145" t="s">
        <v>49</v>
      </c>
      <c r="H72" s="138"/>
      <c r="I72" s="183"/>
      <c r="J72" s="148"/>
      <c r="K72" s="53"/>
    </row>
    <row r="73" spans="1:11" s="50" customFormat="1" ht="30" customHeight="1" x14ac:dyDescent="0.25">
      <c r="A73" s="145" t="s">
        <v>108</v>
      </c>
      <c r="B73" s="145" t="s">
        <v>304</v>
      </c>
      <c r="C73" s="145" t="s">
        <v>305</v>
      </c>
      <c r="D73" s="145" t="s">
        <v>306</v>
      </c>
      <c r="E73" s="145" t="s">
        <v>307</v>
      </c>
      <c r="F73" s="145" t="s">
        <v>48</v>
      </c>
      <c r="G73" s="145" t="s">
        <v>49</v>
      </c>
      <c r="H73" s="138"/>
      <c r="I73" s="183"/>
      <c r="J73" s="148"/>
      <c r="K73" s="53"/>
    </row>
    <row r="74" spans="1:11" ht="11.25" customHeight="1" thickBot="1" x14ac:dyDescent="0.35">
      <c r="A74" s="185"/>
      <c r="B74" s="186"/>
      <c r="C74" s="186"/>
      <c r="D74" s="186"/>
      <c r="E74" s="186"/>
      <c r="F74" s="187"/>
      <c r="G74" s="186"/>
      <c r="H74" s="188"/>
      <c r="I74" s="188"/>
      <c r="J74" s="189"/>
      <c r="K74" s="190"/>
    </row>
    <row r="75" spans="1:11" ht="15" thickTop="1" x14ac:dyDescent="0.3">
      <c r="A75" s="245" t="s">
        <v>113</v>
      </c>
      <c r="B75" s="246"/>
      <c r="C75" s="246"/>
      <c r="D75" s="246"/>
      <c r="E75" s="102"/>
      <c r="F75" s="61"/>
      <c r="G75" s="246" t="s">
        <v>114</v>
      </c>
      <c r="H75" s="246"/>
      <c r="I75" s="246"/>
      <c r="J75" s="246"/>
      <c r="K75" s="254"/>
    </row>
    <row r="76" spans="1:11" x14ac:dyDescent="0.3">
      <c r="A76" s="62" t="s">
        <v>115</v>
      </c>
      <c r="B76" s="22"/>
      <c r="C76" s="22"/>
      <c r="D76" s="63"/>
      <c r="E76" s="64"/>
      <c r="F76" s="65"/>
      <c r="G76" s="66" t="s">
        <v>116</v>
      </c>
      <c r="H76" s="67">
        <v>6</v>
      </c>
      <c r="I76" s="68"/>
      <c r="J76" s="69" t="s">
        <v>117</v>
      </c>
      <c r="K76" s="70">
        <f>COUNTIF(F41:F59,"ЗМС")</f>
        <v>0</v>
      </c>
    </row>
    <row r="77" spans="1:11" x14ac:dyDescent="0.3">
      <c r="A77" s="62" t="s">
        <v>118</v>
      </c>
      <c r="B77" s="22"/>
      <c r="C77" s="22"/>
      <c r="D77" s="63"/>
      <c r="E77" s="19"/>
      <c r="F77" s="71"/>
      <c r="G77" s="72" t="s">
        <v>119</v>
      </c>
      <c r="H77" s="73">
        <v>52</v>
      </c>
      <c r="I77" s="74"/>
      <c r="J77" s="69" t="s">
        <v>120</v>
      </c>
      <c r="K77" s="70">
        <f>COUNTIF(F42:F59,"МСМК")</f>
        <v>0</v>
      </c>
    </row>
    <row r="78" spans="1:11" ht="12.75" customHeight="1" x14ac:dyDescent="0.3">
      <c r="A78" s="62" t="s">
        <v>121</v>
      </c>
      <c r="B78" s="22"/>
      <c r="C78" s="22"/>
      <c r="D78" s="63"/>
      <c r="E78" s="19"/>
      <c r="F78" s="71"/>
      <c r="G78" s="72" t="s">
        <v>122</v>
      </c>
      <c r="H78" s="73">
        <v>47</v>
      </c>
      <c r="I78" s="74"/>
      <c r="J78" s="69" t="s">
        <v>123</v>
      </c>
      <c r="K78" s="70">
        <f>COUNTIF(F43:F75,"МС")</f>
        <v>0</v>
      </c>
    </row>
    <row r="79" spans="1:11" ht="16.2" customHeight="1" x14ac:dyDescent="0.3">
      <c r="A79" s="62" t="s">
        <v>124</v>
      </c>
      <c r="B79" s="22"/>
      <c r="C79" s="22"/>
      <c r="D79" s="63"/>
      <c r="E79" s="19"/>
      <c r="F79" s="71"/>
      <c r="G79" s="72" t="s">
        <v>125</v>
      </c>
      <c r="H79" s="67">
        <v>47</v>
      </c>
      <c r="I79" s="75"/>
      <c r="J79" s="69" t="s">
        <v>126</v>
      </c>
      <c r="K79" s="70">
        <v>9</v>
      </c>
    </row>
    <row r="80" spans="1:11" x14ac:dyDescent="0.3">
      <c r="A80" s="62"/>
      <c r="B80" s="22"/>
      <c r="C80" s="22"/>
      <c r="D80" s="63"/>
      <c r="E80" s="19"/>
      <c r="F80" s="71"/>
      <c r="G80" s="72" t="s">
        <v>127</v>
      </c>
      <c r="H80" s="67">
        <v>0</v>
      </c>
      <c r="I80" s="75"/>
      <c r="J80" s="76" t="s">
        <v>48</v>
      </c>
      <c r="K80" s="70">
        <v>35</v>
      </c>
    </row>
    <row r="81" spans="1:26" x14ac:dyDescent="0.3">
      <c r="A81" s="62"/>
      <c r="B81" s="22"/>
      <c r="C81" s="22"/>
      <c r="D81" s="63"/>
      <c r="E81" s="19"/>
      <c r="F81" s="71"/>
      <c r="G81" s="72" t="s">
        <v>128</v>
      </c>
      <c r="H81" s="77">
        <v>5</v>
      </c>
      <c r="I81" s="78"/>
      <c r="J81" s="79" t="s">
        <v>77</v>
      </c>
      <c r="K81" s="70">
        <v>3</v>
      </c>
    </row>
    <row r="82" spans="1:26" x14ac:dyDescent="0.3">
      <c r="A82" s="62"/>
      <c r="B82" s="22"/>
      <c r="C82" s="22"/>
      <c r="D82" s="63"/>
      <c r="E82" s="80"/>
      <c r="F82" s="81"/>
      <c r="G82" s="72" t="s">
        <v>129</v>
      </c>
      <c r="H82" s="77">
        <f>COUNTIF(A41:A59,"ДСКВ")</f>
        <v>0</v>
      </c>
      <c r="I82" s="82"/>
      <c r="J82" s="79" t="s">
        <v>54</v>
      </c>
      <c r="K82" s="70">
        <v>4</v>
      </c>
    </row>
    <row r="83" spans="1:26" x14ac:dyDescent="0.3">
      <c r="K83" s="86"/>
    </row>
    <row r="84" spans="1:26" ht="15.6" x14ac:dyDescent="0.3">
      <c r="A84" s="210" t="s">
        <v>130</v>
      </c>
      <c r="B84" s="211"/>
      <c r="C84" s="211"/>
      <c r="D84" s="211"/>
      <c r="E84" s="212" t="s">
        <v>131</v>
      </c>
      <c r="F84" s="212"/>
      <c r="G84" s="212"/>
      <c r="H84" s="212"/>
      <c r="I84" s="212" t="s">
        <v>132</v>
      </c>
      <c r="J84" s="212"/>
      <c r="K84" s="213"/>
    </row>
    <row r="85" spans="1:26" x14ac:dyDescent="0.3">
      <c r="B85" s="19"/>
      <c r="C85" s="19"/>
      <c r="E85" s="19"/>
      <c r="F85" s="64"/>
      <c r="G85" s="64"/>
      <c r="H85" s="64"/>
      <c r="I85" s="64"/>
      <c r="J85" s="64"/>
      <c r="K85" s="87"/>
    </row>
    <row r="86" spans="1:26" x14ac:dyDescent="0.3">
      <c r="A86" s="88"/>
      <c r="D86" s="84"/>
      <c r="E86" s="89"/>
      <c r="F86" s="84"/>
      <c r="G86" s="84"/>
      <c r="H86" s="90"/>
      <c r="I86" s="90"/>
      <c r="J86" s="84"/>
      <c r="K86" s="91"/>
    </row>
    <row r="87" spans="1:26" s="26" customFormat="1" x14ac:dyDescent="0.3">
      <c r="A87" s="88"/>
      <c r="B87" s="84"/>
      <c r="C87" s="84"/>
      <c r="D87" s="84"/>
      <c r="E87" s="89"/>
      <c r="F87" s="84"/>
      <c r="G87" s="84"/>
      <c r="H87" s="90"/>
      <c r="I87" s="90"/>
      <c r="J87" s="84"/>
      <c r="K87" s="91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</row>
    <row r="88" spans="1:26" s="111" customFormat="1" ht="18" x14ac:dyDescent="0.3">
      <c r="A88" s="88"/>
      <c r="B88" s="84"/>
      <c r="C88" s="84"/>
      <c r="D88" s="84"/>
      <c r="E88" s="89"/>
      <c r="F88" s="84"/>
      <c r="G88" s="84"/>
      <c r="H88" s="90"/>
      <c r="I88" s="90"/>
      <c r="J88" s="84"/>
      <c r="K88" s="91"/>
    </row>
    <row r="89" spans="1:26" x14ac:dyDescent="0.3">
      <c r="A89" s="88"/>
      <c r="D89" s="84"/>
      <c r="E89" s="89"/>
      <c r="F89" s="84"/>
      <c r="G89" s="84"/>
      <c r="H89" s="90"/>
      <c r="I89" s="90"/>
      <c r="J89" s="84"/>
      <c r="K89" s="91"/>
    </row>
    <row r="90" spans="1:26" ht="16.2" thickBot="1" x14ac:dyDescent="0.35">
      <c r="A90" s="214" t="str">
        <f>G18</f>
        <v>КОЧЕТКОВА Е.А. (ВК, г. Омск)</v>
      </c>
      <c r="B90" s="215"/>
      <c r="C90" s="215"/>
      <c r="D90" s="215"/>
      <c r="E90" s="215" t="str">
        <f>G17</f>
        <v>ДЫШАКОВ А.С. (ВК, г. Москва)</v>
      </c>
      <c r="F90" s="215"/>
      <c r="G90" s="215"/>
      <c r="H90" s="215"/>
      <c r="I90" s="215" t="str">
        <f>G19</f>
        <v>ДЫШАКОВ С.В. (IК, г. Москва)</v>
      </c>
      <c r="J90" s="215"/>
      <c r="K90" s="216"/>
    </row>
    <row r="92" spans="1:26" ht="18" x14ac:dyDescent="0.3">
      <c r="A92" s="133"/>
      <c r="B92" s="112"/>
      <c r="C92" s="112"/>
      <c r="D92" s="111"/>
      <c r="E92" s="113"/>
      <c r="F92" s="111"/>
      <c r="G92" s="111"/>
      <c r="H92" s="114"/>
      <c r="I92" s="114"/>
      <c r="J92" s="111"/>
      <c r="K92" s="111"/>
    </row>
    <row r="93" spans="1:26" ht="21" x14ac:dyDescent="0.3">
      <c r="A93" s="170"/>
      <c r="B93" s="115"/>
      <c r="C93" s="116"/>
      <c r="D93" s="244"/>
      <c r="E93" s="244"/>
      <c r="F93" s="244"/>
      <c r="G93" s="244"/>
    </row>
    <row r="94" spans="1:26" ht="18" x14ac:dyDescent="0.3">
      <c r="D94" s="111"/>
    </row>
  </sheetData>
  <mergeCells count="25">
    <mergeCell ref="A12:K12"/>
    <mergeCell ref="A1:K1"/>
    <mergeCell ref="A2:K2"/>
    <mergeCell ref="A3:K3"/>
    <mergeCell ref="A4:K4"/>
    <mergeCell ref="A5:K5"/>
    <mergeCell ref="A6:K6"/>
    <mergeCell ref="A7:K7"/>
    <mergeCell ref="A8:K8"/>
    <mergeCell ref="A9:K9"/>
    <mergeCell ref="A10:K10"/>
    <mergeCell ref="A11:K11"/>
    <mergeCell ref="A13:D13"/>
    <mergeCell ref="A14:D14"/>
    <mergeCell ref="A15:G15"/>
    <mergeCell ref="H15:K15"/>
    <mergeCell ref="A75:D75"/>
    <mergeCell ref="G75:K75"/>
    <mergeCell ref="D93:G93"/>
    <mergeCell ref="A84:D84"/>
    <mergeCell ref="E84:H84"/>
    <mergeCell ref="I84:K84"/>
    <mergeCell ref="A90:D90"/>
    <mergeCell ref="E90:H90"/>
    <mergeCell ref="I90:K90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518DE9-962A-41BD-B56D-4E23C7FCCA0B}">
  <dimension ref="A1:Z49"/>
  <sheetViews>
    <sheetView topLeftCell="A10" workbookViewId="0">
      <selection activeCell="D21" sqref="D21"/>
    </sheetView>
  </sheetViews>
  <sheetFormatPr defaultColWidth="9.109375" defaultRowHeight="13.8" x14ac:dyDescent="0.3"/>
  <cols>
    <col min="1" max="1" width="7" style="83" customWidth="1"/>
    <col min="2" max="2" width="7.88671875" style="84" customWidth="1"/>
    <col min="3" max="3" width="14.6640625" style="84" customWidth="1"/>
    <col min="4" max="4" width="43.33203125" style="19" customWidth="1"/>
    <col min="5" max="5" width="14.33203125" style="26" customWidth="1"/>
    <col min="6" max="6" width="12.6640625" style="19" customWidth="1"/>
    <col min="7" max="7" width="28.109375" style="19" customWidth="1"/>
    <col min="8" max="8" width="15.33203125" style="85" customWidth="1"/>
    <col min="9" max="9" width="7.88671875" style="85" customWidth="1"/>
    <col min="10" max="10" width="15.33203125" style="19" customWidth="1"/>
    <col min="11" max="11" width="15.88671875" style="19" customWidth="1"/>
    <col min="12" max="16384" width="9.109375" style="19"/>
  </cols>
  <sheetData>
    <row r="1" spans="1:11" customFormat="1" ht="21" x14ac:dyDescent="0.3">
      <c r="A1" s="242" t="s">
        <v>0</v>
      </c>
      <c r="B1" s="242"/>
      <c r="C1" s="242"/>
      <c r="D1" s="242"/>
      <c r="E1" s="242"/>
      <c r="F1" s="242"/>
      <c r="G1" s="242"/>
      <c r="H1" s="242"/>
      <c r="I1" s="242"/>
      <c r="J1" s="242"/>
      <c r="K1" s="242"/>
    </row>
    <row r="2" spans="1:11" customFormat="1" ht="21" x14ac:dyDescent="0.3">
      <c r="A2" s="242" t="s">
        <v>1</v>
      </c>
      <c r="B2" s="242"/>
      <c r="C2" s="242"/>
      <c r="D2" s="242"/>
      <c r="E2" s="242"/>
      <c r="F2" s="242"/>
      <c r="G2" s="242"/>
      <c r="H2" s="242"/>
      <c r="I2" s="242"/>
      <c r="J2" s="242"/>
      <c r="K2" s="242"/>
    </row>
    <row r="3" spans="1:11" customFormat="1" ht="21" x14ac:dyDescent="0.3">
      <c r="A3" s="242" t="s">
        <v>2</v>
      </c>
      <c r="B3" s="242"/>
      <c r="C3" s="242"/>
      <c r="D3" s="242"/>
      <c r="E3" s="242"/>
      <c r="F3" s="242"/>
      <c r="G3" s="242"/>
      <c r="H3" s="242"/>
      <c r="I3" s="242"/>
      <c r="J3" s="242"/>
      <c r="K3" s="242"/>
    </row>
    <row r="4" spans="1:11" customFormat="1" ht="21" x14ac:dyDescent="0.3">
      <c r="A4" s="242" t="s">
        <v>3</v>
      </c>
      <c r="B4" s="242"/>
      <c r="C4" s="242"/>
      <c r="D4" s="242"/>
      <c r="E4" s="242"/>
      <c r="F4" s="242"/>
      <c r="G4" s="242"/>
      <c r="H4" s="242"/>
      <c r="I4" s="242"/>
      <c r="J4" s="242"/>
      <c r="K4" s="242"/>
    </row>
    <row r="5" spans="1:11" customFormat="1" ht="21" x14ac:dyDescent="0.3">
      <c r="A5" s="242" t="s">
        <v>4</v>
      </c>
      <c r="B5" s="242"/>
      <c r="C5" s="242"/>
      <c r="D5" s="242"/>
      <c r="E5" s="242"/>
      <c r="F5" s="242"/>
      <c r="G5" s="242"/>
      <c r="H5" s="242"/>
      <c r="I5" s="242"/>
      <c r="J5" s="242"/>
      <c r="K5" s="242"/>
    </row>
    <row r="6" spans="1:11" customFormat="1" ht="28.8" x14ac:dyDescent="0.3">
      <c r="A6" s="243" t="s">
        <v>5</v>
      </c>
      <c r="B6" s="243"/>
      <c r="C6" s="243"/>
      <c r="D6" s="243"/>
      <c r="E6" s="243"/>
      <c r="F6" s="243"/>
      <c r="G6" s="243"/>
      <c r="H6" s="243"/>
      <c r="I6" s="243"/>
      <c r="J6" s="243"/>
      <c r="K6" s="243"/>
    </row>
    <row r="7" spans="1:11" customFormat="1" ht="21" x14ac:dyDescent="0.3">
      <c r="A7" s="232" t="s">
        <v>6</v>
      </c>
      <c r="B7" s="232"/>
      <c r="C7" s="232"/>
      <c r="D7" s="232"/>
      <c r="E7" s="232"/>
      <c r="F7" s="232"/>
      <c r="G7" s="232"/>
      <c r="H7" s="232"/>
      <c r="I7" s="232"/>
      <c r="J7" s="232"/>
      <c r="K7" s="232"/>
    </row>
    <row r="8" spans="1:11" customFormat="1" ht="21.6" thickBot="1" x14ac:dyDescent="0.35">
      <c r="A8" s="232" t="s">
        <v>7</v>
      </c>
      <c r="B8" s="232"/>
      <c r="C8" s="232"/>
      <c r="D8" s="232"/>
      <c r="E8" s="232"/>
      <c r="F8" s="232"/>
      <c r="G8" s="232"/>
      <c r="H8" s="232"/>
      <c r="I8" s="232"/>
      <c r="J8" s="232"/>
      <c r="K8" s="232"/>
    </row>
    <row r="9" spans="1:11" ht="19.5" customHeight="1" x14ac:dyDescent="0.3">
      <c r="A9" s="233" t="s">
        <v>8</v>
      </c>
      <c r="B9" s="234"/>
      <c r="C9" s="234"/>
      <c r="D9" s="234"/>
      <c r="E9" s="234"/>
      <c r="F9" s="234"/>
      <c r="G9" s="234"/>
      <c r="H9" s="234"/>
      <c r="I9" s="234"/>
      <c r="J9" s="234"/>
      <c r="K9" s="235"/>
    </row>
    <row r="10" spans="1:11" ht="18" customHeight="1" x14ac:dyDescent="0.3">
      <c r="A10" s="236" t="s">
        <v>841</v>
      </c>
      <c r="B10" s="237"/>
      <c r="C10" s="237"/>
      <c r="D10" s="237"/>
      <c r="E10" s="237"/>
      <c r="F10" s="237"/>
      <c r="G10" s="237"/>
      <c r="H10" s="237"/>
      <c r="I10" s="237"/>
      <c r="J10" s="237"/>
      <c r="K10" s="238"/>
    </row>
    <row r="11" spans="1:11" ht="19.5" customHeight="1" x14ac:dyDescent="0.3">
      <c r="A11" s="236" t="s">
        <v>425</v>
      </c>
      <c r="B11" s="237"/>
      <c r="C11" s="237"/>
      <c r="D11" s="237"/>
      <c r="E11" s="237"/>
      <c r="F11" s="237"/>
      <c r="G11" s="237"/>
      <c r="H11" s="237"/>
      <c r="I11" s="237"/>
      <c r="J11" s="237"/>
      <c r="K11" s="238"/>
    </row>
    <row r="12" spans="1:11" ht="5.25" customHeight="1" x14ac:dyDescent="0.3">
      <c r="A12" s="239" t="s">
        <v>7</v>
      </c>
      <c r="B12" s="240"/>
      <c r="C12" s="240"/>
      <c r="D12" s="240"/>
      <c r="E12" s="240"/>
      <c r="F12" s="240"/>
      <c r="G12" s="240"/>
      <c r="H12" s="240"/>
      <c r="I12" s="240"/>
      <c r="J12" s="240"/>
      <c r="K12" s="241"/>
    </row>
    <row r="13" spans="1:11" ht="15.6" x14ac:dyDescent="0.3">
      <c r="A13" s="217" t="s">
        <v>11</v>
      </c>
      <c r="B13" s="218"/>
      <c r="C13" s="218"/>
      <c r="D13" s="218"/>
      <c r="E13" s="1"/>
      <c r="F13" s="2" t="s">
        <v>842</v>
      </c>
      <c r="G13" s="2"/>
      <c r="H13" s="3"/>
      <c r="I13" s="3"/>
      <c r="J13" s="4"/>
      <c r="K13" s="5" t="s">
        <v>843</v>
      </c>
    </row>
    <row r="14" spans="1:11" ht="15.6" x14ac:dyDescent="0.3">
      <c r="A14" s="219" t="s">
        <v>844</v>
      </c>
      <c r="B14" s="220"/>
      <c r="C14" s="220"/>
      <c r="D14" s="220"/>
      <c r="E14" s="6"/>
      <c r="F14" s="7" t="s">
        <v>845</v>
      </c>
      <c r="G14" s="7"/>
      <c r="H14" s="8"/>
      <c r="I14" s="8"/>
      <c r="J14" s="9"/>
      <c r="K14" s="10" t="s">
        <v>16</v>
      </c>
    </row>
    <row r="15" spans="1:11" ht="14.4" x14ac:dyDescent="0.3">
      <c r="A15" s="221" t="s">
        <v>17</v>
      </c>
      <c r="B15" s="208"/>
      <c r="C15" s="208"/>
      <c r="D15" s="208"/>
      <c r="E15" s="208"/>
      <c r="F15" s="208"/>
      <c r="G15" s="222"/>
      <c r="H15" s="223" t="s">
        <v>18</v>
      </c>
      <c r="I15" s="224"/>
      <c r="J15" s="224"/>
      <c r="K15" s="225"/>
    </row>
    <row r="16" spans="1:11" ht="24.9" customHeight="1" x14ac:dyDescent="0.3">
      <c r="A16" s="11" t="s">
        <v>19</v>
      </c>
      <c r="B16" s="12"/>
      <c r="C16" s="12"/>
      <c r="D16" s="13"/>
      <c r="E16" s="14"/>
      <c r="F16" s="13"/>
      <c r="G16" s="15" t="s">
        <v>20</v>
      </c>
      <c r="H16" s="16" t="s">
        <v>21</v>
      </c>
      <c r="I16" s="17"/>
      <c r="J16" s="17"/>
      <c r="K16" s="18"/>
    </row>
    <row r="17" spans="1:11" ht="24.9" customHeight="1" x14ac:dyDescent="0.3">
      <c r="A17" s="11" t="s">
        <v>22</v>
      </c>
      <c r="B17" s="12"/>
      <c r="C17" s="12"/>
      <c r="D17" s="20"/>
      <c r="E17" s="21"/>
      <c r="F17" s="22"/>
      <c r="G17" s="23" t="s">
        <v>23</v>
      </c>
      <c r="H17" s="16" t="s">
        <v>24</v>
      </c>
      <c r="I17" s="17"/>
      <c r="J17" s="17"/>
      <c r="K17" s="24" t="s">
        <v>25</v>
      </c>
    </row>
    <row r="18" spans="1:11" ht="24.9" customHeight="1" x14ac:dyDescent="0.3">
      <c r="A18" s="11" t="s">
        <v>26</v>
      </c>
      <c r="B18" s="12"/>
      <c r="C18" s="12"/>
      <c r="D18" s="20"/>
      <c r="E18" s="21"/>
      <c r="F18" s="22"/>
      <c r="G18" s="23" t="s">
        <v>27</v>
      </c>
      <c r="H18" s="16" t="s">
        <v>28</v>
      </c>
      <c r="I18" s="17"/>
      <c r="J18" s="17"/>
      <c r="K18" s="24" t="s">
        <v>29</v>
      </c>
    </row>
    <row r="19" spans="1:11" ht="24.9" customHeight="1" thickBot="1" x14ac:dyDescent="0.35">
      <c r="A19" s="11" t="s">
        <v>30</v>
      </c>
      <c r="B19" s="25"/>
      <c r="C19" s="25"/>
      <c r="D19" s="22"/>
      <c r="F19" s="27"/>
      <c r="G19" s="28" t="s">
        <v>31</v>
      </c>
      <c r="H19" s="29" t="s">
        <v>32</v>
      </c>
      <c r="I19" s="30"/>
      <c r="J19" s="31"/>
      <c r="K19" s="32">
        <v>1</v>
      </c>
    </row>
    <row r="20" spans="1:11" ht="7.5" customHeight="1" thickTop="1" x14ac:dyDescent="0.3">
      <c r="A20" s="33"/>
      <c r="B20" s="34"/>
      <c r="C20" s="34"/>
      <c r="D20" s="35"/>
      <c r="E20" s="36"/>
      <c r="F20" s="35"/>
      <c r="G20" s="35"/>
      <c r="H20" s="37"/>
      <c r="I20" s="37"/>
      <c r="J20" s="35"/>
      <c r="K20" s="38"/>
    </row>
    <row r="21" spans="1:11" s="194" customFormat="1" ht="29.25" customHeight="1" x14ac:dyDescent="0.3">
      <c r="A21" s="191" t="s">
        <v>33</v>
      </c>
      <c r="B21" s="192" t="s">
        <v>34</v>
      </c>
      <c r="C21" s="192" t="s">
        <v>35</v>
      </c>
      <c r="D21" s="192" t="s">
        <v>133</v>
      </c>
      <c r="E21" s="193" t="s">
        <v>36</v>
      </c>
      <c r="F21" s="192" t="s">
        <v>37</v>
      </c>
      <c r="G21" s="192" t="s">
        <v>38</v>
      </c>
      <c r="H21" s="192" t="s">
        <v>39</v>
      </c>
      <c r="I21" s="192"/>
      <c r="J21" s="160" t="s">
        <v>40</v>
      </c>
      <c r="K21" s="161" t="s">
        <v>41</v>
      </c>
    </row>
    <row r="22" spans="1:11" s="194" customFormat="1" ht="30" customHeight="1" x14ac:dyDescent="0.25">
      <c r="A22" s="145">
        <v>1</v>
      </c>
      <c r="B22" s="145" t="s">
        <v>426</v>
      </c>
      <c r="C22" s="145" t="s">
        <v>427</v>
      </c>
      <c r="D22" s="145" t="s">
        <v>428</v>
      </c>
      <c r="E22" s="145" t="s">
        <v>429</v>
      </c>
      <c r="F22" s="145" t="s">
        <v>126</v>
      </c>
      <c r="G22" s="145" t="s">
        <v>430</v>
      </c>
      <c r="H22" s="145" t="s">
        <v>992</v>
      </c>
      <c r="I22" s="182"/>
      <c r="J22" s="195"/>
      <c r="K22" s="167"/>
    </row>
    <row r="23" spans="1:11" s="194" customFormat="1" ht="30" customHeight="1" x14ac:dyDescent="0.25">
      <c r="A23" s="145">
        <v>2</v>
      </c>
      <c r="B23" s="145" t="s">
        <v>226</v>
      </c>
      <c r="C23" s="145" t="s">
        <v>435</v>
      </c>
      <c r="D23" s="145" t="s">
        <v>436</v>
      </c>
      <c r="E23" s="145" t="s">
        <v>437</v>
      </c>
      <c r="F23" s="145" t="s">
        <v>126</v>
      </c>
      <c r="G23" s="145" t="s">
        <v>49</v>
      </c>
      <c r="H23" s="145" t="s">
        <v>993</v>
      </c>
      <c r="I23" s="182"/>
      <c r="J23" s="195"/>
      <c r="K23" s="167"/>
    </row>
    <row r="24" spans="1:11" s="194" customFormat="1" ht="30" customHeight="1" x14ac:dyDescent="0.25">
      <c r="A24" s="145">
        <v>3</v>
      </c>
      <c r="B24" s="145" t="s">
        <v>431</v>
      </c>
      <c r="C24" s="145" t="s">
        <v>432</v>
      </c>
      <c r="D24" s="145" t="s">
        <v>433</v>
      </c>
      <c r="E24" s="145" t="s">
        <v>434</v>
      </c>
      <c r="F24" s="145" t="s">
        <v>126</v>
      </c>
      <c r="G24" s="145" t="s">
        <v>55</v>
      </c>
      <c r="H24" s="145" t="s">
        <v>994</v>
      </c>
      <c r="I24" s="182"/>
      <c r="J24" s="195"/>
      <c r="K24" s="167"/>
    </row>
    <row r="25" spans="1:11" s="194" customFormat="1" ht="30" customHeight="1" x14ac:dyDescent="0.25">
      <c r="A25" s="145">
        <v>4</v>
      </c>
      <c r="B25" s="145" t="s">
        <v>442</v>
      </c>
      <c r="C25" s="145" t="s">
        <v>443</v>
      </c>
      <c r="D25" s="145" t="s">
        <v>444</v>
      </c>
      <c r="E25" s="145" t="s">
        <v>367</v>
      </c>
      <c r="F25" s="145" t="s">
        <v>123</v>
      </c>
      <c r="G25" s="145" t="s">
        <v>49</v>
      </c>
      <c r="H25" s="145" t="s">
        <v>995</v>
      </c>
      <c r="I25" s="182"/>
      <c r="J25" s="195"/>
      <c r="K25" s="167"/>
    </row>
    <row r="26" spans="1:11" s="194" customFormat="1" ht="30" customHeight="1" x14ac:dyDescent="0.25">
      <c r="A26" s="145">
        <v>5</v>
      </c>
      <c r="B26" s="145" t="s">
        <v>438</v>
      </c>
      <c r="C26" s="145" t="s">
        <v>439</v>
      </c>
      <c r="D26" s="145" t="s">
        <v>440</v>
      </c>
      <c r="E26" s="145" t="s">
        <v>441</v>
      </c>
      <c r="F26" s="145" t="s">
        <v>48</v>
      </c>
      <c r="G26" s="145" t="s">
        <v>49</v>
      </c>
      <c r="H26" s="145" t="s">
        <v>996</v>
      </c>
      <c r="I26" s="182"/>
      <c r="J26" s="195"/>
      <c r="K26" s="167"/>
    </row>
    <row r="27" spans="1:11" s="194" customFormat="1" ht="30" customHeight="1" x14ac:dyDescent="0.25">
      <c r="A27" s="145">
        <v>6</v>
      </c>
      <c r="B27" s="145" t="s">
        <v>445</v>
      </c>
      <c r="C27" s="145" t="s">
        <v>446</v>
      </c>
      <c r="D27" s="145" t="s">
        <v>447</v>
      </c>
      <c r="E27" s="145" t="s">
        <v>448</v>
      </c>
      <c r="F27" s="145" t="s">
        <v>126</v>
      </c>
      <c r="G27" s="145" t="s">
        <v>90</v>
      </c>
      <c r="H27" s="145" t="s">
        <v>997</v>
      </c>
      <c r="I27" s="182"/>
      <c r="J27" s="195"/>
      <c r="K27" s="167"/>
    </row>
    <row r="28" spans="1:11" ht="30" customHeight="1" x14ac:dyDescent="0.25">
      <c r="A28" s="145">
        <v>7</v>
      </c>
      <c r="B28" s="145" t="s">
        <v>449</v>
      </c>
      <c r="C28" s="145" t="s">
        <v>450</v>
      </c>
      <c r="D28" s="145" t="s">
        <v>451</v>
      </c>
      <c r="E28" s="145" t="s">
        <v>452</v>
      </c>
      <c r="F28" s="145" t="s">
        <v>48</v>
      </c>
      <c r="G28" s="145" t="s">
        <v>49</v>
      </c>
      <c r="H28" s="145" t="s">
        <v>998</v>
      </c>
      <c r="I28" s="196"/>
      <c r="J28" s="131"/>
      <c r="K28" s="124"/>
    </row>
    <row r="29" spans="1:11" ht="5.25" customHeight="1" thickBot="1" x14ac:dyDescent="0.35">
      <c r="A29" s="94"/>
      <c r="B29" s="95"/>
      <c r="C29" s="95"/>
      <c r="D29" s="96"/>
      <c r="E29" s="97"/>
      <c r="F29" s="98"/>
      <c r="G29" s="98"/>
      <c r="H29" s="99"/>
      <c r="I29" s="99"/>
      <c r="J29" s="100"/>
      <c r="K29" s="101"/>
    </row>
    <row r="30" spans="1:11" ht="15" thickTop="1" x14ac:dyDescent="0.3">
      <c r="A30" s="245" t="s">
        <v>113</v>
      </c>
      <c r="B30" s="246"/>
      <c r="C30" s="246"/>
      <c r="D30" s="246"/>
      <c r="E30" s="102"/>
      <c r="F30" s="102"/>
      <c r="G30" s="247" t="s">
        <v>114</v>
      </c>
      <c r="H30" s="247"/>
      <c r="I30" s="246"/>
      <c r="J30" s="247"/>
      <c r="K30" s="248"/>
    </row>
    <row r="31" spans="1:11" x14ac:dyDescent="0.3">
      <c r="A31" s="62" t="s">
        <v>115</v>
      </c>
      <c r="B31" s="22"/>
      <c r="C31" s="22"/>
      <c r="D31" s="63"/>
      <c r="E31" s="64"/>
      <c r="F31" s="65"/>
      <c r="G31" s="66" t="s">
        <v>116</v>
      </c>
      <c r="H31" s="63">
        <v>4</v>
      </c>
      <c r="I31" s="68"/>
      <c r="J31" s="69" t="s">
        <v>117</v>
      </c>
      <c r="K31" s="70">
        <f>COUNTIF(F28:F28,"ЗМС")</f>
        <v>0</v>
      </c>
    </row>
    <row r="32" spans="1:11" x14ac:dyDescent="0.3">
      <c r="A32" s="62" t="s">
        <v>118</v>
      </c>
      <c r="B32" s="22"/>
      <c r="C32" s="22"/>
      <c r="D32" s="63"/>
      <c r="E32" s="19"/>
      <c r="F32" s="71"/>
      <c r="G32" s="72" t="s">
        <v>119</v>
      </c>
      <c r="H32" s="197">
        <v>7</v>
      </c>
      <c r="I32" s="74"/>
      <c r="J32" s="69" t="s">
        <v>120</v>
      </c>
      <c r="K32" s="70">
        <f>COUNTIF(F28:F28,"МСМК")</f>
        <v>0</v>
      </c>
    </row>
    <row r="33" spans="1:26" x14ac:dyDescent="0.3">
      <c r="A33" s="62" t="s">
        <v>121</v>
      </c>
      <c r="B33" s="22"/>
      <c r="C33" s="22"/>
      <c r="D33" s="63"/>
      <c r="E33" s="19"/>
      <c r="F33" s="71"/>
      <c r="G33" s="72" t="s">
        <v>122</v>
      </c>
      <c r="H33" s="197">
        <v>7</v>
      </c>
      <c r="I33" s="74"/>
      <c r="J33" s="69" t="s">
        <v>123</v>
      </c>
      <c r="K33" s="70">
        <v>1</v>
      </c>
    </row>
    <row r="34" spans="1:26" x14ac:dyDescent="0.3">
      <c r="A34" s="62" t="s">
        <v>124</v>
      </c>
      <c r="B34" s="22"/>
      <c r="C34" s="22"/>
      <c r="D34" s="63"/>
      <c r="E34" s="19"/>
      <c r="F34" s="71"/>
      <c r="G34" s="72" t="s">
        <v>125</v>
      </c>
      <c r="H34" s="63">
        <v>7</v>
      </c>
      <c r="I34" s="75"/>
      <c r="J34" s="69" t="s">
        <v>126</v>
      </c>
      <c r="K34" s="70">
        <v>4</v>
      </c>
    </row>
    <row r="35" spans="1:26" x14ac:dyDescent="0.3">
      <c r="A35" s="62"/>
      <c r="B35" s="22"/>
      <c r="C35" s="22"/>
      <c r="D35" s="63"/>
      <c r="E35" s="19"/>
      <c r="F35" s="71"/>
      <c r="G35" s="72" t="s">
        <v>127</v>
      </c>
      <c r="H35" s="63">
        <f>COUNTIF(A28:A28,"НФ")</f>
        <v>0</v>
      </c>
      <c r="I35" s="75"/>
      <c r="J35" s="76" t="s">
        <v>48</v>
      </c>
      <c r="K35" s="70">
        <v>2</v>
      </c>
    </row>
    <row r="36" spans="1:26" x14ac:dyDescent="0.3">
      <c r="A36" s="62"/>
      <c r="B36" s="22"/>
      <c r="C36" s="22"/>
      <c r="D36" s="63"/>
      <c r="E36" s="19"/>
      <c r="F36" s="71"/>
      <c r="G36" s="72" t="s">
        <v>128</v>
      </c>
      <c r="H36" s="198">
        <v>0</v>
      </c>
      <c r="I36" s="78"/>
      <c r="J36" s="79" t="s">
        <v>77</v>
      </c>
      <c r="K36" s="70">
        <f>COUNTIF(F22:F30,"2 сп.р.")</f>
        <v>0</v>
      </c>
    </row>
    <row r="37" spans="1:26" x14ac:dyDescent="0.3">
      <c r="A37" s="62"/>
      <c r="B37" s="22"/>
      <c r="C37" s="22"/>
      <c r="D37" s="63"/>
      <c r="E37" s="80"/>
      <c r="F37" s="81"/>
      <c r="G37" s="72" t="s">
        <v>129</v>
      </c>
      <c r="H37" s="198">
        <f>COUNTIF(A28:A28,"ДСКВ")</f>
        <v>0</v>
      </c>
      <c r="I37" s="82"/>
      <c r="J37" s="79" t="s">
        <v>54</v>
      </c>
      <c r="K37" s="199">
        <f>COUNTIF(F26:F31,"3 сп.р.")</f>
        <v>0</v>
      </c>
    </row>
    <row r="38" spans="1:26" ht="9.75" customHeight="1" x14ac:dyDescent="0.3">
      <c r="K38" s="86"/>
    </row>
    <row r="39" spans="1:26" ht="15.6" x14ac:dyDescent="0.3">
      <c r="A39" s="210" t="s">
        <v>130</v>
      </c>
      <c r="B39" s="211"/>
      <c r="C39" s="211"/>
      <c r="D39" s="211"/>
      <c r="E39" s="212" t="s">
        <v>131</v>
      </c>
      <c r="F39" s="212"/>
      <c r="G39" s="212"/>
      <c r="H39" s="212"/>
      <c r="I39" s="212" t="s">
        <v>132</v>
      </c>
      <c r="J39" s="212"/>
      <c r="K39" s="213"/>
    </row>
    <row r="40" spans="1:26" x14ac:dyDescent="0.3">
      <c r="B40" s="19"/>
      <c r="C40" s="19"/>
      <c r="E40" s="19"/>
      <c r="F40" s="64"/>
      <c r="G40" s="64"/>
      <c r="H40" s="64"/>
      <c r="I40" s="64"/>
      <c r="J40" s="64"/>
      <c r="K40" s="87"/>
    </row>
    <row r="41" spans="1:26" x14ac:dyDescent="0.3">
      <c r="A41" s="88"/>
      <c r="D41" s="84"/>
      <c r="E41" s="89"/>
      <c r="F41" s="84"/>
      <c r="G41" s="84"/>
      <c r="I41" s="90"/>
      <c r="J41" s="84"/>
      <c r="K41" s="91"/>
    </row>
    <row r="42" spans="1:26" x14ac:dyDescent="0.3">
      <c r="A42" s="88"/>
      <c r="D42" s="84"/>
      <c r="E42" s="89"/>
      <c r="F42" s="84"/>
      <c r="G42" s="84"/>
      <c r="I42" s="90"/>
      <c r="J42" s="84"/>
      <c r="K42" s="91"/>
    </row>
    <row r="43" spans="1:26" x14ac:dyDescent="0.3">
      <c r="A43" s="88"/>
      <c r="D43" s="84"/>
      <c r="E43" s="89"/>
      <c r="F43" s="84"/>
      <c r="G43" s="84"/>
      <c r="I43" s="90"/>
      <c r="J43" s="84"/>
      <c r="K43" s="91"/>
    </row>
    <row r="44" spans="1:26" x14ac:dyDescent="0.3">
      <c r="A44" s="88"/>
      <c r="D44" s="84"/>
      <c r="E44" s="89"/>
      <c r="F44" s="84"/>
      <c r="G44" s="84"/>
      <c r="I44" s="90"/>
      <c r="J44" s="84"/>
      <c r="K44" s="91"/>
    </row>
    <row r="45" spans="1:26" ht="16.2" thickBot="1" x14ac:dyDescent="0.35">
      <c r="A45" s="214" t="str">
        <f>G18</f>
        <v>КОЧЕТКОВА Е.А. (ВК, г. Омск)</v>
      </c>
      <c r="B45" s="215"/>
      <c r="C45" s="215"/>
      <c r="D45" s="215"/>
      <c r="E45" s="215" t="str">
        <f>G17</f>
        <v>ДЫШАКОВ А.С. (ВК, г. Москва)</v>
      </c>
      <c r="F45" s="215"/>
      <c r="G45" s="215"/>
      <c r="H45" s="215"/>
      <c r="I45" s="215" t="str">
        <f>G19</f>
        <v>ДЫШАКОВ С.В. (IК, г. Москва)</v>
      </c>
      <c r="J45" s="215"/>
      <c r="K45" s="216"/>
    </row>
    <row r="46" spans="1:26" s="26" customFormat="1" x14ac:dyDescent="0.3">
      <c r="A46" s="83"/>
      <c r="B46" s="84"/>
      <c r="C46" s="84"/>
      <c r="D46" s="19"/>
      <c r="F46" s="19"/>
      <c r="G46" s="19"/>
      <c r="H46" s="85"/>
      <c r="I46" s="85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</row>
    <row r="47" spans="1:26" s="111" customFormat="1" ht="18" x14ac:dyDescent="0.3">
      <c r="A47" s="133"/>
      <c r="B47" s="112"/>
      <c r="C47" s="112"/>
      <c r="E47" s="113"/>
      <c r="H47" s="114"/>
      <c r="I47" s="114"/>
    </row>
    <row r="48" spans="1:26" ht="21" x14ac:dyDescent="0.3">
      <c r="A48" s="170"/>
      <c r="B48" s="115"/>
      <c r="C48" s="116"/>
      <c r="D48" s="244"/>
      <c r="E48" s="244"/>
      <c r="F48" s="244"/>
      <c r="G48" s="244"/>
    </row>
    <row r="49" spans="4:4" ht="18" x14ac:dyDescent="0.3">
      <c r="D49" s="111"/>
    </row>
  </sheetData>
  <mergeCells count="25">
    <mergeCell ref="A12:K12"/>
    <mergeCell ref="A1:K1"/>
    <mergeCell ref="A2:K2"/>
    <mergeCell ref="A3:K3"/>
    <mergeCell ref="A4:K4"/>
    <mergeCell ref="A5:K5"/>
    <mergeCell ref="A6:K6"/>
    <mergeCell ref="A7:K7"/>
    <mergeCell ref="A8:K8"/>
    <mergeCell ref="A9:K9"/>
    <mergeCell ref="A10:K10"/>
    <mergeCell ref="A11:K11"/>
    <mergeCell ref="A13:D13"/>
    <mergeCell ref="A14:D14"/>
    <mergeCell ref="A15:G15"/>
    <mergeCell ref="H15:K15"/>
    <mergeCell ref="A30:D30"/>
    <mergeCell ref="G30:K30"/>
    <mergeCell ref="D48:G48"/>
    <mergeCell ref="A39:D39"/>
    <mergeCell ref="E39:H39"/>
    <mergeCell ref="I39:K39"/>
    <mergeCell ref="A45:D45"/>
    <mergeCell ref="E45:H45"/>
    <mergeCell ref="I45:K45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D99533-0A5F-4692-AB58-FBB24D8BB005}">
  <dimension ref="A1:Z66"/>
  <sheetViews>
    <sheetView topLeftCell="A13" workbookViewId="0">
      <selection activeCell="D22" sqref="D22"/>
    </sheetView>
  </sheetViews>
  <sheetFormatPr defaultColWidth="9.109375" defaultRowHeight="13.8" x14ac:dyDescent="0.3"/>
  <cols>
    <col min="1" max="1" width="7" style="83" customWidth="1"/>
    <col min="2" max="2" width="7.88671875" style="84" customWidth="1"/>
    <col min="3" max="3" width="14.6640625" style="84" customWidth="1"/>
    <col min="4" max="4" width="37.6640625" style="19" customWidth="1"/>
    <col min="5" max="5" width="14.33203125" style="26" customWidth="1"/>
    <col min="6" max="6" width="12.6640625" style="19" customWidth="1"/>
    <col min="7" max="7" width="28.109375" style="19" customWidth="1"/>
    <col min="8" max="8" width="15.33203125" style="85" customWidth="1"/>
    <col min="9" max="9" width="7.88671875" style="85" customWidth="1"/>
    <col min="10" max="10" width="15.33203125" style="19" customWidth="1"/>
    <col min="11" max="11" width="15.88671875" style="19" customWidth="1"/>
    <col min="12" max="16384" width="9.109375" style="19"/>
  </cols>
  <sheetData>
    <row r="1" spans="1:11" customFormat="1" ht="21" x14ac:dyDescent="0.3">
      <c r="A1" s="242" t="s">
        <v>0</v>
      </c>
      <c r="B1" s="242"/>
      <c r="C1" s="242"/>
      <c r="D1" s="242"/>
      <c r="E1" s="242"/>
      <c r="F1" s="242"/>
      <c r="G1" s="242"/>
      <c r="H1" s="242"/>
      <c r="I1" s="242"/>
      <c r="J1" s="242"/>
      <c r="K1" s="242"/>
    </row>
    <row r="2" spans="1:11" customFormat="1" ht="21" x14ac:dyDescent="0.3">
      <c r="A2" s="242" t="s">
        <v>1</v>
      </c>
      <c r="B2" s="242"/>
      <c r="C2" s="242"/>
      <c r="D2" s="242"/>
      <c r="E2" s="242"/>
      <c r="F2" s="242"/>
      <c r="G2" s="242"/>
      <c r="H2" s="242"/>
      <c r="I2" s="242"/>
      <c r="J2" s="242"/>
      <c r="K2" s="242"/>
    </row>
    <row r="3" spans="1:11" customFormat="1" ht="21" x14ac:dyDescent="0.3">
      <c r="A3" s="242" t="s">
        <v>2</v>
      </c>
      <c r="B3" s="242"/>
      <c r="C3" s="242"/>
      <c r="D3" s="242"/>
      <c r="E3" s="242"/>
      <c r="F3" s="242"/>
      <c r="G3" s="242"/>
      <c r="H3" s="242"/>
      <c r="I3" s="242"/>
      <c r="J3" s="242"/>
      <c r="K3" s="242"/>
    </row>
    <row r="4" spans="1:11" customFormat="1" ht="21" x14ac:dyDescent="0.3">
      <c r="A4" s="242" t="s">
        <v>3</v>
      </c>
      <c r="B4" s="242"/>
      <c r="C4" s="242"/>
      <c r="D4" s="242"/>
      <c r="E4" s="242"/>
      <c r="F4" s="242"/>
      <c r="G4" s="242"/>
      <c r="H4" s="242"/>
      <c r="I4" s="242"/>
      <c r="J4" s="242"/>
      <c r="K4" s="242"/>
    </row>
    <row r="5" spans="1:11" customFormat="1" ht="21" x14ac:dyDescent="0.3">
      <c r="A5" s="242" t="s">
        <v>4</v>
      </c>
      <c r="B5" s="242"/>
      <c r="C5" s="242"/>
      <c r="D5" s="242"/>
      <c r="E5" s="242"/>
      <c r="F5" s="242"/>
      <c r="G5" s="242"/>
      <c r="H5" s="242"/>
      <c r="I5" s="242"/>
      <c r="J5" s="242"/>
      <c r="K5" s="242"/>
    </row>
    <row r="6" spans="1:11" customFormat="1" ht="28.8" x14ac:dyDescent="0.3">
      <c r="A6" s="243" t="s">
        <v>5</v>
      </c>
      <c r="B6" s="243"/>
      <c r="C6" s="243"/>
      <c r="D6" s="243"/>
      <c r="E6" s="243"/>
      <c r="F6" s="243"/>
      <c r="G6" s="243"/>
      <c r="H6" s="243"/>
      <c r="I6" s="243"/>
      <c r="J6" s="243"/>
      <c r="K6" s="243"/>
    </row>
    <row r="7" spans="1:11" customFormat="1" ht="21" x14ac:dyDescent="0.3">
      <c r="A7" s="232" t="s">
        <v>6</v>
      </c>
      <c r="B7" s="232"/>
      <c r="C7" s="232"/>
      <c r="D7" s="232"/>
      <c r="E7" s="232"/>
      <c r="F7" s="232"/>
      <c r="G7" s="232"/>
      <c r="H7" s="232"/>
      <c r="I7" s="232"/>
      <c r="J7" s="232"/>
      <c r="K7" s="232"/>
    </row>
    <row r="8" spans="1:11" customFormat="1" ht="21.6" thickBot="1" x14ac:dyDescent="0.35">
      <c r="A8" s="232" t="s">
        <v>7</v>
      </c>
      <c r="B8" s="232"/>
      <c r="C8" s="232"/>
      <c r="D8" s="232"/>
      <c r="E8" s="232"/>
      <c r="F8" s="232"/>
      <c r="G8" s="232"/>
      <c r="H8" s="232"/>
      <c r="I8" s="232"/>
      <c r="J8" s="232"/>
      <c r="K8" s="232"/>
    </row>
    <row r="9" spans="1:11" ht="19.5" customHeight="1" x14ac:dyDescent="0.3">
      <c r="A9" s="233" t="s">
        <v>8</v>
      </c>
      <c r="B9" s="234"/>
      <c r="C9" s="234"/>
      <c r="D9" s="234"/>
      <c r="E9" s="234"/>
      <c r="F9" s="234"/>
      <c r="G9" s="234"/>
      <c r="H9" s="234"/>
      <c r="I9" s="234"/>
      <c r="J9" s="234"/>
      <c r="K9" s="235"/>
    </row>
    <row r="10" spans="1:11" ht="18" customHeight="1" x14ac:dyDescent="0.3">
      <c r="A10" s="236" t="s">
        <v>841</v>
      </c>
      <c r="B10" s="237"/>
      <c r="C10" s="237"/>
      <c r="D10" s="237"/>
      <c r="E10" s="237"/>
      <c r="F10" s="237"/>
      <c r="G10" s="237"/>
      <c r="H10" s="237"/>
      <c r="I10" s="237"/>
      <c r="J10" s="237"/>
      <c r="K10" s="238"/>
    </row>
    <row r="11" spans="1:11" ht="19.5" customHeight="1" x14ac:dyDescent="0.3">
      <c r="A11" s="236" t="s">
        <v>337</v>
      </c>
      <c r="B11" s="237"/>
      <c r="C11" s="237"/>
      <c r="D11" s="237"/>
      <c r="E11" s="237"/>
      <c r="F11" s="237"/>
      <c r="G11" s="237"/>
      <c r="H11" s="237"/>
      <c r="I11" s="237"/>
      <c r="J11" s="237"/>
      <c r="K11" s="238"/>
    </row>
    <row r="12" spans="1:11" ht="5.25" customHeight="1" x14ac:dyDescent="0.3">
      <c r="A12" s="239" t="s">
        <v>7</v>
      </c>
      <c r="B12" s="240"/>
      <c r="C12" s="240"/>
      <c r="D12" s="240"/>
      <c r="E12" s="240"/>
      <c r="F12" s="240"/>
      <c r="G12" s="240"/>
      <c r="H12" s="240"/>
      <c r="I12" s="240"/>
      <c r="J12" s="240"/>
      <c r="K12" s="241"/>
    </row>
    <row r="13" spans="1:11" ht="24.9" customHeight="1" x14ac:dyDescent="0.3">
      <c r="A13" s="217" t="s">
        <v>11</v>
      </c>
      <c r="B13" s="218"/>
      <c r="C13" s="218"/>
      <c r="D13" s="218"/>
      <c r="E13" s="1"/>
      <c r="F13" s="2" t="s">
        <v>842</v>
      </c>
      <c r="G13" s="2"/>
      <c r="H13" s="3"/>
      <c r="I13" s="3"/>
      <c r="J13" s="4"/>
      <c r="K13" s="5" t="s">
        <v>843</v>
      </c>
    </row>
    <row r="14" spans="1:11" ht="24.9" customHeight="1" x14ac:dyDescent="0.3">
      <c r="A14" s="219" t="s">
        <v>844</v>
      </c>
      <c r="B14" s="220"/>
      <c r="C14" s="220"/>
      <c r="D14" s="220"/>
      <c r="E14" s="6"/>
      <c r="F14" s="7" t="s">
        <v>845</v>
      </c>
      <c r="G14" s="7"/>
      <c r="H14" s="8"/>
      <c r="I14" s="8"/>
      <c r="J14" s="9"/>
      <c r="K14" s="10" t="s">
        <v>16</v>
      </c>
    </row>
    <row r="15" spans="1:11" ht="24.9" customHeight="1" x14ac:dyDescent="0.3">
      <c r="A15" s="221" t="s">
        <v>17</v>
      </c>
      <c r="B15" s="208"/>
      <c r="C15" s="208"/>
      <c r="D15" s="208"/>
      <c r="E15" s="208"/>
      <c r="F15" s="208"/>
      <c r="G15" s="222"/>
      <c r="H15" s="223" t="s">
        <v>18</v>
      </c>
      <c r="I15" s="224"/>
      <c r="J15" s="224"/>
      <c r="K15" s="225"/>
    </row>
    <row r="16" spans="1:11" ht="24.9" customHeight="1" x14ac:dyDescent="0.3">
      <c r="A16" s="11" t="s">
        <v>19</v>
      </c>
      <c r="B16" s="12"/>
      <c r="C16" s="12"/>
      <c r="D16" s="13"/>
      <c r="E16" s="14"/>
      <c r="F16" s="13"/>
      <c r="G16" s="15" t="s">
        <v>20</v>
      </c>
      <c r="H16" s="16" t="s">
        <v>21</v>
      </c>
      <c r="I16" s="17"/>
      <c r="J16" s="17"/>
      <c r="K16" s="18"/>
    </row>
    <row r="17" spans="1:11" ht="24.9" customHeight="1" x14ac:dyDescent="0.3">
      <c r="A17" s="11" t="s">
        <v>22</v>
      </c>
      <c r="B17" s="12"/>
      <c r="C17" s="12"/>
      <c r="D17" s="20"/>
      <c r="E17" s="21"/>
      <c r="F17" s="22"/>
      <c r="G17" s="23" t="s">
        <v>23</v>
      </c>
      <c r="H17" s="16" t="s">
        <v>24</v>
      </c>
      <c r="I17" s="17"/>
      <c r="J17" s="17"/>
      <c r="K17" s="24" t="s">
        <v>25</v>
      </c>
    </row>
    <row r="18" spans="1:11" ht="24.9" customHeight="1" x14ac:dyDescent="0.3">
      <c r="A18" s="11" t="s">
        <v>26</v>
      </c>
      <c r="B18" s="12"/>
      <c r="C18" s="12"/>
      <c r="D18" s="20"/>
      <c r="E18" s="21"/>
      <c r="F18" s="22"/>
      <c r="G18" s="23" t="s">
        <v>27</v>
      </c>
      <c r="H18" s="16" t="s">
        <v>28</v>
      </c>
      <c r="I18" s="17"/>
      <c r="J18" s="17"/>
      <c r="K18" s="24" t="s">
        <v>29</v>
      </c>
    </row>
    <row r="19" spans="1:11" ht="24.9" customHeight="1" thickBot="1" x14ac:dyDescent="0.35">
      <c r="A19" s="11" t="s">
        <v>30</v>
      </c>
      <c r="B19" s="25"/>
      <c r="C19" s="25"/>
      <c r="D19" s="22"/>
      <c r="F19" s="27"/>
      <c r="G19" s="28" t="s">
        <v>31</v>
      </c>
      <c r="H19" s="29" t="s">
        <v>32</v>
      </c>
      <c r="I19" s="30"/>
      <c r="J19" s="31"/>
      <c r="K19" s="32">
        <v>1</v>
      </c>
    </row>
    <row r="20" spans="1:11" ht="7.5" customHeight="1" thickTop="1" x14ac:dyDescent="0.3">
      <c r="A20" s="33"/>
      <c r="B20" s="34"/>
      <c r="C20" s="34"/>
      <c r="D20" s="35"/>
      <c r="E20" s="36"/>
      <c r="F20" s="35"/>
      <c r="G20" s="35"/>
      <c r="H20" s="37"/>
      <c r="I20" s="37"/>
      <c r="J20" s="35"/>
      <c r="K20" s="38"/>
    </row>
    <row r="21" spans="1:11" s="194" customFormat="1" ht="29.25" customHeight="1" x14ac:dyDescent="0.3">
      <c r="A21" s="191" t="s">
        <v>33</v>
      </c>
      <c r="B21" s="192" t="s">
        <v>34</v>
      </c>
      <c r="C21" s="192" t="s">
        <v>35</v>
      </c>
      <c r="D21" s="192" t="s">
        <v>133</v>
      </c>
      <c r="E21" s="193" t="s">
        <v>36</v>
      </c>
      <c r="F21" s="192" t="s">
        <v>37</v>
      </c>
      <c r="G21" s="192" t="s">
        <v>38</v>
      </c>
      <c r="H21" s="192" t="s">
        <v>39</v>
      </c>
      <c r="I21" s="192"/>
      <c r="J21" s="160" t="s">
        <v>40</v>
      </c>
      <c r="K21" s="161" t="s">
        <v>41</v>
      </c>
    </row>
    <row r="22" spans="1:11" s="194" customFormat="1" ht="30" customHeight="1" x14ac:dyDescent="0.25">
      <c r="A22" s="145">
        <v>1</v>
      </c>
      <c r="B22" s="145" t="s">
        <v>338</v>
      </c>
      <c r="C22" s="145" t="s">
        <v>339</v>
      </c>
      <c r="D22" s="145" t="s">
        <v>340</v>
      </c>
      <c r="E22" s="145" t="s">
        <v>341</v>
      </c>
      <c r="F22" s="145" t="s">
        <v>126</v>
      </c>
      <c r="G22" s="145" t="s">
        <v>49</v>
      </c>
      <c r="H22" s="145" t="s">
        <v>999</v>
      </c>
      <c r="I22" s="182"/>
      <c r="J22" s="195"/>
      <c r="K22" s="167"/>
    </row>
    <row r="23" spans="1:11" s="194" customFormat="1" ht="30" customHeight="1" x14ac:dyDescent="0.25">
      <c r="A23" s="145">
        <v>2</v>
      </c>
      <c r="B23" s="145" t="s">
        <v>342</v>
      </c>
      <c r="C23" s="145" t="s">
        <v>343</v>
      </c>
      <c r="D23" s="145" t="s">
        <v>344</v>
      </c>
      <c r="E23" s="145" t="s">
        <v>345</v>
      </c>
      <c r="F23" s="145" t="s">
        <v>123</v>
      </c>
      <c r="G23" s="145" t="s">
        <v>49</v>
      </c>
      <c r="H23" s="145" t="s">
        <v>1000</v>
      </c>
      <c r="I23" s="182"/>
      <c r="J23" s="195"/>
      <c r="K23" s="167"/>
    </row>
    <row r="24" spans="1:11" s="194" customFormat="1" ht="30" customHeight="1" x14ac:dyDescent="0.25">
      <c r="A24" s="145">
        <v>3</v>
      </c>
      <c r="B24" s="145" t="s">
        <v>350</v>
      </c>
      <c r="C24" s="145" t="s">
        <v>351</v>
      </c>
      <c r="D24" s="145" t="s">
        <v>352</v>
      </c>
      <c r="E24" s="145" t="s">
        <v>353</v>
      </c>
      <c r="F24" s="145" t="s">
        <v>126</v>
      </c>
      <c r="G24" s="145" t="s">
        <v>49</v>
      </c>
      <c r="H24" s="145" t="s">
        <v>1001</v>
      </c>
      <c r="I24" s="182"/>
      <c r="J24" s="195"/>
      <c r="K24" s="167"/>
    </row>
    <row r="25" spans="1:11" s="194" customFormat="1" ht="30" customHeight="1" x14ac:dyDescent="0.25">
      <c r="A25" s="145">
        <v>4</v>
      </c>
      <c r="B25" s="145" t="s">
        <v>357</v>
      </c>
      <c r="C25" s="145" t="s">
        <v>358</v>
      </c>
      <c r="D25" s="145" t="s">
        <v>359</v>
      </c>
      <c r="E25" s="145" t="s">
        <v>360</v>
      </c>
      <c r="F25" s="145" t="s">
        <v>126</v>
      </c>
      <c r="G25" s="145" t="s">
        <v>316</v>
      </c>
      <c r="H25" s="145" t="s">
        <v>1002</v>
      </c>
      <c r="I25" s="182"/>
      <c r="J25" s="195"/>
      <c r="K25" s="167"/>
    </row>
    <row r="26" spans="1:11" s="194" customFormat="1" ht="30" customHeight="1" x14ac:dyDescent="0.25">
      <c r="A26" s="145">
        <v>5</v>
      </c>
      <c r="B26" s="145" t="s">
        <v>170</v>
      </c>
      <c r="C26" s="145" t="s">
        <v>368</v>
      </c>
      <c r="D26" s="145" t="s">
        <v>369</v>
      </c>
      <c r="E26" s="145" t="s">
        <v>370</v>
      </c>
      <c r="F26" s="145" t="s">
        <v>126</v>
      </c>
      <c r="G26" s="145" t="s">
        <v>49</v>
      </c>
      <c r="H26" s="145" t="s">
        <v>1003</v>
      </c>
      <c r="I26" s="182"/>
      <c r="J26" s="195"/>
      <c r="K26" s="167"/>
    </row>
    <row r="27" spans="1:11" s="194" customFormat="1" ht="30" customHeight="1" x14ac:dyDescent="0.25">
      <c r="A27" s="145">
        <v>6</v>
      </c>
      <c r="B27" s="145" t="s">
        <v>379</v>
      </c>
      <c r="C27" s="145" t="s">
        <v>380</v>
      </c>
      <c r="D27" s="145" t="s">
        <v>381</v>
      </c>
      <c r="E27" s="145" t="s">
        <v>382</v>
      </c>
      <c r="F27" s="145" t="s">
        <v>126</v>
      </c>
      <c r="G27" s="145" t="s">
        <v>49</v>
      </c>
      <c r="H27" s="145" t="s">
        <v>1004</v>
      </c>
      <c r="I27" s="182"/>
      <c r="J27" s="195"/>
      <c r="K27" s="167"/>
    </row>
    <row r="28" spans="1:11" ht="30" customHeight="1" x14ac:dyDescent="0.25">
      <c r="A28" s="145">
        <v>7</v>
      </c>
      <c r="B28" s="145" t="s">
        <v>361</v>
      </c>
      <c r="C28" s="145" t="s">
        <v>362</v>
      </c>
      <c r="D28" s="145" t="s">
        <v>363</v>
      </c>
      <c r="E28" s="145" t="s">
        <v>364</v>
      </c>
      <c r="F28" s="145" t="s">
        <v>126</v>
      </c>
      <c r="G28" s="145" t="s">
        <v>55</v>
      </c>
      <c r="H28" s="145" t="s">
        <v>1005</v>
      </c>
      <c r="I28" s="196"/>
      <c r="J28" s="131"/>
      <c r="K28" s="124"/>
    </row>
    <row r="29" spans="1:11" ht="30" customHeight="1" x14ac:dyDescent="0.25">
      <c r="A29" s="145">
        <v>8</v>
      </c>
      <c r="B29" s="145" t="s">
        <v>308</v>
      </c>
      <c r="C29" s="145" t="s">
        <v>354</v>
      </c>
      <c r="D29" s="145" t="s">
        <v>355</v>
      </c>
      <c r="E29" s="145" t="s">
        <v>356</v>
      </c>
      <c r="F29" s="145" t="s">
        <v>126</v>
      </c>
      <c r="G29" s="145" t="s">
        <v>55</v>
      </c>
      <c r="H29" s="145" t="s">
        <v>1006</v>
      </c>
      <c r="I29" s="196"/>
      <c r="J29" s="131"/>
      <c r="K29" s="124"/>
    </row>
    <row r="30" spans="1:11" ht="30" customHeight="1" x14ac:dyDescent="0.25">
      <c r="A30" s="145">
        <v>9</v>
      </c>
      <c r="B30" s="145" t="s">
        <v>375</v>
      </c>
      <c r="C30" s="145" t="s">
        <v>376</v>
      </c>
      <c r="D30" s="145" t="s">
        <v>377</v>
      </c>
      <c r="E30" s="145" t="s">
        <v>378</v>
      </c>
      <c r="F30" s="145" t="s">
        <v>126</v>
      </c>
      <c r="G30" s="145" t="s">
        <v>49</v>
      </c>
      <c r="H30" s="145" t="s">
        <v>1007</v>
      </c>
      <c r="I30" s="196"/>
      <c r="J30" s="131"/>
      <c r="K30" s="124"/>
    </row>
    <row r="31" spans="1:11" ht="30" customHeight="1" x14ac:dyDescent="0.25">
      <c r="A31" s="145">
        <v>10</v>
      </c>
      <c r="B31" s="145" t="s">
        <v>321</v>
      </c>
      <c r="C31" s="145" t="s">
        <v>365</v>
      </c>
      <c r="D31" s="145" t="s">
        <v>366</v>
      </c>
      <c r="E31" s="145" t="s">
        <v>367</v>
      </c>
      <c r="F31" s="145" t="s">
        <v>126</v>
      </c>
      <c r="G31" s="145" t="s">
        <v>78</v>
      </c>
      <c r="H31" s="145" t="s">
        <v>1008</v>
      </c>
      <c r="I31" s="196"/>
      <c r="J31" s="131"/>
      <c r="K31" s="124"/>
    </row>
    <row r="32" spans="1:11" ht="30" customHeight="1" x14ac:dyDescent="0.25">
      <c r="A32" s="145">
        <v>11</v>
      </c>
      <c r="B32" s="145" t="s">
        <v>371</v>
      </c>
      <c r="C32" s="145" t="s">
        <v>372</v>
      </c>
      <c r="D32" s="145" t="s">
        <v>373</v>
      </c>
      <c r="E32" s="145" t="s">
        <v>374</v>
      </c>
      <c r="F32" s="145" t="s">
        <v>126</v>
      </c>
      <c r="G32" s="145" t="s">
        <v>49</v>
      </c>
      <c r="H32" s="145" t="s">
        <v>1009</v>
      </c>
      <c r="I32" s="196"/>
      <c r="J32" s="131"/>
      <c r="K32" s="124"/>
    </row>
    <row r="33" spans="1:11" ht="30" customHeight="1" x14ac:dyDescent="0.25">
      <c r="A33" s="145">
        <v>12</v>
      </c>
      <c r="B33" s="145" t="s">
        <v>413</v>
      </c>
      <c r="C33" s="145" t="s">
        <v>414</v>
      </c>
      <c r="D33" s="145" t="s">
        <v>415</v>
      </c>
      <c r="E33" s="145" t="s">
        <v>416</v>
      </c>
      <c r="F33" s="145" t="s">
        <v>48</v>
      </c>
      <c r="G33" s="145" t="s">
        <v>49</v>
      </c>
      <c r="H33" s="145" t="s">
        <v>1010</v>
      </c>
      <c r="I33" s="196"/>
      <c r="J33" s="131"/>
      <c r="K33" s="124"/>
    </row>
    <row r="34" spans="1:11" ht="30" customHeight="1" x14ac:dyDescent="0.25">
      <c r="A34" s="145">
        <v>13</v>
      </c>
      <c r="B34" s="145" t="s">
        <v>104</v>
      </c>
      <c r="C34" s="145" t="s">
        <v>403</v>
      </c>
      <c r="D34" s="145" t="s">
        <v>404</v>
      </c>
      <c r="E34" s="145" t="s">
        <v>405</v>
      </c>
      <c r="F34" s="145" t="s">
        <v>126</v>
      </c>
      <c r="G34" s="145" t="s">
        <v>49</v>
      </c>
      <c r="H34" s="145" t="s">
        <v>1011</v>
      </c>
      <c r="I34" s="196"/>
      <c r="J34" s="131"/>
      <c r="K34" s="124"/>
    </row>
    <row r="35" spans="1:11" ht="30" customHeight="1" x14ac:dyDescent="0.25">
      <c r="A35" s="145">
        <v>14</v>
      </c>
      <c r="B35" s="145" t="s">
        <v>388</v>
      </c>
      <c r="C35" s="145" t="s">
        <v>389</v>
      </c>
      <c r="D35" s="145" t="s">
        <v>390</v>
      </c>
      <c r="E35" s="145" t="s">
        <v>391</v>
      </c>
      <c r="F35" s="145" t="s">
        <v>126</v>
      </c>
      <c r="G35" s="145" t="s">
        <v>49</v>
      </c>
      <c r="H35" s="145" t="s">
        <v>886</v>
      </c>
      <c r="I35" s="196"/>
      <c r="J35" s="200"/>
      <c r="K35" s="93"/>
    </row>
    <row r="36" spans="1:11" ht="30" customHeight="1" x14ac:dyDescent="0.25">
      <c r="A36" s="145">
        <v>15</v>
      </c>
      <c r="B36" s="145" t="s">
        <v>99</v>
      </c>
      <c r="C36" s="145" t="s">
        <v>418</v>
      </c>
      <c r="D36" s="145" t="s">
        <v>419</v>
      </c>
      <c r="E36" s="145" t="s">
        <v>420</v>
      </c>
      <c r="F36" s="145" t="s">
        <v>48</v>
      </c>
      <c r="G36" s="145" t="s">
        <v>49</v>
      </c>
      <c r="H36" s="145" t="s">
        <v>1012</v>
      </c>
      <c r="I36" s="196"/>
      <c r="J36" s="200"/>
      <c r="K36" s="93"/>
    </row>
    <row r="37" spans="1:11" ht="30" customHeight="1" x14ac:dyDescent="0.25">
      <c r="A37" s="145">
        <v>16</v>
      </c>
      <c r="B37" s="145" t="s">
        <v>383</v>
      </c>
      <c r="C37" s="145" t="s">
        <v>384</v>
      </c>
      <c r="D37" s="145" t="s">
        <v>385</v>
      </c>
      <c r="E37" s="145" t="s">
        <v>386</v>
      </c>
      <c r="F37" s="145" t="s">
        <v>48</v>
      </c>
      <c r="G37" s="145" t="s">
        <v>387</v>
      </c>
      <c r="H37" s="145" t="s">
        <v>1013</v>
      </c>
      <c r="I37" s="196"/>
      <c r="J37" s="200"/>
      <c r="K37" s="93"/>
    </row>
    <row r="38" spans="1:11" ht="30" customHeight="1" x14ac:dyDescent="0.25">
      <c r="A38" s="145">
        <v>17</v>
      </c>
      <c r="B38" s="145" t="s">
        <v>421</v>
      </c>
      <c r="C38" s="145" t="s">
        <v>422</v>
      </c>
      <c r="D38" s="145" t="s">
        <v>423</v>
      </c>
      <c r="E38" s="145" t="s">
        <v>424</v>
      </c>
      <c r="F38" s="145" t="s">
        <v>48</v>
      </c>
      <c r="G38" s="145" t="s">
        <v>49</v>
      </c>
      <c r="H38" s="145" t="s">
        <v>1014</v>
      </c>
      <c r="I38" s="196"/>
      <c r="J38" s="200"/>
      <c r="K38" s="93"/>
    </row>
    <row r="39" spans="1:11" ht="30" customHeight="1" x14ac:dyDescent="0.25">
      <c r="A39" s="145" t="s">
        <v>108</v>
      </c>
      <c r="B39" s="145" t="s">
        <v>406</v>
      </c>
      <c r="C39" s="145" t="s">
        <v>407</v>
      </c>
      <c r="D39" s="145" t="s">
        <v>408</v>
      </c>
      <c r="E39" s="145" t="s">
        <v>409</v>
      </c>
      <c r="F39" s="145" t="s">
        <v>126</v>
      </c>
      <c r="G39" s="145" t="s">
        <v>49</v>
      </c>
      <c r="H39" s="138"/>
      <c r="I39" s="196"/>
      <c r="J39" s="200"/>
      <c r="K39" s="93"/>
    </row>
    <row r="40" spans="1:11" ht="30" customHeight="1" x14ac:dyDescent="0.25">
      <c r="A40" s="145" t="s">
        <v>108</v>
      </c>
      <c r="B40" s="145" t="s">
        <v>83</v>
      </c>
      <c r="C40" s="145" t="s">
        <v>392</v>
      </c>
      <c r="D40" s="145" t="s">
        <v>393</v>
      </c>
      <c r="E40" s="145" t="s">
        <v>394</v>
      </c>
      <c r="F40" s="145" t="s">
        <v>126</v>
      </c>
      <c r="G40" s="145" t="s">
        <v>49</v>
      </c>
      <c r="H40" s="138"/>
      <c r="I40" s="196"/>
      <c r="J40" s="200"/>
      <c r="K40" s="93"/>
    </row>
    <row r="41" spans="1:11" ht="30" customHeight="1" x14ac:dyDescent="0.25">
      <c r="A41" s="145" t="s">
        <v>108</v>
      </c>
      <c r="B41" s="145" t="s">
        <v>410</v>
      </c>
      <c r="C41" s="145" t="s">
        <v>411</v>
      </c>
      <c r="D41" s="145" t="s">
        <v>412</v>
      </c>
      <c r="E41" s="145" t="s">
        <v>398</v>
      </c>
      <c r="F41" s="145" t="s">
        <v>126</v>
      </c>
      <c r="G41" s="145" t="s">
        <v>49</v>
      </c>
      <c r="H41" s="138"/>
      <c r="I41" s="196"/>
      <c r="J41" s="200"/>
      <c r="K41" s="93"/>
    </row>
    <row r="42" spans="1:11" ht="30" customHeight="1" x14ac:dyDescent="0.25">
      <c r="A42" s="145" t="s">
        <v>108</v>
      </c>
      <c r="B42" s="145" t="s">
        <v>399</v>
      </c>
      <c r="C42" s="145" t="s">
        <v>400</v>
      </c>
      <c r="D42" s="145" t="s">
        <v>401</v>
      </c>
      <c r="E42" s="145" t="s">
        <v>402</v>
      </c>
      <c r="F42" s="145" t="s">
        <v>126</v>
      </c>
      <c r="G42" s="145" t="s">
        <v>49</v>
      </c>
      <c r="H42" s="138"/>
      <c r="I42" s="196"/>
      <c r="J42" s="200"/>
      <c r="K42" s="93"/>
    </row>
    <row r="43" spans="1:11" ht="30" customHeight="1" x14ac:dyDescent="0.25">
      <c r="A43" s="145" t="s">
        <v>108</v>
      </c>
      <c r="B43" s="145" t="s">
        <v>346</v>
      </c>
      <c r="C43" s="145" t="s">
        <v>347</v>
      </c>
      <c r="D43" s="145" t="s">
        <v>348</v>
      </c>
      <c r="E43" s="145" t="s">
        <v>349</v>
      </c>
      <c r="F43" s="145" t="s">
        <v>123</v>
      </c>
      <c r="G43" s="145" t="s">
        <v>49</v>
      </c>
      <c r="H43" s="138"/>
      <c r="I43" s="196"/>
      <c r="J43" s="200"/>
      <c r="K43" s="93"/>
    </row>
    <row r="44" spans="1:11" ht="30" customHeight="1" x14ac:dyDescent="0.25">
      <c r="A44" s="145" t="s">
        <v>108</v>
      </c>
      <c r="B44" s="145" t="s">
        <v>395</v>
      </c>
      <c r="C44" s="145" t="s">
        <v>396</v>
      </c>
      <c r="D44" s="145" t="s">
        <v>397</v>
      </c>
      <c r="E44" s="145" t="s">
        <v>398</v>
      </c>
      <c r="F44" s="145" t="s">
        <v>126</v>
      </c>
      <c r="G44" s="145" t="s">
        <v>49</v>
      </c>
      <c r="H44" s="138"/>
      <c r="I44" s="196"/>
      <c r="J44" s="92"/>
      <c r="K44" s="93"/>
    </row>
    <row r="45" spans="1:11" ht="8.25" customHeight="1" x14ac:dyDescent="0.25">
      <c r="A45" s="201"/>
      <c r="B45" s="202"/>
      <c r="C45" s="202"/>
      <c r="D45" s="202"/>
      <c r="E45" s="202"/>
      <c r="F45" s="202"/>
      <c r="G45" s="202"/>
      <c r="H45" s="203"/>
      <c r="I45" s="204"/>
      <c r="J45" s="84"/>
      <c r="K45" s="205"/>
    </row>
    <row r="46" spans="1:11" ht="5.25" customHeight="1" thickBot="1" x14ac:dyDescent="0.35">
      <c r="A46" s="94"/>
      <c r="B46" s="95"/>
      <c r="C46" s="95"/>
      <c r="D46" s="96"/>
      <c r="E46" s="97"/>
      <c r="F46" s="98"/>
      <c r="G46" s="98"/>
      <c r="H46" s="99"/>
      <c r="I46" s="99"/>
      <c r="J46" s="100"/>
      <c r="K46" s="101"/>
    </row>
    <row r="47" spans="1:11" ht="15" thickTop="1" x14ac:dyDescent="0.3">
      <c r="A47" s="245" t="s">
        <v>113</v>
      </c>
      <c r="B47" s="246"/>
      <c r="C47" s="246"/>
      <c r="D47" s="246"/>
      <c r="E47" s="102"/>
      <c r="F47" s="102"/>
      <c r="G47" s="247" t="s">
        <v>114</v>
      </c>
      <c r="H47" s="247"/>
      <c r="I47" s="246"/>
      <c r="J47" s="247"/>
      <c r="K47" s="248"/>
    </row>
    <row r="48" spans="1:11" x14ac:dyDescent="0.3">
      <c r="A48" s="62" t="s">
        <v>115</v>
      </c>
      <c r="B48" s="22"/>
      <c r="C48" s="22"/>
      <c r="D48" s="63"/>
      <c r="E48" s="64"/>
      <c r="F48" s="65"/>
      <c r="G48" s="66" t="s">
        <v>116</v>
      </c>
      <c r="H48" s="63">
        <v>5</v>
      </c>
      <c r="I48" s="68"/>
      <c r="J48" s="69" t="s">
        <v>117</v>
      </c>
      <c r="K48" s="70">
        <f>COUNTIF(F28:F43,"ЗМС")</f>
        <v>0</v>
      </c>
    </row>
    <row r="49" spans="1:26" x14ac:dyDescent="0.3">
      <c r="A49" s="62" t="s">
        <v>118</v>
      </c>
      <c r="B49" s="22"/>
      <c r="C49" s="22"/>
      <c r="D49" s="63"/>
      <c r="E49" s="19"/>
      <c r="F49" s="71"/>
      <c r="G49" s="72" t="s">
        <v>119</v>
      </c>
      <c r="H49" s="197">
        <v>23</v>
      </c>
      <c r="I49" s="74"/>
      <c r="J49" s="69" t="s">
        <v>120</v>
      </c>
      <c r="K49" s="70">
        <f>COUNTIF(F28:F43,"МСМК")</f>
        <v>0</v>
      </c>
    </row>
    <row r="50" spans="1:26" x14ac:dyDescent="0.3">
      <c r="A50" s="62" t="s">
        <v>121</v>
      </c>
      <c r="B50" s="22"/>
      <c r="C50" s="22"/>
      <c r="D50" s="63"/>
      <c r="E50" s="19"/>
      <c r="F50" s="71"/>
      <c r="G50" s="72" t="s">
        <v>122</v>
      </c>
      <c r="H50" s="197">
        <v>17</v>
      </c>
      <c r="I50" s="74"/>
      <c r="J50" s="69" t="s">
        <v>123</v>
      </c>
      <c r="K50" s="70">
        <v>2</v>
      </c>
    </row>
    <row r="51" spans="1:26" x14ac:dyDescent="0.3">
      <c r="A51" s="62" t="s">
        <v>124</v>
      </c>
      <c r="B51" s="22"/>
      <c r="C51" s="22"/>
      <c r="D51" s="63"/>
      <c r="E51" s="19"/>
      <c r="F51" s="71"/>
      <c r="G51" s="72" t="s">
        <v>125</v>
      </c>
      <c r="H51" s="63">
        <v>17</v>
      </c>
      <c r="I51" s="75"/>
      <c r="J51" s="69" t="s">
        <v>126</v>
      </c>
      <c r="K51" s="70">
        <v>17</v>
      </c>
    </row>
    <row r="52" spans="1:26" x14ac:dyDescent="0.3">
      <c r="A52" s="62"/>
      <c r="B52" s="22"/>
      <c r="C52" s="22"/>
      <c r="D52" s="63"/>
      <c r="E52" s="19"/>
      <c r="F52" s="71"/>
      <c r="G52" s="72" t="s">
        <v>127</v>
      </c>
      <c r="H52" s="63">
        <v>0</v>
      </c>
      <c r="I52" s="75"/>
      <c r="J52" s="76" t="s">
        <v>48</v>
      </c>
      <c r="K52" s="70">
        <v>4</v>
      </c>
    </row>
    <row r="53" spans="1:26" x14ac:dyDescent="0.3">
      <c r="A53" s="62"/>
      <c r="B53" s="22"/>
      <c r="C53" s="22"/>
      <c r="D53" s="63"/>
      <c r="E53" s="19"/>
      <c r="F53" s="71"/>
      <c r="G53" s="72" t="s">
        <v>128</v>
      </c>
      <c r="H53" s="198">
        <v>6</v>
      </c>
      <c r="I53" s="78"/>
      <c r="J53" s="79" t="s">
        <v>77</v>
      </c>
      <c r="K53" s="70">
        <f>COUNTIF(F22:F46,"2 сп.р.")</f>
        <v>0</v>
      </c>
    </row>
    <row r="54" spans="1:26" x14ac:dyDescent="0.3">
      <c r="A54" s="62"/>
      <c r="B54" s="22"/>
      <c r="C54" s="22"/>
      <c r="D54" s="63"/>
      <c r="E54" s="80"/>
      <c r="F54" s="81"/>
      <c r="G54" s="72" t="s">
        <v>129</v>
      </c>
      <c r="H54" s="198">
        <f>COUNTIF(A28:A43,"ДСКВ")</f>
        <v>0</v>
      </c>
      <c r="I54" s="82"/>
      <c r="J54" s="79" t="s">
        <v>54</v>
      </c>
      <c r="K54" s="70">
        <f>COUNTIF(F33:F47,"3 с.р.")</f>
        <v>0</v>
      </c>
    </row>
    <row r="55" spans="1:26" ht="9.75" customHeight="1" x14ac:dyDescent="0.3">
      <c r="K55" s="86"/>
    </row>
    <row r="56" spans="1:26" ht="15.6" x14ac:dyDescent="0.3">
      <c r="A56" s="210" t="s">
        <v>130</v>
      </c>
      <c r="B56" s="211"/>
      <c r="C56" s="211"/>
      <c r="D56" s="211"/>
      <c r="E56" s="212" t="s">
        <v>131</v>
      </c>
      <c r="F56" s="212"/>
      <c r="G56" s="212"/>
      <c r="H56" s="212"/>
      <c r="I56" s="212" t="s">
        <v>132</v>
      </c>
      <c r="J56" s="212"/>
      <c r="K56" s="213"/>
    </row>
    <row r="57" spans="1:26" x14ac:dyDescent="0.3">
      <c r="B57" s="19"/>
      <c r="C57" s="19"/>
      <c r="E57" s="19"/>
      <c r="F57" s="64"/>
      <c r="G57" s="64"/>
      <c r="H57" s="64"/>
      <c r="I57" s="64"/>
      <c r="J57" s="64"/>
      <c r="K57" s="87"/>
    </row>
    <row r="58" spans="1:26" x14ac:dyDescent="0.3">
      <c r="A58" s="88"/>
      <c r="D58" s="84"/>
      <c r="E58" s="89"/>
      <c r="F58" s="84"/>
      <c r="G58" s="84"/>
      <c r="I58" s="90"/>
      <c r="J58" s="84"/>
      <c r="K58" s="91"/>
    </row>
    <row r="59" spans="1:26" x14ac:dyDescent="0.3">
      <c r="A59" s="88"/>
      <c r="D59" s="84"/>
      <c r="E59" s="89"/>
      <c r="F59" s="84"/>
      <c r="G59" s="84"/>
      <c r="I59" s="90"/>
      <c r="J59" s="84"/>
      <c r="K59" s="91"/>
    </row>
    <row r="60" spans="1:26" x14ac:dyDescent="0.3">
      <c r="A60" s="88"/>
      <c r="D60" s="84"/>
      <c r="E60" s="89"/>
      <c r="F60" s="84"/>
      <c r="G60" s="84"/>
      <c r="I60" s="90"/>
      <c r="J60" s="84"/>
      <c r="K60" s="91"/>
    </row>
    <row r="61" spans="1:26" x14ac:dyDescent="0.3">
      <c r="A61" s="88"/>
      <c r="D61" s="84"/>
      <c r="E61" s="89"/>
      <c r="F61" s="84"/>
      <c r="G61" s="84"/>
      <c r="I61" s="90"/>
      <c r="J61" s="84"/>
      <c r="K61" s="91"/>
    </row>
    <row r="62" spans="1:26" ht="16.2" thickBot="1" x14ac:dyDescent="0.35">
      <c r="A62" s="214" t="str">
        <f>G18</f>
        <v>КОЧЕТКОВА Е.А. (ВК, г. Омск)</v>
      </c>
      <c r="B62" s="215"/>
      <c r="C62" s="215"/>
      <c r="D62" s="215"/>
      <c r="E62" s="215" t="str">
        <f>G17</f>
        <v>ДЫШАКОВ А.С. (ВК, г. Москва)</v>
      </c>
      <c r="F62" s="215"/>
      <c r="G62" s="215"/>
      <c r="H62" s="215"/>
      <c r="I62" s="215" t="str">
        <f>G19</f>
        <v>ДЫШАКОВ С.В. (IК, г. Москва)</v>
      </c>
      <c r="J62" s="215"/>
      <c r="K62" s="216"/>
    </row>
    <row r="63" spans="1:26" s="26" customFormat="1" x14ac:dyDescent="0.3">
      <c r="A63" s="83"/>
      <c r="B63" s="84"/>
      <c r="C63" s="84"/>
      <c r="D63" s="19"/>
      <c r="F63" s="19"/>
      <c r="G63" s="19"/>
      <c r="H63" s="85"/>
      <c r="I63" s="85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</row>
    <row r="64" spans="1:26" s="111" customFormat="1" ht="18" x14ac:dyDescent="0.3">
      <c r="A64" s="133"/>
      <c r="B64" s="112"/>
      <c r="C64" s="112"/>
      <c r="E64" s="113"/>
      <c r="H64" s="114"/>
      <c r="I64" s="114"/>
    </row>
    <row r="65" spans="1:7" ht="21" x14ac:dyDescent="0.3">
      <c r="A65" s="170"/>
      <c r="B65" s="115"/>
      <c r="C65" s="116"/>
      <c r="D65" s="244"/>
      <c r="E65" s="244"/>
      <c r="F65" s="244"/>
      <c r="G65" s="244"/>
    </row>
    <row r="66" spans="1:7" ht="18" x14ac:dyDescent="0.3">
      <c r="D66" s="111"/>
    </row>
  </sheetData>
  <mergeCells count="25">
    <mergeCell ref="A12:K12"/>
    <mergeCell ref="A1:K1"/>
    <mergeCell ref="A2:K2"/>
    <mergeCell ref="A3:K3"/>
    <mergeCell ref="A4:K4"/>
    <mergeCell ref="A5:K5"/>
    <mergeCell ref="A6:K6"/>
    <mergeCell ref="A7:K7"/>
    <mergeCell ref="A8:K8"/>
    <mergeCell ref="A9:K9"/>
    <mergeCell ref="A10:K10"/>
    <mergeCell ref="A11:K11"/>
    <mergeCell ref="A13:D13"/>
    <mergeCell ref="A14:D14"/>
    <mergeCell ref="A15:G15"/>
    <mergeCell ref="H15:K15"/>
    <mergeCell ref="A47:D47"/>
    <mergeCell ref="G47:K47"/>
    <mergeCell ref="D65:G65"/>
    <mergeCell ref="A56:D56"/>
    <mergeCell ref="E56:H56"/>
    <mergeCell ref="I56:K56"/>
    <mergeCell ref="A62:D62"/>
    <mergeCell ref="E62:H62"/>
    <mergeCell ref="I62:K6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5C46BC-47DB-4B06-B0FC-6BE340137A7E}">
  <dimension ref="A1:K95"/>
  <sheetViews>
    <sheetView topLeftCell="A10" workbookViewId="0">
      <selection activeCell="M21" sqref="M21"/>
    </sheetView>
  </sheetViews>
  <sheetFormatPr defaultRowHeight="14.4" x14ac:dyDescent="0.3"/>
  <cols>
    <col min="1" max="1" width="7" style="19" customWidth="1"/>
    <col min="2" max="2" width="7.88671875" style="84" customWidth="1"/>
    <col min="3" max="3" width="14.6640625" style="84" customWidth="1"/>
    <col min="4" max="4" width="37.5546875" style="19" customWidth="1"/>
    <col min="5" max="5" width="11.6640625" style="26" customWidth="1"/>
    <col min="6" max="6" width="10.33203125" style="19" customWidth="1"/>
    <col min="7" max="7" width="31.109375" style="19" customWidth="1"/>
    <col min="8" max="8" width="12.109375" style="85" customWidth="1"/>
    <col min="9" max="9" width="10.6640625" style="85" customWidth="1"/>
    <col min="10" max="10" width="15.33203125" style="19" customWidth="1"/>
    <col min="11" max="11" width="12.88671875" style="19" customWidth="1"/>
  </cols>
  <sheetData>
    <row r="1" spans="1:11" ht="21" x14ac:dyDescent="0.3">
      <c r="A1" s="242" t="s">
        <v>0</v>
      </c>
      <c r="B1" s="242"/>
      <c r="C1" s="242"/>
      <c r="D1" s="242"/>
      <c r="E1" s="242"/>
      <c r="F1" s="242"/>
      <c r="G1" s="242"/>
      <c r="H1" s="242"/>
      <c r="I1" s="242"/>
      <c r="J1" s="242"/>
      <c r="K1" s="242"/>
    </row>
    <row r="2" spans="1:11" ht="21" x14ac:dyDescent="0.3">
      <c r="A2" s="242" t="s">
        <v>1</v>
      </c>
      <c r="B2" s="242"/>
      <c r="C2" s="242"/>
      <c r="D2" s="242"/>
      <c r="E2" s="242"/>
      <c r="F2" s="242"/>
      <c r="G2" s="242"/>
      <c r="H2" s="242"/>
      <c r="I2" s="242"/>
      <c r="J2" s="242"/>
      <c r="K2" s="242"/>
    </row>
    <row r="3" spans="1:11" ht="21" x14ac:dyDescent="0.3">
      <c r="A3" s="242" t="s">
        <v>2</v>
      </c>
      <c r="B3" s="242"/>
      <c r="C3" s="242"/>
      <c r="D3" s="242"/>
      <c r="E3" s="242"/>
      <c r="F3" s="242"/>
      <c r="G3" s="242"/>
      <c r="H3" s="242"/>
      <c r="I3" s="242"/>
      <c r="J3" s="242"/>
      <c r="K3" s="242"/>
    </row>
    <row r="4" spans="1:11" ht="21" x14ac:dyDescent="0.3">
      <c r="A4" s="242" t="s">
        <v>3</v>
      </c>
      <c r="B4" s="242"/>
      <c r="C4" s="242"/>
      <c r="D4" s="242"/>
      <c r="E4" s="242"/>
      <c r="F4" s="242"/>
      <c r="G4" s="242"/>
      <c r="H4" s="242"/>
      <c r="I4" s="242"/>
      <c r="J4" s="242"/>
      <c r="K4" s="242"/>
    </row>
    <row r="5" spans="1:11" ht="21" x14ac:dyDescent="0.3">
      <c r="A5" s="242" t="s">
        <v>4</v>
      </c>
      <c r="B5" s="242"/>
      <c r="C5" s="242"/>
      <c r="D5" s="242"/>
      <c r="E5" s="242"/>
      <c r="F5" s="242"/>
      <c r="G5" s="242"/>
      <c r="H5" s="242"/>
      <c r="I5" s="242"/>
      <c r="J5" s="242"/>
      <c r="K5" s="242"/>
    </row>
    <row r="6" spans="1:11" ht="28.8" x14ac:dyDescent="0.3">
      <c r="A6" s="243" t="s">
        <v>5</v>
      </c>
      <c r="B6" s="243"/>
      <c r="C6" s="243"/>
      <c r="D6" s="243"/>
      <c r="E6" s="243"/>
      <c r="F6" s="243"/>
      <c r="G6" s="243"/>
      <c r="H6" s="243"/>
      <c r="I6" s="243"/>
      <c r="J6" s="243"/>
      <c r="K6" s="243"/>
    </row>
    <row r="7" spans="1:11" ht="21" x14ac:dyDescent="0.3">
      <c r="A7" s="232" t="s">
        <v>6</v>
      </c>
      <c r="B7" s="232"/>
      <c r="C7" s="232"/>
      <c r="D7" s="232"/>
      <c r="E7" s="232"/>
      <c r="F7" s="232"/>
      <c r="G7" s="232"/>
      <c r="H7" s="232"/>
      <c r="I7" s="232"/>
      <c r="J7" s="232"/>
      <c r="K7" s="232"/>
    </row>
    <row r="8" spans="1:11" ht="21.6" thickBot="1" x14ac:dyDescent="0.35">
      <c r="A8" s="232" t="s">
        <v>7</v>
      </c>
      <c r="B8" s="232"/>
      <c r="C8" s="232"/>
      <c r="D8" s="232"/>
      <c r="E8" s="232"/>
      <c r="F8" s="232"/>
      <c r="G8" s="232"/>
      <c r="H8" s="232"/>
      <c r="I8" s="232"/>
      <c r="J8" s="232"/>
      <c r="K8" s="232"/>
    </row>
    <row r="9" spans="1:11" ht="18" x14ac:dyDescent="0.3">
      <c r="A9" s="233" t="s">
        <v>8</v>
      </c>
      <c r="B9" s="234"/>
      <c r="C9" s="234"/>
      <c r="D9" s="234"/>
      <c r="E9" s="234"/>
      <c r="F9" s="234"/>
      <c r="G9" s="234"/>
      <c r="H9" s="234"/>
      <c r="I9" s="234"/>
      <c r="J9" s="234"/>
      <c r="K9" s="235"/>
    </row>
    <row r="10" spans="1:11" ht="18" x14ac:dyDescent="0.3">
      <c r="A10" s="236" t="s">
        <v>9</v>
      </c>
      <c r="B10" s="237"/>
      <c r="C10" s="237"/>
      <c r="D10" s="237"/>
      <c r="E10" s="237"/>
      <c r="F10" s="237"/>
      <c r="G10" s="237"/>
      <c r="H10" s="237"/>
      <c r="I10" s="237"/>
      <c r="J10" s="237"/>
      <c r="K10" s="238"/>
    </row>
    <row r="11" spans="1:11" ht="18" x14ac:dyDescent="0.3">
      <c r="A11" s="236" t="s">
        <v>134</v>
      </c>
      <c r="B11" s="237"/>
      <c r="C11" s="237"/>
      <c r="D11" s="237"/>
      <c r="E11" s="237"/>
      <c r="F11" s="237"/>
      <c r="G11" s="237"/>
      <c r="H11" s="237"/>
      <c r="I11" s="237"/>
      <c r="J11" s="237"/>
      <c r="K11" s="238"/>
    </row>
    <row r="12" spans="1:11" ht="21" x14ac:dyDescent="0.3">
      <c r="A12" s="239" t="s">
        <v>7</v>
      </c>
      <c r="B12" s="240"/>
      <c r="C12" s="240"/>
      <c r="D12" s="240"/>
      <c r="E12" s="240"/>
      <c r="F12" s="240"/>
      <c r="G12" s="240"/>
      <c r="H12" s="240"/>
      <c r="I12" s="240"/>
      <c r="J12" s="240"/>
      <c r="K12" s="241"/>
    </row>
    <row r="13" spans="1:11" ht="15.6" x14ac:dyDescent="0.3">
      <c r="A13" s="217" t="s">
        <v>11</v>
      </c>
      <c r="B13" s="218"/>
      <c r="C13" s="218"/>
      <c r="D13" s="218"/>
      <c r="E13" s="1"/>
      <c r="F13" s="2" t="s">
        <v>12</v>
      </c>
      <c r="G13" s="2"/>
      <c r="H13" s="3"/>
      <c r="I13" s="3"/>
      <c r="J13" s="4"/>
      <c r="K13" s="5" t="s">
        <v>13</v>
      </c>
    </row>
    <row r="14" spans="1:11" ht="15.6" x14ac:dyDescent="0.3">
      <c r="A14" s="219" t="s">
        <v>14</v>
      </c>
      <c r="B14" s="220"/>
      <c r="C14" s="220"/>
      <c r="D14" s="220"/>
      <c r="E14" s="6"/>
      <c r="F14" s="7" t="s">
        <v>15</v>
      </c>
      <c r="G14" s="7"/>
      <c r="H14" s="8"/>
      <c r="I14" s="8"/>
      <c r="J14" s="9"/>
      <c r="K14" s="10" t="s">
        <v>16</v>
      </c>
    </row>
    <row r="15" spans="1:11" x14ac:dyDescent="0.3">
      <c r="A15" s="221" t="s">
        <v>17</v>
      </c>
      <c r="B15" s="208"/>
      <c r="C15" s="208"/>
      <c r="D15" s="208"/>
      <c r="E15" s="208"/>
      <c r="F15" s="208"/>
      <c r="G15" s="222"/>
      <c r="H15" s="223" t="s">
        <v>18</v>
      </c>
      <c r="I15" s="224"/>
      <c r="J15" s="224"/>
      <c r="K15" s="225"/>
    </row>
    <row r="16" spans="1:11" s="19" customFormat="1" ht="24.9" customHeight="1" x14ac:dyDescent="0.3">
      <c r="A16" s="11" t="s">
        <v>19</v>
      </c>
      <c r="B16" s="12"/>
      <c r="C16" s="12"/>
      <c r="D16" s="13"/>
      <c r="E16" s="14"/>
      <c r="F16" s="13"/>
      <c r="G16" s="15" t="s">
        <v>20</v>
      </c>
      <c r="H16" s="16" t="s">
        <v>21</v>
      </c>
      <c r="I16" s="17"/>
      <c r="J16" s="17"/>
      <c r="K16" s="18"/>
    </row>
    <row r="17" spans="1:11" s="19" customFormat="1" ht="24.9" customHeight="1" x14ac:dyDescent="0.3">
      <c r="A17" s="11" t="s">
        <v>22</v>
      </c>
      <c r="B17" s="12"/>
      <c r="C17" s="12"/>
      <c r="D17" s="20"/>
      <c r="E17" s="21"/>
      <c r="F17" s="22"/>
      <c r="G17" s="23" t="s">
        <v>23</v>
      </c>
      <c r="H17" s="16" t="s">
        <v>24</v>
      </c>
      <c r="I17" s="17"/>
      <c r="J17" s="17"/>
      <c r="K17" s="24" t="s">
        <v>25</v>
      </c>
    </row>
    <row r="18" spans="1:11" s="19" customFormat="1" ht="24.9" customHeight="1" x14ac:dyDescent="0.3">
      <c r="A18" s="11" t="s">
        <v>26</v>
      </c>
      <c r="B18" s="12"/>
      <c r="C18" s="12"/>
      <c r="D18" s="20"/>
      <c r="E18" s="21"/>
      <c r="F18" s="22"/>
      <c r="G18" s="23" t="s">
        <v>27</v>
      </c>
      <c r="H18" s="16" t="s">
        <v>28</v>
      </c>
      <c r="I18" s="17"/>
      <c r="J18" s="17"/>
      <c r="K18" s="24" t="s">
        <v>29</v>
      </c>
    </row>
    <row r="19" spans="1:11" s="19" customFormat="1" ht="24.9" customHeight="1" thickBot="1" x14ac:dyDescent="0.35">
      <c r="A19" s="11" t="s">
        <v>30</v>
      </c>
      <c r="B19" s="25"/>
      <c r="C19" s="25"/>
      <c r="D19" s="22"/>
      <c r="E19" s="26"/>
      <c r="F19" s="27"/>
      <c r="G19" s="28" t="s">
        <v>31</v>
      </c>
      <c r="H19" s="29" t="s">
        <v>32</v>
      </c>
      <c r="I19" s="30"/>
      <c r="J19" s="31"/>
      <c r="K19" s="32">
        <v>1</v>
      </c>
    </row>
    <row r="20" spans="1:11" ht="15.6" thickTop="1" thickBot="1" x14ac:dyDescent="0.35">
      <c r="A20" s="33"/>
      <c r="B20" s="34"/>
      <c r="C20" s="34"/>
      <c r="D20" s="35"/>
      <c r="E20" s="36"/>
      <c r="F20" s="35"/>
      <c r="G20" s="35"/>
      <c r="H20" s="37"/>
      <c r="I20" s="37"/>
      <c r="J20" s="35"/>
      <c r="K20" s="38"/>
    </row>
    <row r="21" spans="1:11" ht="31.2" customHeight="1" thickTop="1" x14ac:dyDescent="0.3">
      <c r="A21" s="39" t="s">
        <v>33</v>
      </c>
      <c r="B21" s="40" t="s">
        <v>34</v>
      </c>
      <c r="C21" s="40" t="s">
        <v>35</v>
      </c>
      <c r="D21" s="40" t="s">
        <v>133</v>
      </c>
      <c r="E21" s="41" t="s">
        <v>36</v>
      </c>
      <c r="F21" s="42" t="s">
        <v>37</v>
      </c>
      <c r="G21" s="43" t="s">
        <v>38</v>
      </c>
      <c r="H21" s="226" t="s">
        <v>39</v>
      </c>
      <c r="I21" s="227"/>
      <c r="J21" s="228" t="s">
        <v>40</v>
      </c>
      <c r="K21" s="230" t="s">
        <v>41</v>
      </c>
    </row>
    <row r="22" spans="1:11" ht="13.95" customHeight="1" thickBot="1" x14ac:dyDescent="0.35">
      <c r="A22" s="45"/>
      <c r="B22" s="46"/>
      <c r="C22" s="46"/>
      <c r="D22" s="46"/>
      <c r="E22" s="47"/>
      <c r="F22" s="48"/>
      <c r="G22" s="46"/>
      <c r="H22" s="49" t="s">
        <v>42</v>
      </c>
      <c r="I22" s="49" t="s">
        <v>43</v>
      </c>
      <c r="J22" s="252"/>
      <c r="K22" s="231"/>
    </row>
    <row r="23" spans="1:11" ht="30" customHeight="1" x14ac:dyDescent="0.3">
      <c r="A23" s="51">
        <v>1</v>
      </c>
      <c r="B23" s="51" t="s">
        <v>91</v>
      </c>
      <c r="C23" s="52" t="s">
        <v>135</v>
      </c>
      <c r="D23" s="52" t="s">
        <v>136</v>
      </c>
      <c r="E23" s="52" t="s">
        <v>137</v>
      </c>
      <c r="F23" s="51" t="s">
        <v>126</v>
      </c>
      <c r="G23" s="51" t="s">
        <v>49</v>
      </c>
      <c r="H23" s="51">
        <v>1</v>
      </c>
      <c r="I23" s="51">
        <v>1</v>
      </c>
      <c r="J23" s="92"/>
      <c r="K23" s="93"/>
    </row>
    <row r="24" spans="1:11" ht="30" customHeight="1" x14ac:dyDescent="0.3">
      <c r="A24" s="51">
        <v>2</v>
      </c>
      <c r="B24" s="51" t="s">
        <v>138</v>
      </c>
      <c r="C24" s="52" t="s">
        <v>139</v>
      </c>
      <c r="D24" s="52" t="s">
        <v>140</v>
      </c>
      <c r="E24" s="52" t="s">
        <v>141</v>
      </c>
      <c r="F24" s="51" t="s">
        <v>126</v>
      </c>
      <c r="G24" s="51" t="s">
        <v>49</v>
      </c>
      <c r="H24" s="51">
        <v>2</v>
      </c>
      <c r="I24" s="51">
        <v>3</v>
      </c>
      <c r="J24" s="92"/>
      <c r="K24" s="93"/>
    </row>
    <row r="25" spans="1:11" ht="30" customHeight="1" x14ac:dyDescent="0.3">
      <c r="A25" s="51">
        <v>3</v>
      </c>
      <c r="B25" s="51" t="s">
        <v>142</v>
      </c>
      <c r="C25" s="52" t="s">
        <v>143</v>
      </c>
      <c r="D25" s="52" t="s">
        <v>144</v>
      </c>
      <c r="E25" s="52" t="s">
        <v>145</v>
      </c>
      <c r="F25" s="51" t="s">
        <v>126</v>
      </c>
      <c r="G25" s="51" t="s">
        <v>90</v>
      </c>
      <c r="H25" s="51">
        <v>4</v>
      </c>
      <c r="I25" s="51">
        <v>2</v>
      </c>
      <c r="J25" s="92"/>
      <c r="K25" s="93"/>
    </row>
    <row r="26" spans="1:11" ht="30" customHeight="1" x14ac:dyDescent="0.3">
      <c r="A26" s="51">
        <v>4</v>
      </c>
      <c r="B26" s="51" t="s">
        <v>146</v>
      </c>
      <c r="C26" s="52" t="s">
        <v>147</v>
      </c>
      <c r="D26" s="52" t="s">
        <v>148</v>
      </c>
      <c r="E26" s="52" t="s">
        <v>149</v>
      </c>
      <c r="F26" s="51" t="s">
        <v>48</v>
      </c>
      <c r="G26" s="51" t="s">
        <v>49</v>
      </c>
      <c r="H26" s="51">
        <v>3</v>
      </c>
      <c r="I26" s="51">
        <v>6</v>
      </c>
      <c r="J26" s="92"/>
      <c r="K26" s="93"/>
    </row>
    <row r="27" spans="1:11" ht="30" customHeight="1" x14ac:dyDescent="0.3">
      <c r="A27" s="51">
        <v>5</v>
      </c>
      <c r="B27" s="51" t="s">
        <v>150</v>
      </c>
      <c r="C27" s="52" t="s">
        <v>151</v>
      </c>
      <c r="D27" s="52" t="s">
        <v>152</v>
      </c>
      <c r="E27" s="52" t="s">
        <v>153</v>
      </c>
      <c r="F27" s="51" t="s">
        <v>48</v>
      </c>
      <c r="G27" s="51" t="s">
        <v>49</v>
      </c>
      <c r="H27" s="51">
        <v>9</v>
      </c>
      <c r="I27" s="51">
        <v>4</v>
      </c>
      <c r="J27" s="92"/>
      <c r="K27" s="93"/>
    </row>
    <row r="28" spans="1:11" ht="30" customHeight="1" x14ac:dyDescent="0.3">
      <c r="A28" s="51">
        <v>6</v>
      </c>
      <c r="B28" s="51" t="s">
        <v>154</v>
      </c>
      <c r="C28" s="52" t="s">
        <v>155</v>
      </c>
      <c r="D28" s="52" t="s">
        <v>156</v>
      </c>
      <c r="E28" s="52" t="s">
        <v>157</v>
      </c>
      <c r="F28" s="51" t="s">
        <v>48</v>
      </c>
      <c r="G28" s="51" t="s">
        <v>90</v>
      </c>
      <c r="H28" s="51">
        <v>7</v>
      </c>
      <c r="I28" s="51">
        <v>8</v>
      </c>
      <c r="J28" s="92"/>
      <c r="K28" s="93"/>
    </row>
    <row r="29" spans="1:11" ht="30" customHeight="1" x14ac:dyDescent="0.3">
      <c r="A29" s="51">
        <v>7</v>
      </c>
      <c r="B29" s="51" t="s">
        <v>158</v>
      </c>
      <c r="C29" s="52" t="s">
        <v>159</v>
      </c>
      <c r="D29" s="52" t="s">
        <v>160</v>
      </c>
      <c r="E29" s="52" t="s">
        <v>161</v>
      </c>
      <c r="F29" s="51" t="s">
        <v>48</v>
      </c>
      <c r="G29" s="51" t="s">
        <v>49</v>
      </c>
      <c r="H29" s="51">
        <v>8</v>
      </c>
      <c r="I29" s="51">
        <v>10</v>
      </c>
      <c r="J29" s="92"/>
      <c r="K29" s="93"/>
    </row>
    <row r="30" spans="1:11" ht="30" customHeight="1" x14ac:dyDescent="0.3">
      <c r="A30" s="51">
        <v>8</v>
      </c>
      <c r="B30" s="51" t="s">
        <v>162</v>
      </c>
      <c r="C30" s="52" t="s">
        <v>163</v>
      </c>
      <c r="D30" s="52" t="s">
        <v>164</v>
      </c>
      <c r="E30" s="52" t="s">
        <v>165</v>
      </c>
      <c r="F30" s="51" t="s">
        <v>126</v>
      </c>
      <c r="G30" s="51" t="s">
        <v>49</v>
      </c>
      <c r="H30" s="51">
        <v>5</v>
      </c>
      <c r="I30" s="51">
        <v>13</v>
      </c>
      <c r="J30" s="92"/>
      <c r="K30" s="93"/>
    </row>
    <row r="31" spans="1:11" ht="30" customHeight="1" x14ac:dyDescent="0.3">
      <c r="A31" s="51">
        <v>9</v>
      </c>
      <c r="B31" s="51" t="s">
        <v>166</v>
      </c>
      <c r="C31" s="52" t="s">
        <v>167</v>
      </c>
      <c r="D31" s="52" t="s">
        <v>168</v>
      </c>
      <c r="E31" s="52" t="s">
        <v>169</v>
      </c>
      <c r="F31" s="51" t="s">
        <v>48</v>
      </c>
      <c r="G31" s="51" t="s">
        <v>49</v>
      </c>
      <c r="H31" s="51">
        <v>6</v>
      </c>
      <c r="I31" s="51">
        <v>15</v>
      </c>
      <c r="J31" s="92"/>
      <c r="K31" s="93"/>
    </row>
    <row r="32" spans="1:11" ht="30" customHeight="1" x14ac:dyDescent="0.3">
      <c r="A32" s="51">
        <v>10</v>
      </c>
      <c r="B32" s="51" t="s">
        <v>170</v>
      </c>
      <c r="C32" s="52" t="s">
        <v>171</v>
      </c>
      <c r="D32" s="52" t="s">
        <v>172</v>
      </c>
      <c r="E32" s="52" t="s">
        <v>173</v>
      </c>
      <c r="F32" s="51" t="s">
        <v>48</v>
      </c>
      <c r="G32" s="51" t="s">
        <v>49</v>
      </c>
      <c r="H32" s="51">
        <v>11</v>
      </c>
      <c r="I32" s="51">
        <v>12</v>
      </c>
      <c r="J32" s="92"/>
      <c r="K32" s="93"/>
    </row>
    <row r="33" spans="1:11" ht="30" customHeight="1" x14ac:dyDescent="0.3">
      <c r="A33" s="51">
        <v>11</v>
      </c>
      <c r="B33" s="51" t="s">
        <v>174</v>
      </c>
      <c r="C33" s="52" t="s">
        <v>175</v>
      </c>
      <c r="D33" s="52" t="s">
        <v>176</v>
      </c>
      <c r="E33" s="52" t="s">
        <v>177</v>
      </c>
      <c r="F33" s="51" t="s">
        <v>48</v>
      </c>
      <c r="G33" s="51" t="s">
        <v>49</v>
      </c>
      <c r="H33" s="51">
        <v>12</v>
      </c>
      <c r="I33" s="51">
        <v>14</v>
      </c>
      <c r="J33" s="92"/>
      <c r="K33" s="93"/>
    </row>
    <row r="34" spans="1:11" ht="30" customHeight="1" x14ac:dyDescent="0.3">
      <c r="A34" s="51">
        <v>12</v>
      </c>
      <c r="B34" s="51" t="s">
        <v>178</v>
      </c>
      <c r="C34" s="52" t="s">
        <v>179</v>
      </c>
      <c r="D34" s="52" t="s">
        <v>180</v>
      </c>
      <c r="E34" s="52" t="s">
        <v>181</v>
      </c>
      <c r="F34" s="51" t="s">
        <v>48</v>
      </c>
      <c r="G34" s="51" t="s">
        <v>49</v>
      </c>
      <c r="H34" s="51">
        <v>20</v>
      </c>
      <c r="I34" s="51">
        <v>7</v>
      </c>
      <c r="J34" s="92"/>
      <c r="K34" s="93"/>
    </row>
    <row r="35" spans="1:11" ht="30" customHeight="1" x14ac:dyDescent="0.3">
      <c r="A35" s="51">
        <v>13</v>
      </c>
      <c r="B35" s="51" t="s">
        <v>182</v>
      </c>
      <c r="C35" s="52" t="s">
        <v>183</v>
      </c>
      <c r="D35" s="52" t="s">
        <v>184</v>
      </c>
      <c r="E35" s="52" t="s">
        <v>185</v>
      </c>
      <c r="F35" s="51" t="s">
        <v>48</v>
      </c>
      <c r="G35" s="51" t="s">
        <v>49</v>
      </c>
      <c r="H35" s="51">
        <v>23</v>
      </c>
      <c r="I35" s="51">
        <v>5</v>
      </c>
      <c r="J35" s="92"/>
      <c r="K35" s="93"/>
    </row>
    <row r="36" spans="1:11" ht="30" customHeight="1" x14ac:dyDescent="0.3">
      <c r="A36" s="51">
        <v>14</v>
      </c>
      <c r="B36" s="51" t="s">
        <v>99</v>
      </c>
      <c r="C36" s="52" t="s">
        <v>186</v>
      </c>
      <c r="D36" s="52" t="s">
        <v>187</v>
      </c>
      <c r="E36" s="52" t="s">
        <v>188</v>
      </c>
      <c r="F36" s="51" t="s">
        <v>48</v>
      </c>
      <c r="G36" s="51" t="s">
        <v>49</v>
      </c>
      <c r="H36" s="51">
        <v>14</v>
      </c>
      <c r="I36" s="51">
        <v>17</v>
      </c>
      <c r="J36" s="92"/>
      <c r="K36" s="93"/>
    </row>
    <row r="37" spans="1:11" ht="30" customHeight="1" x14ac:dyDescent="0.3">
      <c r="A37" s="51">
        <v>15</v>
      </c>
      <c r="B37" s="51" t="s">
        <v>189</v>
      </c>
      <c r="C37" s="52" t="s">
        <v>190</v>
      </c>
      <c r="D37" s="52" t="s">
        <v>191</v>
      </c>
      <c r="E37" s="52" t="s">
        <v>192</v>
      </c>
      <c r="F37" s="51" t="s">
        <v>126</v>
      </c>
      <c r="G37" s="51" t="s">
        <v>55</v>
      </c>
      <c r="H37" s="51">
        <v>13</v>
      </c>
      <c r="I37" s="51">
        <v>19</v>
      </c>
      <c r="J37" s="92"/>
      <c r="K37" s="93"/>
    </row>
    <row r="38" spans="1:11" ht="30" customHeight="1" x14ac:dyDescent="0.3">
      <c r="A38" s="51">
        <v>16</v>
      </c>
      <c r="B38" s="51" t="s">
        <v>193</v>
      </c>
      <c r="C38" s="52" t="s">
        <v>194</v>
      </c>
      <c r="D38" s="52" t="s">
        <v>195</v>
      </c>
      <c r="E38" s="52" t="s">
        <v>196</v>
      </c>
      <c r="F38" s="51" t="s">
        <v>48</v>
      </c>
      <c r="G38" s="51" t="s">
        <v>90</v>
      </c>
      <c r="H38" s="51">
        <v>17</v>
      </c>
      <c r="I38" s="51">
        <v>16</v>
      </c>
      <c r="J38" s="92"/>
      <c r="K38" s="93"/>
    </row>
    <row r="39" spans="1:11" ht="30" customHeight="1" x14ac:dyDescent="0.3">
      <c r="A39" s="51">
        <v>17</v>
      </c>
      <c r="B39" s="51" t="s">
        <v>197</v>
      </c>
      <c r="C39" s="52" t="s">
        <v>198</v>
      </c>
      <c r="D39" s="52" t="s">
        <v>199</v>
      </c>
      <c r="E39" s="52" t="s">
        <v>200</v>
      </c>
      <c r="F39" s="51" t="s">
        <v>126</v>
      </c>
      <c r="G39" s="51" t="s">
        <v>49</v>
      </c>
      <c r="H39" s="51">
        <v>15</v>
      </c>
      <c r="I39" s="51">
        <v>20</v>
      </c>
      <c r="J39" s="92"/>
      <c r="K39" s="93"/>
    </row>
    <row r="40" spans="1:11" ht="30" customHeight="1" x14ac:dyDescent="0.3">
      <c r="A40" s="51">
        <v>18</v>
      </c>
      <c r="B40" s="51" t="s">
        <v>201</v>
      </c>
      <c r="C40" s="52" t="s">
        <v>202</v>
      </c>
      <c r="D40" s="52" t="s">
        <v>203</v>
      </c>
      <c r="E40" s="52" t="s">
        <v>204</v>
      </c>
      <c r="F40" s="51" t="s">
        <v>48</v>
      </c>
      <c r="G40" s="51" t="s">
        <v>205</v>
      </c>
      <c r="H40" s="51">
        <v>19</v>
      </c>
      <c r="I40" s="51">
        <v>18</v>
      </c>
      <c r="J40" s="92"/>
      <c r="K40" s="93"/>
    </row>
    <row r="41" spans="1:11" ht="30" customHeight="1" x14ac:dyDescent="0.3">
      <c r="A41" s="51">
        <v>19</v>
      </c>
      <c r="B41" s="51" t="s">
        <v>206</v>
      </c>
      <c r="C41" s="52" t="s">
        <v>207</v>
      </c>
      <c r="D41" s="52" t="s">
        <v>208</v>
      </c>
      <c r="E41" s="52" t="s">
        <v>209</v>
      </c>
      <c r="F41" s="51" t="s">
        <v>48</v>
      </c>
      <c r="G41" s="51" t="s">
        <v>49</v>
      </c>
      <c r="H41" s="51">
        <v>16</v>
      </c>
      <c r="I41" s="51">
        <v>26</v>
      </c>
      <c r="J41" s="92"/>
      <c r="K41" s="93"/>
    </row>
    <row r="42" spans="1:11" ht="30" customHeight="1" x14ac:dyDescent="0.3">
      <c r="A42" s="51">
        <v>20</v>
      </c>
      <c r="B42" s="51" t="s">
        <v>210</v>
      </c>
      <c r="C42" s="52" t="s">
        <v>211</v>
      </c>
      <c r="D42" s="52" t="s">
        <v>212</v>
      </c>
      <c r="E42" s="52" t="s">
        <v>213</v>
      </c>
      <c r="F42" s="51" t="s">
        <v>126</v>
      </c>
      <c r="G42" s="51" t="s">
        <v>205</v>
      </c>
      <c r="H42" s="51">
        <v>21</v>
      </c>
      <c r="I42" s="51">
        <v>22</v>
      </c>
      <c r="J42" s="92"/>
      <c r="K42" s="93"/>
    </row>
    <row r="43" spans="1:11" ht="30" customHeight="1" x14ac:dyDescent="0.3">
      <c r="A43" s="51">
        <v>21</v>
      </c>
      <c r="B43" s="51" t="s">
        <v>214</v>
      </c>
      <c r="C43" s="52" t="s">
        <v>215</v>
      </c>
      <c r="D43" s="52" t="s">
        <v>216</v>
      </c>
      <c r="E43" s="52" t="s">
        <v>217</v>
      </c>
      <c r="F43" s="51" t="s">
        <v>48</v>
      </c>
      <c r="G43" s="51" t="s">
        <v>49</v>
      </c>
      <c r="H43" s="51">
        <v>22</v>
      </c>
      <c r="I43" s="51">
        <v>24</v>
      </c>
      <c r="J43" s="92"/>
      <c r="K43" s="93"/>
    </row>
    <row r="44" spans="1:11" ht="30" customHeight="1" x14ac:dyDescent="0.3">
      <c r="A44" s="51">
        <v>22</v>
      </c>
      <c r="B44" s="51" t="s">
        <v>218</v>
      </c>
      <c r="C44" s="52" t="s">
        <v>219</v>
      </c>
      <c r="D44" s="52" t="s">
        <v>220</v>
      </c>
      <c r="E44" s="52" t="s">
        <v>221</v>
      </c>
      <c r="F44" s="51" t="s">
        <v>48</v>
      </c>
      <c r="G44" s="51" t="s">
        <v>49</v>
      </c>
      <c r="H44" s="51">
        <v>26</v>
      </c>
      <c r="I44" s="51">
        <v>21</v>
      </c>
      <c r="J44" s="92"/>
      <c r="K44" s="93"/>
    </row>
    <row r="45" spans="1:11" ht="30" customHeight="1" x14ac:dyDescent="0.3">
      <c r="A45" s="51">
        <v>23</v>
      </c>
      <c r="B45" s="51" t="s">
        <v>222</v>
      </c>
      <c r="C45" s="52" t="s">
        <v>223</v>
      </c>
      <c r="D45" s="52" t="s">
        <v>224</v>
      </c>
      <c r="E45" s="52" t="s">
        <v>225</v>
      </c>
      <c r="F45" s="51" t="s">
        <v>48</v>
      </c>
      <c r="G45" s="51" t="s">
        <v>49</v>
      </c>
      <c r="H45" s="51">
        <v>18</v>
      </c>
      <c r="I45" s="51">
        <v>34</v>
      </c>
      <c r="J45" s="92"/>
      <c r="K45" s="93"/>
    </row>
    <row r="46" spans="1:11" ht="30" customHeight="1" x14ac:dyDescent="0.3">
      <c r="A46" s="51">
        <v>24</v>
      </c>
      <c r="B46" s="51" t="s">
        <v>226</v>
      </c>
      <c r="C46" s="52" t="s">
        <v>227</v>
      </c>
      <c r="D46" s="52" t="s">
        <v>228</v>
      </c>
      <c r="E46" s="52" t="s">
        <v>229</v>
      </c>
      <c r="F46" s="51" t="s">
        <v>48</v>
      </c>
      <c r="G46" s="51" t="s">
        <v>49</v>
      </c>
      <c r="H46" s="51">
        <v>31</v>
      </c>
      <c r="I46" s="51">
        <v>23</v>
      </c>
      <c r="J46" s="92"/>
      <c r="K46" s="93"/>
    </row>
    <row r="47" spans="1:11" ht="30" customHeight="1" x14ac:dyDescent="0.3">
      <c r="A47" s="51">
        <v>25</v>
      </c>
      <c r="B47" s="51" t="s">
        <v>65</v>
      </c>
      <c r="C47" s="52" t="s">
        <v>230</v>
      </c>
      <c r="D47" s="52" t="s">
        <v>231</v>
      </c>
      <c r="E47" s="52" t="s">
        <v>232</v>
      </c>
      <c r="F47" s="51" t="s">
        <v>48</v>
      </c>
      <c r="G47" s="51" t="s">
        <v>49</v>
      </c>
      <c r="H47" s="51">
        <v>25</v>
      </c>
      <c r="I47" s="51">
        <v>30</v>
      </c>
      <c r="J47" s="92"/>
      <c r="K47" s="93"/>
    </row>
    <row r="48" spans="1:11" ht="30" customHeight="1" x14ac:dyDescent="0.3">
      <c r="A48" s="51">
        <v>26</v>
      </c>
      <c r="B48" s="51" t="s">
        <v>233</v>
      </c>
      <c r="C48" s="52" t="s">
        <v>234</v>
      </c>
      <c r="D48" s="52" t="s">
        <v>235</v>
      </c>
      <c r="E48" s="52" t="s">
        <v>236</v>
      </c>
      <c r="F48" s="51" t="s">
        <v>48</v>
      </c>
      <c r="G48" s="51" t="s">
        <v>49</v>
      </c>
      <c r="H48" s="51">
        <v>27</v>
      </c>
      <c r="I48" s="51">
        <v>31</v>
      </c>
      <c r="J48" s="92"/>
      <c r="K48" s="93"/>
    </row>
    <row r="49" spans="1:11" ht="30" customHeight="1" x14ac:dyDescent="0.3">
      <c r="A49" s="51">
        <v>27</v>
      </c>
      <c r="B49" s="51" t="s">
        <v>237</v>
      </c>
      <c r="C49" s="52" t="s">
        <v>238</v>
      </c>
      <c r="D49" s="52" t="s">
        <v>239</v>
      </c>
      <c r="E49" s="52" t="s">
        <v>240</v>
      </c>
      <c r="F49" s="51" t="s">
        <v>48</v>
      </c>
      <c r="G49" s="51" t="s">
        <v>49</v>
      </c>
      <c r="H49" s="51">
        <v>36</v>
      </c>
      <c r="I49" s="51">
        <v>25</v>
      </c>
      <c r="J49" s="92"/>
      <c r="K49" s="93"/>
    </row>
    <row r="50" spans="1:11" ht="30" customHeight="1" x14ac:dyDescent="0.3">
      <c r="A50" s="51">
        <v>28</v>
      </c>
      <c r="B50" s="51" t="s">
        <v>241</v>
      </c>
      <c r="C50" s="52" t="s">
        <v>242</v>
      </c>
      <c r="D50" s="52" t="s">
        <v>243</v>
      </c>
      <c r="E50" s="52" t="s">
        <v>244</v>
      </c>
      <c r="F50" s="51" t="s">
        <v>48</v>
      </c>
      <c r="G50" s="51" t="s">
        <v>205</v>
      </c>
      <c r="H50" s="51">
        <v>35</v>
      </c>
      <c r="I50" s="51">
        <v>28</v>
      </c>
      <c r="J50" s="92"/>
      <c r="K50" s="93"/>
    </row>
    <row r="51" spans="1:11" ht="30" customHeight="1" x14ac:dyDescent="0.3">
      <c r="A51" s="51">
        <v>29</v>
      </c>
      <c r="B51" s="51" t="s">
        <v>245</v>
      </c>
      <c r="C51" s="52" t="s">
        <v>246</v>
      </c>
      <c r="D51" s="52" t="s">
        <v>247</v>
      </c>
      <c r="E51" s="52" t="s">
        <v>229</v>
      </c>
      <c r="F51" s="51" t="s">
        <v>48</v>
      </c>
      <c r="G51" s="51" t="s">
        <v>49</v>
      </c>
      <c r="H51" s="51">
        <v>37</v>
      </c>
      <c r="I51" s="51">
        <v>27</v>
      </c>
      <c r="J51" s="92"/>
      <c r="K51" s="93"/>
    </row>
    <row r="52" spans="1:11" ht="30" customHeight="1" x14ac:dyDescent="0.3">
      <c r="A52" s="51">
        <v>30</v>
      </c>
      <c r="B52" s="51" t="s">
        <v>248</v>
      </c>
      <c r="C52" s="52" t="s">
        <v>249</v>
      </c>
      <c r="D52" s="52" t="s">
        <v>250</v>
      </c>
      <c r="E52" s="52" t="s">
        <v>251</v>
      </c>
      <c r="F52" s="51" t="s">
        <v>48</v>
      </c>
      <c r="G52" s="51" t="s">
        <v>49</v>
      </c>
      <c r="H52" s="51">
        <v>32</v>
      </c>
      <c r="I52" s="51">
        <v>33</v>
      </c>
      <c r="J52" s="92"/>
      <c r="K52" s="93"/>
    </row>
    <row r="53" spans="1:11" ht="30" customHeight="1" x14ac:dyDescent="0.3">
      <c r="A53" s="51">
        <v>31</v>
      </c>
      <c r="B53" s="51" t="s">
        <v>252</v>
      </c>
      <c r="C53" s="52" t="s">
        <v>253</v>
      </c>
      <c r="D53" s="52" t="s">
        <v>254</v>
      </c>
      <c r="E53" s="52" t="s">
        <v>173</v>
      </c>
      <c r="F53" s="51" t="s">
        <v>48</v>
      </c>
      <c r="G53" s="51" t="s">
        <v>49</v>
      </c>
      <c r="H53" s="51">
        <v>30</v>
      </c>
      <c r="I53" s="51">
        <v>35</v>
      </c>
      <c r="J53" s="92"/>
      <c r="K53" s="93"/>
    </row>
    <row r="54" spans="1:11" ht="30" customHeight="1" x14ac:dyDescent="0.3">
      <c r="A54" s="51">
        <v>32</v>
      </c>
      <c r="B54" s="51" t="s">
        <v>255</v>
      </c>
      <c r="C54" s="52" t="s">
        <v>256</v>
      </c>
      <c r="D54" s="52" t="s">
        <v>257</v>
      </c>
      <c r="E54" s="52" t="s">
        <v>258</v>
      </c>
      <c r="F54" s="51" t="s">
        <v>126</v>
      </c>
      <c r="G54" s="51" t="s">
        <v>49</v>
      </c>
      <c r="H54" s="51">
        <v>29</v>
      </c>
      <c r="I54" s="51">
        <v>36</v>
      </c>
      <c r="J54" s="92"/>
      <c r="K54" s="93"/>
    </row>
    <row r="55" spans="1:11" ht="30" customHeight="1" x14ac:dyDescent="0.3">
      <c r="A55" s="51">
        <v>33</v>
      </c>
      <c r="B55" s="51" t="s">
        <v>69</v>
      </c>
      <c r="C55" s="52" t="s">
        <v>259</v>
      </c>
      <c r="D55" s="52" t="s">
        <v>260</v>
      </c>
      <c r="E55" s="52" t="s">
        <v>185</v>
      </c>
      <c r="F55" s="51" t="s">
        <v>48</v>
      </c>
      <c r="G55" s="51" t="s">
        <v>49</v>
      </c>
      <c r="H55" s="51">
        <v>40</v>
      </c>
      <c r="I55" s="51">
        <v>29</v>
      </c>
      <c r="J55" s="92"/>
      <c r="K55" s="93"/>
    </row>
    <row r="56" spans="1:11" ht="30" customHeight="1" x14ac:dyDescent="0.3">
      <c r="A56" s="51">
        <v>34</v>
      </c>
      <c r="B56" s="51" t="s">
        <v>261</v>
      </c>
      <c r="C56" s="52" t="s">
        <v>262</v>
      </c>
      <c r="D56" s="52" t="s">
        <v>263</v>
      </c>
      <c r="E56" s="52" t="s">
        <v>264</v>
      </c>
      <c r="F56" s="51" t="s">
        <v>54</v>
      </c>
      <c r="G56" s="51" t="s">
        <v>49</v>
      </c>
      <c r="H56" s="51">
        <v>33</v>
      </c>
      <c r="I56" s="51">
        <v>40</v>
      </c>
      <c r="J56" s="92"/>
      <c r="K56" s="93"/>
    </row>
    <row r="57" spans="1:11" ht="30" customHeight="1" x14ac:dyDescent="0.3">
      <c r="A57" s="51">
        <v>35</v>
      </c>
      <c r="B57" s="51" t="s">
        <v>265</v>
      </c>
      <c r="C57" s="52" t="s">
        <v>266</v>
      </c>
      <c r="D57" s="52" t="s">
        <v>267</v>
      </c>
      <c r="E57" s="52" t="s">
        <v>268</v>
      </c>
      <c r="F57" s="51" t="s">
        <v>60</v>
      </c>
      <c r="G57" s="51" t="s">
        <v>49</v>
      </c>
      <c r="H57" s="51">
        <v>42</v>
      </c>
      <c r="I57" s="51">
        <v>32</v>
      </c>
      <c r="J57" s="92"/>
      <c r="K57" s="93"/>
    </row>
    <row r="58" spans="1:11" ht="30" customHeight="1" x14ac:dyDescent="0.3">
      <c r="A58" s="51">
        <v>36</v>
      </c>
      <c r="B58" s="51" t="s">
        <v>269</v>
      </c>
      <c r="C58" s="52" t="s">
        <v>270</v>
      </c>
      <c r="D58" s="52" t="s">
        <v>271</v>
      </c>
      <c r="E58" s="52" t="s">
        <v>272</v>
      </c>
      <c r="F58" s="51" t="s">
        <v>48</v>
      </c>
      <c r="G58" s="51" t="s">
        <v>49</v>
      </c>
      <c r="H58" s="51">
        <v>38</v>
      </c>
      <c r="I58" s="51">
        <v>38</v>
      </c>
      <c r="J58" s="92"/>
      <c r="K58" s="93"/>
    </row>
    <row r="59" spans="1:11" ht="30" customHeight="1" x14ac:dyDescent="0.3">
      <c r="A59" s="51">
        <v>37</v>
      </c>
      <c r="B59" s="51" t="s">
        <v>273</v>
      </c>
      <c r="C59" s="52" t="s">
        <v>274</v>
      </c>
      <c r="D59" s="52" t="s">
        <v>275</v>
      </c>
      <c r="E59" s="52" t="s">
        <v>276</v>
      </c>
      <c r="F59" s="51" t="s">
        <v>77</v>
      </c>
      <c r="G59" s="51" t="s">
        <v>49</v>
      </c>
      <c r="H59" s="51">
        <v>41</v>
      </c>
      <c r="I59" s="51">
        <v>39</v>
      </c>
      <c r="J59" s="92"/>
      <c r="K59" s="93"/>
    </row>
    <row r="60" spans="1:11" ht="30" customHeight="1" x14ac:dyDescent="0.3">
      <c r="A60" s="51">
        <v>38</v>
      </c>
      <c r="B60" s="51" t="s">
        <v>201</v>
      </c>
      <c r="C60" s="52" t="s">
        <v>277</v>
      </c>
      <c r="D60" s="52" t="s">
        <v>278</v>
      </c>
      <c r="E60" s="52" t="s">
        <v>279</v>
      </c>
      <c r="F60" s="51" t="s">
        <v>54</v>
      </c>
      <c r="G60" s="51" t="s">
        <v>49</v>
      </c>
      <c r="H60" s="51">
        <v>44</v>
      </c>
      <c r="I60" s="51">
        <v>37</v>
      </c>
      <c r="J60" s="92"/>
      <c r="K60" s="93"/>
    </row>
    <row r="61" spans="1:11" ht="30" customHeight="1" x14ac:dyDescent="0.3">
      <c r="A61" s="51">
        <v>39</v>
      </c>
      <c r="B61" s="51" t="s">
        <v>280</v>
      </c>
      <c r="C61" s="52" t="s">
        <v>281</v>
      </c>
      <c r="D61" s="52" t="s">
        <v>282</v>
      </c>
      <c r="E61" s="52" t="s">
        <v>283</v>
      </c>
      <c r="F61" s="51" t="s">
        <v>54</v>
      </c>
      <c r="G61" s="51" t="s">
        <v>49</v>
      </c>
      <c r="H61" s="51">
        <v>43</v>
      </c>
      <c r="I61" s="51">
        <v>43</v>
      </c>
      <c r="J61" s="92"/>
      <c r="K61" s="93"/>
    </row>
    <row r="62" spans="1:11" ht="30" customHeight="1" x14ac:dyDescent="0.3">
      <c r="A62" s="51">
        <v>40</v>
      </c>
      <c r="B62" s="51" t="s">
        <v>284</v>
      </c>
      <c r="C62" s="52" t="s">
        <v>285</v>
      </c>
      <c r="D62" s="52" t="s">
        <v>286</v>
      </c>
      <c r="E62" s="52" t="s">
        <v>287</v>
      </c>
      <c r="F62" s="51" t="s">
        <v>48</v>
      </c>
      <c r="G62" s="51" t="s">
        <v>90</v>
      </c>
      <c r="H62" s="51">
        <v>46</v>
      </c>
      <c r="I62" s="51">
        <v>41</v>
      </c>
      <c r="J62" s="92"/>
      <c r="K62" s="93"/>
    </row>
    <row r="63" spans="1:11" ht="30" customHeight="1" x14ac:dyDescent="0.3">
      <c r="A63" s="51">
        <v>41</v>
      </c>
      <c r="B63" s="51" t="s">
        <v>288</v>
      </c>
      <c r="C63" s="52" t="s">
        <v>289</v>
      </c>
      <c r="D63" s="52" t="s">
        <v>290</v>
      </c>
      <c r="E63" s="52" t="s">
        <v>291</v>
      </c>
      <c r="F63" s="51" t="s">
        <v>48</v>
      </c>
      <c r="G63" s="51" t="s">
        <v>49</v>
      </c>
      <c r="H63" s="51">
        <v>45</v>
      </c>
      <c r="I63" s="51">
        <v>42</v>
      </c>
      <c r="J63" s="92"/>
      <c r="K63" s="93"/>
    </row>
    <row r="64" spans="1:11" ht="30" customHeight="1" x14ac:dyDescent="0.3">
      <c r="A64" s="51" t="s">
        <v>108</v>
      </c>
      <c r="B64" s="51" t="s">
        <v>292</v>
      </c>
      <c r="C64" s="52" t="s">
        <v>293</v>
      </c>
      <c r="D64" s="52" t="s">
        <v>294</v>
      </c>
      <c r="E64" s="52" t="s">
        <v>295</v>
      </c>
      <c r="F64" s="51" t="s">
        <v>77</v>
      </c>
      <c r="G64" s="51" t="s">
        <v>78</v>
      </c>
      <c r="H64" s="51" t="s">
        <v>108</v>
      </c>
      <c r="I64" s="51" t="s">
        <v>108</v>
      </c>
      <c r="J64" s="92"/>
      <c r="K64" s="93"/>
    </row>
    <row r="65" spans="1:11" ht="30" customHeight="1" x14ac:dyDescent="0.3">
      <c r="A65" s="51" t="s">
        <v>108</v>
      </c>
      <c r="B65" s="51" t="s">
        <v>296</v>
      </c>
      <c r="C65" s="52" t="s">
        <v>297</v>
      </c>
      <c r="D65" s="52" t="s">
        <v>298</v>
      </c>
      <c r="E65" s="52" t="s">
        <v>299</v>
      </c>
      <c r="F65" s="51" t="s">
        <v>54</v>
      </c>
      <c r="G65" s="51" t="s">
        <v>49</v>
      </c>
      <c r="H65" s="51" t="s">
        <v>108</v>
      </c>
      <c r="I65" s="51" t="s">
        <v>108</v>
      </c>
      <c r="J65" s="92"/>
      <c r="K65" s="93"/>
    </row>
    <row r="66" spans="1:11" ht="30" customHeight="1" x14ac:dyDescent="0.3">
      <c r="A66" s="51" t="s">
        <v>108</v>
      </c>
      <c r="B66" s="51" t="s">
        <v>300</v>
      </c>
      <c r="C66" s="52" t="s">
        <v>301</v>
      </c>
      <c r="D66" s="52" t="s">
        <v>302</v>
      </c>
      <c r="E66" s="52" t="s">
        <v>303</v>
      </c>
      <c r="F66" s="51" t="s">
        <v>48</v>
      </c>
      <c r="G66" s="51" t="s">
        <v>49</v>
      </c>
      <c r="H66" s="51" t="s">
        <v>108</v>
      </c>
      <c r="I66" s="51" t="s">
        <v>108</v>
      </c>
      <c r="J66" s="92"/>
      <c r="K66" s="93"/>
    </row>
    <row r="67" spans="1:11" ht="30" customHeight="1" x14ac:dyDescent="0.3">
      <c r="A67" s="51" t="s">
        <v>108</v>
      </c>
      <c r="B67" s="51" t="s">
        <v>304</v>
      </c>
      <c r="C67" s="52" t="s">
        <v>305</v>
      </c>
      <c r="D67" s="52" t="s">
        <v>306</v>
      </c>
      <c r="E67" s="52" t="s">
        <v>307</v>
      </c>
      <c r="F67" s="51" t="s">
        <v>48</v>
      </c>
      <c r="G67" s="51" t="s">
        <v>49</v>
      </c>
      <c r="H67" s="51" t="s">
        <v>108</v>
      </c>
      <c r="I67" s="51" t="s">
        <v>108</v>
      </c>
      <c r="J67" s="92"/>
      <c r="K67" s="93"/>
    </row>
    <row r="68" spans="1:11" ht="30" customHeight="1" x14ac:dyDescent="0.3">
      <c r="A68" s="51" t="s">
        <v>103</v>
      </c>
      <c r="B68" s="51" t="s">
        <v>308</v>
      </c>
      <c r="C68" s="52" t="s">
        <v>309</v>
      </c>
      <c r="D68" s="52" t="s">
        <v>310</v>
      </c>
      <c r="E68" s="52" t="s">
        <v>311</v>
      </c>
      <c r="F68" s="51" t="s">
        <v>48</v>
      </c>
      <c r="G68" s="51" t="s">
        <v>49</v>
      </c>
      <c r="H68" s="51">
        <v>10</v>
      </c>
      <c r="I68" s="51" t="s">
        <v>108</v>
      </c>
      <c r="J68" s="92"/>
      <c r="K68" s="93"/>
    </row>
    <row r="69" spans="1:11" ht="30" customHeight="1" x14ac:dyDescent="0.3">
      <c r="A69" s="51" t="s">
        <v>103</v>
      </c>
      <c r="B69" s="51" t="s">
        <v>312</v>
      </c>
      <c r="C69" s="52" t="s">
        <v>313</v>
      </c>
      <c r="D69" s="52" t="s">
        <v>314</v>
      </c>
      <c r="E69" s="52" t="s">
        <v>315</v>
      </c>
      <c r="F69" s="51" t="s">
        <v>126</v>
      </c>
      <c r="G69" s="51" t="s">
        <v>316</v>
      </c>
      <c r="H69" s="51">
        <v>24</v>
      </c>
      <c r="I69" s="51" t="s">
        <v>108</v>
      </c>
      <c r="J69" s="92"/>
      <c r="K69" s="93"/>
    </row>
    <row r="70" spans="1:11" ht="30" customHeight="1" x14ac:dyDescent="0.3">
      <c r="A70" s="51" t="s">
        <v>103</v>
      </c>
      <c r="B70" s="51" t="s">
        <v>317</v>
      </c>
      <c r="C70" s="52" t="s">
        <v>318</v>
      </c>
      <c r="D70" s="52" t="s">
        <v>319</v>
      </c>
      <c r="E70" s="52" t="s">
        <v>320</v>
      </c>
      <c r="F70" s="51" t="s">
        <v>48</v>
      </c>
      <c r="G70" s="51" t="s">
        <v>49</v>
      </c>
      <c r="H70" s="51">
        <v>28</v>
      </c>
      <c r="I70" s="51" t="s">
        <v>108</v>
      </c>
      <c r="J70" s="92"/>
      <c r="K70" s="93"/>
    </row>
    <row r="71" spans="1:11" ht="30" customHeight="1" x14ac:dyDescent="0.3">
      <c r="A71" s="51" t="s">
        <v>103</v>
      </c>
      <c r="B71" s="51" t="s">
        <v>321</v>
      </c>
      <c r="C71" s="52" t="s">
        <v>322</v>
      </c>
      <c r="D71" s="52" t="s">
        <v>323</v>
      </c>
      <c r="E71" s="52" t="s">
        <v>324</v>
      </c>
      <c r="F71" s="51" t="s">
        <v>48</v>
      </c>
      <c r="G71" s="51" t="s">
        <v>49</v>
      </c>
      <c r="H71" s="51">
        <v>34</v>
      </c>
      <c r="I71" s="51" t="s">
        <v>108</v>
      </c>
      <c r="J71" s="92"/>
      <c r="K71" s="93"/>
    </row>
    <row r="72" spans="1:11" ht="30" customHeight="1" x14ac:dyDescent="0.3">
      <c r="A72" s="51" t="s">
        <v>103</v>
      </c>
      <c r="B72" s="51" t="s">
        <v>325</v>
      </c>
      <c r="C72" s="52" t="s">
        <v>326</v>
      </c>
      <c r="D72" s="52" t="s">
        <v>327</v>
      </c>
      <c r="E72" s="52" t="s">
        <v>328</v>
      </c>
      <c r="F72" s="51" t="s">
        <v>77</v>
      </c>
      <c r="G72" s="51" t="s">
        <v>49</v>
      </c>
      <c r="H72" s="51">
        <v>39</v>
      </c>
      <c r="I72" s="51" t="s">
        <v>108</v>
      </c>
      <c r="J72" s="92"/>
      <c r="K72" s="93"/>
    </row>
    <row r="73" spans="1:11" ht="30" customHeight="1" x14ac:dyDescent="0.3">
      <c r="A73" s="51" t="s">
        <v>103</v>
      </c>
      <c r="B73" s="51" t="s">
        <v>329</v>
      </c>
      <c r="C73" s="52" t="s">
        <v>330</v>
      </c>
      <c r="D73" s="52" t="s">
        <v>331</v>
      </c>
      <c r="E73" s="52" t="s">
        <v>332</v>
      </c>
      <c r="F73" s="51" t="s">
        <v>48</v>
      </c>
      <c r="G73" s="51" t="s">
        <v>49</v>
      </c>
      <c r="H73" s="51" t="s">
        <v>108</v>
      </c>
      <c r="I73" s="51">
        <v>9</v>
      </c>
      <c r="J73" s="92"/>
      <c r="K73" s="93"/>
    </row>
    <row r="74" spans="1:11" ht="30" customHeight="1" x14ac:dyDescent="0.3">
      <c r="A74" s="51" t="s">
        <v>103</v>
      </c>
      <c r="B74" s="51" t="s">
        <v>333</v>
      </c>
      <c r="C74" s="52" t="s">
        <v>334</v>
      </c>
      <c r="D74" s="52" t="s">
        <v>335</v>
      </c>
      <c r="E74" s="52" t="s">
        <v>336</v>
      </c>
      <c r="F74" s="51" t="s">
        <v>48</v>
      </c>
      <c r="G74" s="51" t="s">
        <v>49</v>
      </c>
      <c r="H74" s="51" t="s">
        <v>108</v>
      </c>
      <c r="I74" s="51">
        <v>11</v>
      </c>
      <c r="J74" s="92"/>
      <c r="K74" s="93"/>
    </row>
    <row r="75" spans="1:11" ht="16.2" thickBot="1" x14ac:dyDescent="0.35">
      <c r="A75" s="94"/>
      <c r="B75" s="95"/>
      <c r="C75" s="95"/>
      <c r="D75" s="96"/>
      <c r="E75" s="97"/>
      <c r="F75" s="98"/>
      <c r="G75" s="98"/>
      <c r="H75" s="99"/>
      <c r="I75" s="99"/>
      <c r="J75" s="100"/>
      <c r="K75" s="101"/>
    </row>
    <row r="76" spans="1:11" ht="15" thickTop="1" x14ac:dyDescent="0.3">
      <c r="A76" s="245" t="s">
        <v>113</v>
      </c>
      <c r="B76" s="246"/>
      <c r="C76" s="246"/>
      <c r="D76" s="246"/>
      <c r="E76" s="102"/>
      <c r="F76" s="102"/>
      <c r="G76" s="247" t="s">
        <v>114</v>
      </c>
      <c r="H76" s="247"/>
      <c r="I76" s="246"/>
      <c r="J76" s="247"/>
      <c r="K76" s="248"/>
    </row>
    <row r="77" spans="1:11" x14ac:dyDescent="0.3">
      <c r="A77" s="62" t="s">
        <v>115</v>
      </c>
      <c r="B77" s="22"/>
      <c r="C77" s="22"/>
      <c r="D77" s="63"/>
      <c r="E77" s="64"/>
      <c r="F77" s="65"/>
      <c r="G77" s="66" t="s">
        <v>116</v>
      </c>
      <c r="H77" s="67">
        <v>6</v>
      </c>
      <c r="I77" s="68"/>
      <c r="J77" s="69" t="s">
        <v>117</v>
      </c>
      <c r="K77" s="70">
        <f>COUNTIF(F23:F74,"ЗМС")</f>
        <v>0</v>
      </c>
    </row>
    <row r="78" spans="1:11" x14ac:dyDescent="0.3">
      <c r="A78" s="62" t="s">
        <v>118</v>
      </c>
      <c r="B78" s="22"/>
      <c r="C78" s="22"/>
      <c r="D78" s="63"/>
      <c r="E78" s="19"/>
      <c r="F78" s="71"/>
      <c r="G78" s="72" t="s">
        <v>119</v>
      </c>
      <c r="H78" s="73">
        <v>52</v>
      </c>
      <c r="I78" s="74"/>
      <c r="J78" s="69" t="s">
        <v>120</v>
      </c>
      <c r="K78" s="70">
        <f>COUNTIF(F23:F74,"МСМК")</f>
        <v>0</v>
      </c>
    </row>
    <row r="79" spans="1:11" x14ac:dyDescent="0.3">
      <c r="A79" s="62" t="s">
        <v>121</v>
      </c>
      <c r="B79" s="22"/>
      <c r="C79" s="22"/>
      <c r="D79" s="63"/>
      <c r="E79" s="19"/>
      <c r="F79" s="71"/>
      <c r="G79" s="72" t="s">
        <v>122</v>
      </c>
      <c r="H79" s="73">
        <v>48</v>
      </c>
      <c r="I79" s="74"/>
      <c r="J79" s="69" t="s">
        <v>123</v>
      </c>
      <c r="K79" s="70">
        <f>COUNTIF(F23:F74,"МС")</f>
        <v>0</v>
      </c>
    </row>
    <row r="80" spans="1:11" x14ac:dyDescent="0.3">
      <c r="A80" s="62" t="s">
        <v>124</v>
      </c>
      <c r="B80" s="22"/>
      <c r="C80" s="22"/>
      <c r="D80" s="63"/>
      <c r="E80" s="19"/>
      <c r="F80" s="71"/>
      <c r="G80" s="72" t="s">
        <v>125</v>
      </c>
      <c r="H80" s="67">
        <f>COUNT(A23:A74)</f>
        <v>41</v>
      </c>
      <c r="I80" s="75"/>
      <c r="J80" s="69" t="s">
        <v>126</v>
      </c>
      <c r="K80" s="70">
        <v>9</v>
      </c>
    </row>
    <row r="81" spans="1:11" x14ac:dyDescent="0.3">
      <c r="A81" s="62"/>
      <c r="B81" s="22"/>
      <c r="C81" s="22"/>
      <c r="D81" s="63"/>
      <c r="E81" s="19"/>
      <c r="F81" s="71"/>
      <c r="G81" s="72" t="s">
        <v>127</v>
      </c>
      <c r="H81" s="67">
        <f>COUNTIF(A23:A74,"НФ")</f>
        <v>7</v>
      </c>
      <c r="I81" s="75"/>
      <c r="J81" s="103" t="s">
        <v>48</v>
      </c>
      <c r="K81" s="70">
        <v>35</v>
      </c>
    </row>
    <row r="82" spans="1:11" x14ac:dyDescent="0.3">
      <c r="A82" s="62"/>
      <c r="B82" s="22"/>
      <c r="C82" s="22"/>
      <c r="D82" s="63"/>
      <c r="E82" s="19"/>
      <c r="F82" s="71"/>
      <c r="G82" s="72" t="s">
        <v>128</v>
      </c>
      <c r="H82" s="77">
        <f>COUNTIF(A23:A74,"НС")</f>
        <v>4</v>
      </c>
      <c r="I82" s="78"/>
      <c r="J82" s="104" t="s">
        <v>77</v>
      </c>
      <c r="K82" s="70">
        <v>3</v>
      </c>
    </row>
    <row r="83" spans="1:11" x14ac:dyDescent="0.3">
      <c r="A83" s="62"/>
      <c r="B83" s="22"/>
      <c r="C83" s="22"/>
      <c r="D83" s="63"/>
      <c r="E83" s="80"/>
      <c r="F83" s="81"/>
      <c r="G83" s="72" t="s">
        <v>129</v>
      </c>
      <c r="H83" s="77">
        <f>COUNTIF(A23:A74,"ДСКВ")</f>
        <v>0</v>
      </c>
      <c r="I83" s="82"/>
      <c r="J83" s="79" t="s">
        <v>54</v>
      </c>
      <c r="K83" s="70">
        <v>4</v>
      </c>
    </row>
    <row r="84" spans="1:11" x14ac:dyDescent="0.3">
      <c r="A84" s="83"/>
      <c r="K84" s="86"/>
    </row>
    <row r="85" spans="1:11" ht="15.6" x14ac:dyDescent="0.3">
      <c r="A85" s="210" t="s">
        <v>130</v>
      </c>
      <c r="B85" s="211"/>
      <c r="C85" s="211"/>
      <c r="D85" s="211"/>
      <c r="E85" s="212" t="s">
        <v>131</v>
      </c>
      <c r="F85" s="212"/>
      <c r="G85" s="212"/>
      <c r="H85" s="212"/>
      <c r="I85" s="212" t="s">
        <v>132</v>
      </c>
      <c r="J85" s="212"/>
      <c r="K85" s="213"/>
    </row>
    <row r="86" spans="1:11" x14ac:dyDescent="0.3">
      <c r="A86" s="83"/>
      <c r="B86" s="19"/>
      <c r="C86" s="19"/>
      <c r="E86" s="19"/>
      <c r="F86" s="64"/>
      <c r="G86" s="64"/>
      <c r="H86" s="64"/>
      <c r="I86" s="64"/>
      <c r="J86" s="64"/>
      <c r="K86" s="87"/>
    </row>
    <row r="87" spans="1:11" x14ac:dyDescent="0.3">
      <c r="A87" s="88"/>
      <c r="D87" s="84"/>
      <c r="E87" s="89"/>
      <c r="F87" s="84"/>
      <c r="G87" s="84"/>
      <c r="H87" s="90"/>
      <c r="I87" s="90"/>
      <c r="J87" s="84"/>
      <c r="K87" s="91"/>
    </row>
    <row r="88" spans="1:11" x14ac:dyDescent="0.3">
      <c r="A88" s="88"/>
      <c r="D88" s="84"/>
      <c r="E88" s="89"/>
      <c r="F88" s="84"/>
      <c r="G88" s="84"/>
      <c r="H88" s="90"/>
      <c r="I88" s="90"/>
      <c r="J88" s="84"/>
      <c r="K88" s="91"/>
    </row>
    <row r="89" spans="1:11" x14ac:dyDescent="0.3">
      <c r="A89" s="88"/>
      <c r="D89" s="84"/>
      <c r="E89" s="89"/>
      <c r="F89" s="84"/>
      <c r="G89" s="84"/>
      <c r="H89" s="90"/>
      <c r="I89" s="90"/>
      <c r="J89" s="84"/>
      <c r="K89" s="91"/>
    </row>
    <row r="90" spans="1:11" x14ac:dyDescent="0.3">
      <c r="A90" s="88"/>
      <c r="D90" s="84"/>
      <c r="E90" s="89"/>
      <c r="F90" s="84"/>
      <c r="G90" s="84"/>
      <c r="H90" s="90"/>
      <c r="I90" s="90"/>
      <c r="J90" s="84"/>
      <c r="K90" s="91"/>
    </row>
    <row r="91" spans="1:11" ht="16.2" thickBot="1" x14ac:dyDescent="0.35">
      <c r="A91" s="249" t="str">
        <f>G18</f>
        <v>КОЧЕТКОВА Е.А. (ВК, г. Омск)</v>
      </c>
      <c r="B91" s="250"/>
      <c r="C91" s="250"/>
      <c r="D91" s="250"/>
      <c r="E91" s="250" t="str">
        <f>G17</f>
        <v>ДЫШАКОВ А.С. (ВК, г. Москва)</v>
      </c>
      <c r="F91" s="250"/>
      <c r="G91" s="250"/>
      <c r="H91" s="250"/>
      <c r="I91" s="250" t="str">
        <f>G19</f>
        <v>ДЫШАКОВ С.В. (IК, г. Москва)</v>
      </c>
      <c r="J91" s="250"/>
      <c r="K91" s="251"/>
    </row>
    <row r="92" spans="1:11" ht="15.6" thickTop="1" thickBot="1" x14ac:dyDescent="0.35">
      <c r="A92" s="105"/>
      <c r="B92" s="106"/>
      <c r="C92" s="106"/>
      <c r="D92" s="107"/>
      <c r="E92" s="108"/>
      <c r="F92" s="107"/>
      <c r="G92" s="107"/>
      <c r="H92" s="109"/>
      <c r="I92" s="109"/>
      <c r="J92" s="107"/>
      <c r="K92" s="110"/>
    </row>
    <row r="93" spans="1:11" ht="18" x14ac:dyDescent="0.3">
      <c r="A93" s="111"/>
      <c r="B93" s="112"/>
      <c r="C93" s="112"/>
      <c r="D93" s="111"/>
      <c r="E93" s="113"/>
      <c r="F93" s="111"/>
      <c r="G93" s="111"/>
      <c r="H93" s="114"/>
      <c r="I93" s="114"/>
      <c r="J93" s="111"/>
      <c r="K93" s="111"/>
    </row>
    <row r="94" spans="1:11" ht="21" x14ac:dyDescent="0.3">
      <c r="A94" s="115"/>
      <c r="B94" s="115"/>
      <c r="C94" s="116"/>
      <c r="D94" s="244"/>
      <c r="E94" s="244"/>
      <c r="F94" s="244"/>
      <c r="G94" s="244"/>
    </row>
    <row r="95" spans="1:11" ht="18" x14ac:dyDescent="0.3">
      <c r="D95" s="111"/>
    </row>
  </sheetData>
  <mergeCells count="28">
    <mergeCell ref="A12:K12"/>
    <mergeCell ref="A1:K1"/>
    <mergeCell ref="A2:K2"/>
    <mergeCell ref="A3:K3"/>
    <mergeCell ref="A4:K4"/>
    <mergeCell ref="A5:K5"/>
    <mergeCell ref="A6:K6"/>
    <mergeCell ref="A7:K7"/>
    <mergeCell ref="A8:K8"/>
    <mergeCell ref="A9:K9"/>
    <mergeCell ref="A10:K10"/>
    <mergeCell ref="A11:K11"/>
    <mergeCell ref="A13:D13"/>
    <mergeCell ref="A14:D14"/>
    <mergeCell ref="A15:G15"/>
    <mergeCell ref="H15:K15"/>
    <mergeCell ref="H21:I21"/>
    <mergeCell ref="J21:J22"/>
    <mergeCell ref="K21:K22"/>
    <mergeCell ref="D94:G94"/>
    <mergeCell ref="A76:D76"/>
    <mergeCell ref="G76:K76"/>
    <mergeCell ref="A85:D85"/>
    <mergeCell ref="E85:H85"/>
    <mergeCell ref="I85:K85"/>
    <mergeCell ref="A91:D91"/>
    <mergeCell ref="E91:H91"/>
    <mergeCell ref="I91:K91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8DD1D3-FC84-4531-8483-A232B3BDC2B8}">
  <dimension ref="A1:K66"/>
  <sheetViews>
    <sheetView topLeftCell="A10" workbookViewId="0">
      <selection activeCell="M21" sqref="M21"/>
    </sheetView>
  </sheetViews>
  <sheetFormatPr defaultRowHeight="14.4" x14ac:dyDescent="0.3"/>
  <cols>
    <col min="1" max="1" width="7" style="19" customWidth="1"/>
    <col min="2" max="2" width="7.88671875" style="84" customWidth="1"/>
    <col min="3" max="3" width="14.6640625" style="84" customWidth="1"/>
    <col min="4" max="4" width="36.5546875" style="19" customWidth="1"/>
    <col min="5" max="5" width="11.6640625" style="26" customWidth="1"/>
    <col min="6" max="6" width="10.33203125" style="19" customWidth="1"/>
    <col min="7" max="7" width="31.109375" style="19" customWidth="1"/>
    <col min="8" max="8" width="10.109375" style="85" customWidth="1"/>
    <col min="9" max="9" width="9.33203125" style="85" customWidth="1"/>
    <col min="10" max="10" width="15.33203125" style="19" customWidth="1"/>
    <col min="11" max="11" width="16.44140625" style="19" customWidth="1"/>
  </cols>
  <sheetData>
    <row r="1" spans="1:11" ht="21" x14ac:dyDescent="0.3">
      <c r="A1" s="242" t="s">
        <v>0</v>
      </c>
      <c r="B1" s="242"/>
      <c r="C1" s="242"/>
      <c r="D1" s="242"/>
      <c r="E1" s="242"/>
      <c r="F1" s="242"/>
      <c r="G1" s="242"/>
      <c r="H1" s="242"/>
      <c r="I1" s="242"/>
      <c r="J1" s="242"/>
      <c r="K1" s="242"/>
    </row>
    <row r="2" spans="1:11" ht="21" x14ac:dyDescent="0.3">
      <c r="A2" s="242" t="s">
        <v>1</v>
      </c>
      <c r="B2" s="242"/>
      <c r="C2" s="242"/>
      <c r="D2" s="242"/>
      <c r="E2" s="242"/>
      <c r="F2" s="242"/>
      <c r="G2" s="242"/>
      <c r="H2" s="242"/>
      <c r="I2" s="242"/>
      <c r="J2" s="242"/>
      <c r="K2" s="242"/>
    </row>
    <row r="3" spans="1:11" ht="21" x14ac:dyDescent="0.3">
      <c r="A3" s="242" t="s">
        <v>2</v>
      </c>
      <c r="B3" s="242"/>
      <c r="C3" s="242"/>
      <c r="D3" s="242"/>
      <c r="E3" s="242"/>
      <c r="F3" s="242"/>
      <c r="G3" s="242"/>
      <c r="H3" s="242"/>
      <c r="I3" s="242"/>
      <c r="J3" s="242"/>
      <c r="K3" s="242"/>
    </row>
    <row r="4" spans="1:11" ht="21" x14ac:dyDescent="0.3">
      <c r="A4" s="242" t="s">
        <v>3</v>
      </c>
      <c r="B4" s="242"/>
      <c r="C4" s="242"/>
      <c r="D4" s="242"/>
      <c r="E4" s="242"/>
      <c r="F4" s="242"/>
      <c r="G4" s="242"/>
      <c r="H4" s="242"/>
      <c r="I4" s="242"/>
      <c r="J4" s="242"/>
      <c r="K4" s="242"/>
    </row>
    <row r="5" spans="1:11" ht="21" x14ac:dyDescent="0.3">
      <c r="A5" s="242" t="s">
        <v>4</v>
      </c>
      <c r="B5" s="242"/>
      <c r="C5" s="242"/>
      <c r="D5" s="242"/>
      <c r="E5" s="242"/>
      <c r="F5" s="242"/>
      <c r="G5" s="242"/>
      <c r="H5" s="242"/>
      <c r="I5" s="242"/>
      <c r="J5" s="242"/>
      <c r="K5" s="242"/>
    </row>
    <row r="6" spans="1:11" ht="28.8" x14ac:dyDescent="0.3">
      <c r="A6" s="243" t="s">
        <v>5</v>
      </c>
      <c r="B6" s="243"/>
      <c r="C6" s="243"/>
      <c r="D6" s="243"/>
      <c r="E6" s="243"/>
      <c r="F6" s="243"/>
      <c r="G6" s="243"/>
      <c r="H6" s="243"/>
      <c r="I6" s="243"/>
      <c r="J6" s="243"/>
      <c r="K6" s="243"/>
    </row>
    <row r="7" spans="1:11" ht="21" x14ac:dyDescent="0.3">
      <c r="A7" s="232" t="s">
        <v>6</v>
      </c>
      <c r="B7" s="232"/>
      <c r="C7" s="232"/>
      <c r="D7" s="232"/>
      <c r="E7" s="232"/>
      <c r="F7" s="232"/>
      <c r="G7" s="232"/>
      <c r="H7" s="232"/>
      <c r="I7" s="232"/>
      <c r="J7" s="232"/>
      <c r="K7" s="232"/>
    </row>
    <row r="8" spans="1:11" ht="21.6" thickBot="1" x14ac:dyDescent="0.35">
      <c r="A8" s="232" t="s">
        <v>7</v>
      </c>
      <c r="B8" s="232"/>
      <c r="C8" s="232"/>
      <c r="D8" s="232"/>
      <c r="E8" s="232"/>
      <c r="F8" s="232"/>
      <c r="G8" s="232"/>
      <c r="H8" s="232"/>
      <c r="I8" s="232"/>
      <c r="J8" s="232"/>
      <c r="K8" s="232"/>
    </row>
    <row r="9" spans="1:11" ht="18" x14ac:dyDescent="0.3">
      <c r="A9" s="233" t="s">
        <v>8</v>
      </c>
      <c r="B9" s="234"/>
      <c r="C9" s="234"/>
      <c r="D9" s="234"/>
      <c r="E9" s="234"/>
      <c r="F9" s="234"/>
      <c r="G9" s="234"/>
      <c r="H9" s="234"/>
      <c r="I9" s="234"/>
      <c r="J9" s="234"/>
      <c r="K9" s="235"/>
    </row>
    <row r="10" spans="1:11" ht="18" x14ac:dyDescent="0.3">
      <c r="A10" s="236" t="s">
        <v>9</v>
      </c>
      <c r="B10" s="237"/>
      <c r="C10" s="237"/>
      <c r="D10" s="237"/>
      <c r="E10" s="237"/>
      <c r="F10" s="237"/>
      <c r="G10" s="237"/>
      <c r="H10" s="237"/>
      <c r="I10" s="237"/>
      <c r="J10" s="237"/>
      <c r="K10" s="238"/>
    </row>
    <row r="11" spans="1:11" ht="18" x14ac:dyDescent="0.3">
      <c r="A11" s="236" t="s">
        <v>337</v>
      </c>
      <c r="B11" s="237"/>
      <c r="C11" s="237"/>
      <c r="D11" s="237"/>
      <c r="E11" s="237"/>
      <c r="F11" s="237"/>
      <c r="G11" s="237"/>
      <c r="H11" s="237"/>
      <c r="I11" s="237"/>
      <c r="J11" s="237"/>
      <c r="K11" s="238"/>
    </row>
    <row r="12" spans="1:11" ht="21" x14ac:dyDescent="0.3">
      <c r="A12" s="239" t="s">
        <v>7</v>
      </c>
      <c r="B12" s="240"/>
      <c r="C12" s="240"/>
      <c r="D12" s="240"/>
      <c r="E12" s="240"/>
      <c r="F12" s="240"/>
      <c r="G12" s="240"/>
      <c r="H12" s="240"/>
      <c r="I12" s="240"/>
      <c r="J12" s="240"/>
      <c r="K12" s="241"/>
    </row>
    <row r="13" spans="1:11" ht="15.6" x14ac:dyDescent="0.3">
      <c r="A13" s="217" t="s">
        <v>11</v>
      </c>
      <c r="B13" s="218"/>
      <c r="C13" s="218"/>
      <c r="D13" s="218"/>
      <c r="E13" s="1"/>
      <c r="F13" s="2" t="s">
        <v>12</v>
      </c>
      <c r="G13" s="2"/>
      <c r="H13" s="3"/>
      <c r="I13" s="3"/>
      <c r="J13" s="4"/>
      <c r="K13" s="5" t="s">
        <v>13</v>
      </c>
    </row>
    <row r="14" spans="1:11" ht="15.6" x14ac:dyDescent="0.3">
      <c r="A14" s="219" t="s">
        <v>14</v>
      </c>
      <c r="B14" s="220"/>
      <c r="C14" s="220"/>
      <c r="D14" s="220"/>
      <c r="E14" s="6"/>
      <c r="F14" s="7" t="s">
        <v>15</v>
      </c>
      <c r="G14" s="7"/>
      <c r="H14" s="8"/>
      <c r="I14" s="8"/>
      <c r="J14" s="9"/>
      <c r="K14" s="10" t="s">
        <v>16</v>
      </c>
    </row>
    <row r="15" spans="1:11" x14ac:dyDescent="0.3">
      <c r="A15" s="221" t="s">
        <v>17</v>
      </c>
      <c r="B15" s="208"/>
      <c r="C15" s="208"/>
      <c r="D15" s="208"/>
      <c r="E15" s="208"/>
      <c r="F15" s="208"/>
      <c r="G15" s="222"/>
      <c r="H15" s="223" t="s">
        <v>18</v>
      </c>
      <c r="I15" s="224"/>
      <c r="J15" s="224"/>
      <c r="K15" s="225"/>
    </row>
    <row r="16" spans="1:11" s="19" customFormat="1" ht="24.9" customHeight="1" x14ac:dyDescent="0.3">
      <c r="A16" s="11" t="s">
        <v>19</v>
      </c>
      <c r="B16" s="12"/>
      <c r="C16" s="12"/>
      <c r="D16" s="13"/>
      <c r="E16" s="14"/>
      <c r="F16" s="13"/>
      <c r="G16" s="15" t="s">
        <v>20</v>
      </c>
      <c r="H16" s="16" t="s">
        <v>21</v>
      </c>
      <c r="I16" s="17"/>
      <c r="J16" s="17"/>
      <c r="K16" s="18"/>
    </row>
    <row r="17" spans="1:11" s="19" customFormat="1" ht="24.9" customHeight="1" x14ac:dyDescent="0.3">
      <c r="A17" s="11" t="s">
        <v>22</v>
      </c>
      <c r="B17" s="12"/>
      <c r="C17" s="12"/>
      <c r="D17" s="20"/>
      <c r="E17" s="21"/>
      <c r="F17" s="22"/>
      <c r="G17" s="23" t="s">
        <v>23</v>
      </c>
      <c r="H17" s="16" t="s">
        <v>24</v>
      </c>
      <c r="I17" s="17"/>
      <c r="J17" s="17"/>
      <c r="K17" s="24" t="s">
        <v>25</v>
      </c>
    </row>
    <row r="18" spans="1:11" s="19" customFormat="1" ht="24.9" customHeight="1" x14ac:dyDescent="0.3">
      <c r="A18" s="11" t="s">
        <v>26</v>
      </c>
      <c r="B18" s="12"/>
      <c r="C18" s="12"/>
      <c r="D18" s="20"/>
      <c r="E18" s="21"/>
      <c r="F18" s="22"/>
      <c r="G18" s="23" t="s">
        <v>27</v>
      </c>
      <c r="H18" s="16" t="s">
        <v>28</v>
      </c>
      <c r="I18" s="17"/>
      <c r="J18" s="17"/>
      <c r="K18" s="24" t="s">
        <v>29</v>
      </c>
    </row>
    <row r="19" spans="1:11" s="19" customFormat="1" ht="24.9" customHeight="1" thickBot="1" x14ac:dyDescent="0.35">
      <c r="A19" s="11" t="s">
        <v>30</v>
      </c>
      <c r="B19" s="25"/>
      <c r="C19" s="25"/>
      <c r="D19" s="22"/>
      <c r="E19" s="26"/>
      <c r="F19" s="27"/>
      <c r="G19" s="28" t="s">
        <v>31</v>
      </c>
      <c r="H19" s="29" t="s">
        <v>32</v>
      </c>
      <c r="I19" s="30"/>
      <c r="J19" s="31"/>
      <c r="K19" s="32">
        <v>1</v>
      </c>
    </row>
    <row r="20" spans="1:11" ht="15.6" thickTop="1" thickBot="1" x14ac:dyDescent="0.35">
      <c r="A20" s="117"/>
      <c r="B20" s="118"/>
      <c r="C20" s="118"/>
      <c r="D20" s="119"/>
      <c r="E20" s="120"/>
      <c r="F20" s="119"/>
      <c r="G20" s="35"/>
      <c r="H20" s="121"/>
      <c r="I20" s="121"/>
      <c r="J20" s="119"/>
      <c r="K20" s="122"/>
    </row>
    <row r="21" spans="1:11" ht="28.95" customHeight="1" thickTop="1" x14ac:dyDescent="0.3">
      <c r="A21" s="39" t="s">
        <v>33</v>
      </c>
      <c r="B21" s="40" t="s">
        <v>34</v>
      </c>
      <c r="C21" s="40" t="s">
        <v>35</v>
      </c>
      <c r="D21" s="40" t="s">
        <v>133</v>
      </c>
      <c r="E21" s="41" t="s">
        <v>36</v>
      </c>
      <c r="F21" s="42" t="s">
        <v>37</v>
      </c>
      <c r="G21" s="43" t="s">
        <v>38</v>
      </c>
      <c r="H21" s="226" t="s">
        <v>39</v>
      </c>
      <c r="I21" s="227"/>
      <c r="J21" s="228" t="s">
        <v>40</v>
      </c>
      <c r="K21" s="230" t="s">
        <v>41</v>
      </c>
    </row>
    <row r="22" spans="1:11" ht="13.95" customHeight="1" thickBot="1" x14ac:dyDescent="0.35">
      <c r="A22" s="45"/>
      <c r="B22" s="46"/>
      <c r="C22" s="46"/>
      <c r="D22" s="46"/>
      <c r="E22" s="47"/>
      <c r="F22" s="48"/>
      <c r="G22" s="46"/>
      <c r="H22" s="49" t="s">
        <v>42</v>
      </c>
      <c r="I22" s="49" t="s">
        <v>43</v>
      </c>
      <c r="J22" s="252"/>
      <c r="K22" s="231"/>
    </row>
    <row r="23" spans="1:11" ht="30" customHeight="1" x14ac:dyDescent="0.3">
      <c r="A23" s="51">
        <v>1</v>
      </c>
      <c r="B23" s="51" t="s">
        <v>338</v>
      </c>
      <c r="C23" s="52" t="s">
        <v>339</v>
      </c>
      <c r="D23" s="52" t="s">
        <v>340</v>
      </c>
      <c r="E23" s="52" t="s">
        <v>341</v>
      </c>
      <c r="F23" s="51" t="s">
        <v>126</v>
      </c>
      <c r="G23" s="51" t="s">
        <v>49</v>
      </c>
      <c r="H23" s="51">
        <v>1</v>
      </c>
      <c r="I23" s="51">
        <v>1</v>
      </c>
      <c r="J23" s="123"/>
      <c r="K23" s="124"/>
    </row>
    <row r="24" spans="1:11" ht="30" customHeight="1" x14ac:dyDescent="0.3">
      <c r="A24" s="51">
        <v>2</v>
      </c>
      <c r="B24" s="51" t="s">
        <v>342</v>
      </c>
      <c r="C24" s="52" t="s">
        <v>343</v>
      </c>
      <c r="D24" s="52" t="s">
        <v>344</v>
      </c>
      <c r="E24" s="52" t="s">
        <v>345</v>
      </c>
      <c r="F24" s="51" t="s">
        <v>123</v>
      </c>
      <c r="G24" s="51" t="s">
        <v>49</v>
      </c>
      <c r="H24" s="51">
        <v>3</v>
      </c>
      <c r="I24" s="51">
        <v>2</v>
      </c>
      <c r="J24" s="123"/>
      <c r="K24" s="124"/>
    </row>
    <row r="25" spans="1:11" ht="30" customHeight="1" x14ac:dyDescent="0.3">
      <c r="A25" s="51">
        <v>3</v>
      </c>
      <c r="B25" s="51" t="s">
        <v>346</v>
      </c>
      <c r="C25" s="52" t="s">
        <v>347</v>
      </c>
      <c r="D25" s="52" t="s">
        <v>348</v>
      </c>
      <c r="E25" s="52" t="s">
        <v>349</v>
      </c>
      <c r="F25" s="51" t="s">
        <v>123</v>
      </c>
      <c r="G25" s="51" t="s">
        <v>49</v>
      </c>
      <c r="H25" s="51">
        <v>4</v>
      </c>
      <c r="I25" s="51">
        <v>3</v>
      </c>
      <c r="J25" s="123"/>
      <c r="K25" s="124"/>
    </row>
    <row r="26" spans="1:11" ht="30" customHeight="1" x14ac:dyDescent="0.3">
      <c r="A26" s="51">
        <v>4</v>
      </c>
      <c r="B26" s="51" t="s">
        <v>350</v>
      </c>
      <c r="C26" s="52" t="s">
        <v>351</v>
      </c>
      <c r="D26" s="52" t="s">
        <v>352</v>
      </c>
      <c r="E26" s="52" t="s">
        <v>353</v>
      </c>
      <c r="F26" s="51" t="s">
        <v>126</v>
      </c>
      <c r="G26" s="51" t="s">
        <v>49</v>
      </c>
      <c r="H26" s="51">
        <v>2</v>
      </c>
      <c r="I26" s="51">
        <v>5</v>
      </c>
      <c r="J26" s="123"/>
      <c r="K26" s="124"/>
    </row>
    <row r="27" spans="1:11" ht="30" customHeight="1" x14ac:dyDescent="0.3">
      <c r="A27" s="51">
        <v>5</v>
      </c>
      <c r="B27" s="51" t="s">
        <v>308</v>
      </c>
      <c r="C27" s="52" t="s">
        <v>354</v>
      </c>
      <c r="D27" s="52" t="s">
        <v>355</v>
      </c>
      <c r="E27" s="52" t="s">
        <v>356</v>
      </c>
      <c r="F27" s="51" t="s">
        <v>126</v>
      </c>
      <c r="G27" s="51" t="s">
        <v>55</v>
      </c>
      <c r="H27" s="51">
        <v>5</v>
      </c>
      <c r="I27" s="51">
        <v>6</v>
      </c>
      <c r="J27" s="123"/>
      <c r="K27" s="124"/>
    </row>
    <row r="28" spans="1:11" ht="30" customHeight="1" x14ac:dyDescent="0.3">
      <c r="A28" s="51">
        <v>6</v>
      </c>
      <c r="B28" s="51" t="s">
        <v>357</v>
      </c>
      <c r="C28" s="52" t="s">
        <v>358</v>
      </c>
      <c r="D28" s="52" t="s">
        <v>359</v>
      </c>
      <c r="E28" s="52" t="s">
        <v>360</v>
      </c>
      <c r="F28" s="51" t="s">
        <v>126</v>
      </c>
      <c r="G28" s="51" t="s">
        <v>316</v>
      </c>
      <c r="H28" s="51">
        <v>8</v>
      </c>
      <c r="I28" s="51">
        <v>4</v>
      </c>
      <c r="J28" s="123"/>
      <c r="K28" s="124"/>
    </row>
    <row r="29" spans="1:11" ht="30" customHeight="1" x14ac:dyDescent="0.3">
      <c r="A29" s="51">
        <v>7</v>
      </c>
      <c r="B29" s="51" t="s">
        <v>361</v>
      </c>
      <c r="C29" s="52" t="s">
        <v>362</v>
      </c>
      <c r="D29" s="52" t="s">
        <v>363</v>
      </c>
      <c r="E29" s="52" t="s">
        <v>364</v>
      </c>
      <c r="F29" s="51" t="s">
        <v>126</v>
      </c>
      <c r="G29" s="51" t="s">
        <v>55</v>
      </c>
      <c r="H29" s="51">
        <v>6</v>
      </c>
      <c r="I29" s="51">
        <v>8</v>
      </c>
      <c r="J29" s="123"/>
      <c r="K29" s="124"/>
    </row>
    <row r="30" spans="1:11" ht="30" customHeight="1" x14ac:dyDescent="0.3">
      <c r="A30" s="51">
        <v>8</v>
      </c>
      <c r="B30" s="51" t="s">
        <v>321</v>
      </c>
      <c r="C30" s="52" t="s">
        <v>365</v>
      </c>
      <c r="D30" s="52" t="s">
        <v>366</v>
      </c>
      <c r="E30" s="52" t="s">
        <v>367</v>
      </c>
      <c r="F30" s="51" t="s">
        <v>126</v>
      </c>
      <c r="G30" s="51" t="s">
        <v>78</v>
      </c>
      <c r="H30" s="51">
        <v>10</v>
      </c>
      <c r="I30" s="51">
        <v>7</v>
      </c>
      <c r="J30" s="123"/>
      <c r="K30" s="124"/>
    </row>
    <row r="31" spans="1:11" ht="30" customHeight="1" x14ac:dyDescent="0.3">
      <c r="A31" s="51">
        <v>9</v>
      </c>
      <c r="B31" s="51" t="s">
        <v>170</v>
      </c>
      <c r="C31" s="52" t="s">
        <v>368</v>
      </c>
      <c r="D31" s="52" t="s">
        <v>369</v>
      </c>
      <c r="E31" s="52" t="s">
        <v>370</v>
      </c>
      <c r="F31" s="51" t="s">
        <v>126</v>
      </c>
      <c r="G31" s="51" t="s">
        <v>49</v>
      </c>
      <c r="H31" s="51">
        <v>7</v>
      </c>
      <c r="I31" s="51">
        <v>13</v>
      </c>
      <c r="J31" s="123"/>
      <c r="K31" s="124"/>
    </row>
    <row r="32" spans="1:11" ht="30" customHeight="1" x14ac:dyDescent="0.3">
      <c r="A32" s="51">
        <v>10</v>
      </c>
      <c r="B32" s="51" t="s">
        <v>371</v>
      </c>
      <c r="C32" s="52" t="s">
        <v>372</v>
      </c>
      <c r="D32" s="52" t="s">
        <v>373</v>
      </c>
      <c r="E32" s="52" t="s">
        <v>374</v>
      </c>
      <c r="F32" s="51" t="s">
        <v>126</v>
      </c>
      <c r="G32" s="51" t="s">
        <v>49</v>
      </c>
      <c r="H32" s="51">
        <v>12</v>
      </c>
      <c r="I32" s="51">
        <v>9</v>
      </c>
      <c r="J32" s="123"/>
      <c r="K32" s="124"/>
    </row>
    <row r="33" spans="1:11" ht="30" customHeight="1" x14ac:dyDescent="0.3">
      <c r="A33" s="51">
        <v>11</v>
      </c>
      <c r="B33" s="51" t="s">
        <v>375</v>
      </c>
      <c r="C33" s="52" t="s">
        <v>376</v>
      </c>
      <c r="D33" s="52" t="s">
        <v>377</v>
      </c>
      <c r="E33" s="52" t="s">
        <v>378</v>
      </c>
      <c r="F33" s="51" t="s">
        <v>126</v>
      </c>
      <c r="G33" s="51" t="s">
        <v>49</v>
      </c>
      <c r="H33" s="51">
        <v>11</v>
      </c>
      <c r="I33" s="51">
        <v>10</v>
      </c>
      <c r="J33" s="123"/>
      <c r="K33" s="124"/>
    </row>
    <row r="34" spans="1:11" ht="30" customHeight="1" x14ac:dyDescent="0.3">
      <c r="A34" s="51">
        <v>12</v>
      </c>
      <c r="B34" s="51" t="s">
        <v>379</v>
      </c>
      <c r="C34" s="52" t="s">
        <v>380</v>
      </c>
      <c r="D34" s="52" t="s">
        <v>381</v>
      </c>
      <c r="E34" s="52" t="s">
        <v>382</v>
      </c>
      <c r="F34" s="51" t="s">
        <v>126</v>
      </c>
      <c r="G34" s="51" t="s">
        <v>49</v>
      </c>
      <c r="H34" s="51">
        <v>9</v>
      </c>
      <c r="I34" s="51">
        <v>15</v>
      </c>
      <c r="J34" s="123"/>
      <c r="K34" s="124"/>
    </row>
    <row r="35" spans="1:11" ht="30" customHeight="1" x14ac:dyDescent="0.3">
      <c r="A35" s="51">
        <v>13</v>
      </c>
      <c r="B35" s="51" t="s">
        <v>383</v>
      </c>
      <c r="C35" s="52" t="s">
        <v>384</v>
      </c>
      <c r="D35" s="52" t="s">
        <v>385</v>
      </c>
      <c r="E35" s="52" t="s">
        <v>386</v>
      </c>
      <c r="F35" s="51" t="s">
        <v>48</v>
      </c>
      <c r="G35" s="51" t="s">
        <v>387</v>
      </c>
      <c r="H35" s="51">
        <v>14</v>
      </c>
      <c r="I35" s="51">
        <v>14</v>
      </c>
      <c r="J35" s="123"/>
      <c r="K35" s="124"/>
    </row>
    <row r="36" spans="1:11" ht="30" customHeight="1" x14ac:dyDescent="0.3">
      <c r="A36" s="51">
        <v>14</v>
      </c>
      <c r="B36" s="51" t="s">
        <v>388</v>
      </c>
      <c r="C36" s="52" t="s">
        <v>389</v>
      </c>
      <c r="D36" s="52" t="s">
        <v>390</v>
      </c>
      <c r="E36" s="52" t="s">
        <v>391</v>
      </c>
      <c r="F36" s="51" t="s">
        <v>126</v>
      </c>
      <c r="G36" s="51" t="s">
        <v>49</v>
      </c>
      <c r="H36" s="51">
        <v>18</v>
      </c>
      <c r="I36" s="51">
        <v>11</v>
      </c>
      <c r="J36" s="123"/>
      <c r="K36" s="124"/>
    </row>
    <row r="37" spans="1:11" ht="30" customHeight="1" x14ac:dyDescent="0.3">
      <c r="A37" s="51">
        <v>15</v>
      </c>
      <c r="B37" s="51" t="s">
        <v>83</v>
      </c>
      <c r="C37" s="52" t="s">
        <v>392</v>
      </c>
      <c r="D37" s="52" t="s">
        <v>393</v>
      </c>
      <c r="E37" s="52" t="s">
        <v>394</v>
      </c>
      <c r="F37" s="51" t="s">
        <v>126</v>
      </c>
      <c r="G37" s="51" t="s">
        <v>49</v>
      </c>
      <c r="H37" s="51">
        <v>17</v>
      </c>
      <c r="I37" s="51">
        <v>12</v>
      </c>
      <c r="J37" s="123"/>
      <c r="K37" s="124"/>
    </row>
    <row r="38" spans="1:11" ht="30" customHeight="1" x14ac:dyDescent="0.3">
      <c r="A38" s="51" t="s">
        <v>108</v>
      </c>
      <c r="B38" s="51" t="s">
        <v>395</v>
      </c>
      <c r="C38" s="52" t="s">
        <v>396</v>
      </c>
      <c r="D38" s="52" t="s">
        <v>397</v>
      </c>
      <c r="E38" s="52" t="s">
        <v>398</v>
      </c>
      <c r="F38" s="51" t="s">
        <v>126</v>
      </c>
      <c r="G38" s="51" t="s">
        <v>49</v>
      </c>
      <c r="H38" s="51" t="s">
        <v>108</v>
      </c>
      <c r="I38" s="51" t="s">
        <v>108</v>
      </c>
      <c r="J38" s="123"/>
      <c r="K38" s="124"/>
    </row>
    <row r="39" spans="1:11" ht="30" customHeight="1" x14ac:dyDescent="0.3">
      <c r="A39" s="51" t="s">
        <v>108</v>
      </c>
      <c r="B39" s="51" t="s">
        <v>399</v>
      </c>
      <c r="C39" s="52" t="s">
        <v>400</v>
      </c>
      <c r="D39" s="52" t="s">
        <v>401</v>
      </c>
      <c r="E39" s="52" t="s">
        <v>402</v>
      </c>
      <c r="F39" s="51" t="s">
        <v>126</v>
      </c>
      <c r="G39" s="51" t="s">
        <v>49</v>
      </c>
      <c r="H39" s="51" t="s">
        <v>108</v>
      </c>
      <c r="I39" s="51" t="s">
        <v>108</v>
      </c>
      <c r="J39" s="123"/>
      <c r="K39" s="124"/>
    </row>
    <row r="40" spans="1:11" ht="30" customHeight="1" x14ac:dyDescent="0.3">
      <c r="A40" s="51" t="s">
        <v>108</v>
      </c>
      <c r="B40" s="51" t="s">
        <v>104</v>
      </c>
      <c r="C40" s="52" t="s">
        <v>403</v>
      </c>
      <c r="D40" s="52" t="s">
        <v>404</v>
      </c>
      <c r="E40" s="52" t="s">
        <v>405</v>
      </c>
      <c r="F40" s="51" t="s">
        <v>126</v>
      </c>
      <c r="G40" s="51" t="s">
        <v>49</v>
      </c>
      <c r="H40" s="51" t="s">
        <v>108</v>
      </c>
      <c r="I40" s="51" t="s">
        <v>108</v>
      </c>
      <c r="J40" s="123"/>
      <c r="K40" s="124"/>
    </row>
    <row r="41" spans="1:11" ht="30" customHeight="1" x14ac:dyDescent="0.3">
      <c r="A41" s="51" t="s">
        <v>108</v>
      </c>
      <c r="B41" s="51" t="s">
        <v>406</v>
      </c>
      <c r="C41" s="52" t="s">
        <v>407</v>
      </c>
      <c r="D41" s="52" t="s">
        <v>408</v>
      </c>
      <c r="E41" s="52" t="s">
        <v>409</v>
      </c>
      <c r="F41" s="51" t="s">
        <v>126</v>
      </c>
      <c r="G41" s="51" t="s">
        <v>49</v>
      </c>
      <c r="H41" s="51" t="s">
        <v>108</v>
      </c>
      <c r="I41" s="51" t="s">
        <v>108</v>
      </c>
      <c r="J41" s="123"/>
      <c r="K41" s="124"/>
    </row>
    <row r="42" spans="1:11" ht="30" customHeight="1" x14ac:dyDescent="0.3">
      <c r="A42" s="51" t="s">
        <v>108</v>
      </c>
      <c r="B42" s="51" t="s">
        <v>410</v>
      </c>
      <c r="C42" s="52" t="s">
        <v>411</v>
      </c>
      <c r="D42" s="52" t="s">
        <v>412</v>
      </c>
      <c r="E42" s="52" t="s">
        <v>398</v>
      </c>
      <c r="F42" s="51" t="s">
        <v>126</v>
      </c>
      <c r="G42" s="51" t="s">
        <v>49</v>
      </c>
      <c r="H42" s="51" t="s">
        <v>108</v>
      </c>
      <c r="I42" s="51" t="s">
        <v>108</v>
      </c>
      <c r="J42" s="123"/>
      <c r="K42" s="124"/>
    </row>
    <row r="43" spans="1:11" ht="30" customHeight="1" x14ac:dyDescent="0.3">
      <c r="A43" s="51" t="s">
        <v>103</v>
      </c>
      <c r="B43" s="51" t="s">
        <v>413</v>
      </c>
      <c r="C43" s="52" t="s">
        <v>414</v>
      </c>
      <c r="D43" s="52" t="s">
        <v>415</v>
      </c>
      <c r="E43" s="52" t="s">
        <v>416</v>
      </c>
      <c r="F43" s="51" t="s">
        <v>48</v>
      </c>
      <c r="G43" s="51" t="s">
        <v>49</v>
      </c>
      <c r="H43" s="51">
        <v>13</v>
      </c>
      <c r="I43" s="51" t="s">
        <v>108</v>
      </c>
      <c r="J43" s="123"/>
      <c r="K43" s="124"/>
    </row>
    <row r="44" spans="1:11" ht="30" customHeight="1" x14ac:dyDescent="0.3">
      <c r="A44" s="51" t="s">
        <v>103</v>
      </c>
      <c r="B44" s="51" t="s">
        <v>417</v>
      </c>
      <c r="C44" s="52" t="s">
        <v>418</v>
      </c>
      <c r="D44" s="52" t="s">
        <v>419</v>
      </c>
      <c r="E44" s="52" t="s">
        <v>420</v>
      </c>
      <c r="F44" s="51" t="s">
        <v>48</v>
      </c>
      <c r="G44" s="51" t="s">
        <v>49</v>
      </c>
      <c r="H44" s="51">
        <v>15</v>
      </c>
      <c r="I44" s="51" t="s">
        <v>108</v>
      </c>
      <c r="J44" s="123"/>
      <c r="K44" s="124"/>
    </row>
    <row r="45" spans="1:11" ht="30" customHeight="1" x14ac:dyDescent="0.3">
      <c r="A45" s="51" t="s">
        <v>103</v>
      </c>
      <c r="B45" s="51" t="s">
        <v>421</v>
      </c>
      <c r="C45" s="52" t="s">
        <v>422</v>
      </c>
      <c r="D45" s="52" t="s">
        <v>423</v>
      </c>
      <c r="E45" s="52" t="s">
        <v>424</v>
      </c>
      <c r="F45" s="51" t="s">
        <v>48</v>
      </c>
      <c r="G45" s="51" t="s">
        <v>49</v>
      </c>
      <c r="H45" s="51">
        <v>16</v>
      </c>
      <c r="I45" s="51" t="s">
        <v>108</v>
      </c>
      <c r="J45" s="123"/>
      <c r="K45" s="124"/>
    </row>
    <row r="46" spans="1:11" ht="16.2" thickBot="1" x14ac:dyDescent="0.35">
      <c r="A46" s="94"/>
      <c r="B46" s="95"/>
      <c r="C46" s="95"/>
      <c r="D46" s="96"/>
      <c r="E46" s="97"/>
      <c r="F46" s="98"/>
      <c r="G46" s="98"/>
      <c r="H46" s="99"/>
      <c r="I46" s="99"/>
      <c r="J46" s="100"/>
      <c r="K46" s="101"/>
    </row>
    <row r="47" spans="1:11" ht="15" thickTop="1" x14ac:dyDescent="0.3">
      <c r="A47" s="245" t="s">
        <v>113</v>
      </c>
      <c r="B47" s="246"/>
      <c r="C47" s="246"/>
      <c r="D47" s="246"/>
      <c r="E47" s="102"/>
      <c r="F47" s="102"/>
      <c r="G47" s="247" t="s">
        <v>114</v>
      </c>
      <c r="H47" s="247"/>
      <c r="I47" s="246"/>
      <c r="J47" s="247"/>
      <c r="K47" s="248"/>
    </row>
    <row r="48" spans="1:11" x14ac:dyDescent="0.3">
      <c r="A48" s="62" t="s">
        <v>115</v>
      </c>
      <c r="B48" s="22"/>
      <c r="C48" s="22"/>
      <c r="D48" s="63"/>
      <c r="E48" s="64"/>
      <c r="F48" s="65"/>
      <c r="G48" s="66" t="s">
        <v>116</v>
      </c>
      <c r="H48" s="67">
        <v>5</v>
      </c>
      <c r="I48" s="68"/>
      <c r="J48" s="69" t="s">
        <v>117</v>
      </c>
      <c r="K48" s="70">
        <f>COUNTIF(F23:F45,"ЗМС")</f>
        <v>0</v>
      </c>
    </row>
    <row r="49" spans="1:11" x14ac:dyDescent="0.3">
      <c r="A49" s="62" t="s">
        <v>118</v>
      </c>
      <c r="B49" s="22"/>
      <c r="C49" s="22"/>
      <c r="D49" s="63"/>
      <c r="E49" s="19"/>
      <c r="F49" s="71"/>
      <c r="G49" s="72" t="s">
        <v>119</v>
      </c>
      <c r="H49" s="73">
        <f>H50+H53</f>
        <v>23</v>
      </c>
      <c r="I49" s="74"/>
      <c r="J49" s="69" t="s">
        <v>120</v>
      </c>
      <c r="K49" s="70">
        <f>COUNTIF(F23:F45,"МСМК")</f>
        <v>0</v>
      </c>
    </row>
    <row r="50" spans="1:11" x14ac:dyDescent="0.3">
      <c r="A50" s="62" t="s">
        <v>121</v>
      </c>
      <c r="B50" s="22"/>
      <c r="C50" s="22"/>
      <c r="D50" s="63"/>
      <c r="E50" s="19"/>
      <c r="F50" s="71"/>
      <c r="G50" s="72" t="s">
        <v>122</v>
      </c>
      <c r="H50" s="73">
        <f>H51+H52+H54</f>
        <v>18</v>
      </c>
      <c r="I50" s="74"/>
      <c r="J50" s="69" t="s">
        <v>123</v>
      </c>
      <c r="K50" s="70">
        <v>2</v>
      </c>
    </row>
    <row r="51" spans="1:11" x14ac:dyDescent="0.3">
      <c r="A51" s="62" t="s">
        <v>124</v>
      </c>
      <c r="B51" s="22"/>
      <c r="C51" s="22"/>
      <c r="D51" s="63"/>
      <c r="E51" s="19"/>
      <c r="F51" s="71"/>
      <c r="G51" s="72" t="s">
        <v>125</v>
      </c>
      <c r="H51" s="67">
        <f>COUNT(A23:A45)</f>
        <v>15</v>
      </c>
      <c r="I51" s="75"/>
      <c r="J51" s="69" t="s">
        <v>126</v>
      </c>
      <c r="K51" s="70">
        <v>17</v>
      </c>
    </row>
    <row r="52" spans="1:11" x14ac:dyDescent="0.3">
      <c r="A52" s="62"/>
      <c r="B52" s="22"/>
      <c r="C52" s="22"/>
      <c r="D52" s="63"/>
      <c r="E52" s="19"/>
      <c r="F52" s="71"/>
      <c r="G52" s="72" t="s">
        <v>127</v>
      </c>
      <c r="H52" s="67">
        <f>COUNTIF(A23:A45,"НФ")</f>
        <v>3</v>
      </c>
      <c r="I52" s="75"/>
      <c r="J52" s="79" t="s">
        <v>48</v>
      </c>
      <c r="K52" s="70">
        <v>4</v>
      </c>
    </row>
    <row r="53" spans="1:11" x14ac:dyDescent="0.3">
      <c r="A53" s="62"/>
      <c r="B53" s="22"/>
      <c r="C53" s="22"/>
      <c r="D53" s="63"/>
      <c r="E53" s="19"/>
      <c r="F53" s="71"/>
      <c r="G53" s="72" t="s">
        <v>128</v>
      </c>
      <c r="H53" s="77">
        <f>COUNTIF(A23:A45,"НС")</f>
        <v>5</v>
      </c>
      <c r="I53" s="78"/>
      <c r="J53" s="104" t="s">
        <v>77</v>
      </c>
      <c r="K53" s="70">
        <f>COUNTIF(F23:F49,"2 сп.р.")</f>
        <v>0</v>
      </c>
    </row>
    <row r="54" spans="1:11" x14ac:dyDescent="0.3">
      <c r="A54" s="62"/>
      <c r="B54" s="22"/>
      <c r="C54" s="22"/>
      <c r="D54" s="63"/>
      <c r="E54" s="80"/>
      <c r="F54" s="81"/>
      <c r="G54" s="72" t="s">
        <v>129</v>
      </c>
      <c r="H54" s="77">
        <f>COUNTIF(A23:A45,"ДСКВ")</f>
        <v>0</v>
      </c>
      <c r="I54" s="82"/>
      <c r="J54" s="79" t="s">
        <v>54</v>
      </c>
      <c r="K54" s="70">
        <f>COUNTIF(F23:F50,"3 сп.р.")</f>
        <v>0</v>
      </c>
    </row>
    <row r="55" spans="1:11" x14ac:dyDescent="0.3">
      <c r="A55" s="83"/>
      <c r="K55" s="86"/>
    </row>
    <row r="56" spans="1:11" ht="15.6" x14ac:dyDescent="0.3">
      <c r="A56" s="210" t="s">
        <v>130</v>
      </c>
      <c r="B56" s="211"/>
      <c r="C56" s="211"/>
      <c r="D56" s="211"/>
      <c r="E56" s="212" t="s">
        <v>131</v>
      </c>
      <c r="F56" s="212"/>
      <c r="G56" s="212"/>
      <c r="H56" s="212"/>
      <c r="I56" s="212" t="s">
        <v>132</v>
      </c>
      <c r="J56" s="212"/>
      <c r="K56" s="213"/>
    </row>
    <row r="57" spans="1:11" x14ac:dyDescent="0.3">
      <c r="A57" s="83"/>
      <c r="B57" s="19"/>
      <c r="C57" s="19"/>
      <c r="E57" s="19"/>
      <c r="F57" s="64"/>
      <c r="G57" s="64"/>
      <c r="H57" s="64"/>
      <c r="I57" s="64"/>
      <c r="J57" s="64"/>
      <c r="K57" s="87"/>
    </row>
    <row r="58" spans="1:11" x14ac:dyDescent="0.3">
      <c r="A58" s="88"/>
      <c r="D58" s="84"/>
      <c r="E58" s="89"/>
      <c r="F58" s="84"/>
      <c r="G58" s="84"/>
      <c r="H58" s="90"/>
      <c r="I58" s="90"/>
      <c r="J58" s="84"/>
      <c r="K58" s="91"/>
    </row>
    <row r="59" spans="1:11" x14ac:dyDescent="0.3">
      <c r="A59" s="88"/>
      <c r="D59" s="84"/>
      <c r="E59" s="89"/>
      <c r="F59" s="84"/>
      <c r="G59" s="84"/>
      <c r="H59" s="90"/>
      <c r="I59" s="90"/>
      <c r="J59" s="84"/>
      <c r="K59" s="91"/>
    </row>
    <row r="60" spans="1:11" x14ac:dyDescent="0.3">
      <c r="A60" s="88"/>
      <c r="D60" s="84"/>
      <c r="E60" s="89"/>
      <c r="F60" s="84"/>
      <c r="G60" s="84"/>
      <c r="H60" s="90"/>
      <c r="I60" s="90"/>
      <c r="J60" s="84"/>
      <c r="K60" s="91"/>
    </row>
    <row r="61" spans="1:11" x14ac:dyDescent="0.3">
      <c r="A61" s="88"/>
      <c r="D61" s="84"/>
      <c r="E61" s="89"/>
      <c r="F61" s="84"/>
      <c r="G61" s="84"/>
      <c r="H61" s="90"/>
      <c r="I61" s="90"/>
      <c r="J61" s="84"/>
      <c r="K61" s="91"/>
    </row>
    <row r="62" spans="1:11" ht="16.2" thickBot="1" x14ac:dyDescent="0.35">
      <c r="A62" s="249" t="str">
        <f>G18</f>
        <v>КОЧЕТКОВА Е.А. (ВК, г. Омск)</v>
      </c>
      <c r="B62" s="250"/>
      <c r="C62" s="250"/>
      <c r="D62" s="250"/>
      <c r="E62" s="250" t="str">
        <f>G17</f>
        <v>ДЫШАКОВ А.С. (ВК, г. Москва)</v>
      </c>
      <c r="F62" s="250"/>
      <c r="G62" s="250"/>
      <c r="H62" s="250"/>
      <c r="I62" s="250" t="str">
        <f>G19</f>
        <v>ДЫШАКОВ С.В. (IК, г. Москва)</v>
      </c>
      <c r="J62" s="250"/>
      <c r="K62" s="251"/>
    </row>
    <row r="63" spans="1:11" ht="15" thickTop="1" x14ac:dyDescent="0.3">
      <c r="A63" s="83"/>
      <c r="K63" s="86"/>
    </row>
    <row r="64" spans="1:11" ht="18.600000000000001" thickBot="1" x14ac:dyDescent="0.35">
      <c r="A64" s="125"/>
      <c r="B64" s="126"/>
      <c r="C64" s="126"/>
      <c r="D64" s="127"/>
      <c r="E64" s="128"/>
      <c r="F64" s="127"/>
      <c r="G64" s="127"/>
      <c r="H64" s="129"/>
      <c r="I64" s="129"/>
      <c r="J64" s="127"/>
      <c r="K64" s="130"/>
    </row>
    <row r="65" spans="1:7" ht="21" x14ac:dyDescent="0.3">
      <c r="A65" s="115"/>
      <c r="B65" s="115"/>
      <c r="C65" s="116"/>
      <c r="D65" s="244"/>
      <c r="E65" s="244"/>
      <c r="F65" s="244"/>
      <c r="G65" s="244"/>
    </row>
    <row r="66" spans="1:7" ht="18" x14ac:dyDescent="0.3">
      <c r="D66" s="111"/>
    </row>
  </sheetData>
  <mergeCells count="28">
    <mergeCell ref="A12:K12"/>
    <mergeCell ref="A1:K1"/>
    <mergeCell ref="A2:K2"/>
    <mergeCell ref="A3:K3"/>
    <mergeCell ref="A4:K4"/>
    <mergeCell ref="A5:K5"/>
    <mergeCell ref="A6:K6"/>
    <mergeCell ref="A7:K7"/>
    <mergeCell ref="A8:K8"/>
    <mergeCell ref="A9:K9"/>
    <mergeCell ref="A10:K10"/>
    <mergeCell ref="A11:K11"/>
    <mergeCell ref="A13:D13"/>
    <mergeCell ref="A14:D14"/>
    <mergeCell ref="A15:G15"/>
    <mergeCell ref="H15:K15"/>
    <mergeCell ref="H21:I21"/>
    <mergeCell ref="J21:J22"/>
    <mergeCell ref="K21:K22"/>
    <mergeCell ref="D65:G65"/>
    <mergeCell ref="A47:D47"/>
    <mergeCell ref="G47:K47"/>
    <mergeCell ref="A56:D56"/>
    <mergeCell ref="E56:H56"/>
    <mergeCell ref="I56:K56"/>
    <mergeCell ref="A62:D62"/>
    <mergeCell ref="E62:H62"/>
    <mergeCell ref="I62:K62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C4E42B-ADD0-4980-B3F0-0CD824C2F1E9}">
  <dimension ref="A1:K50"/>
  <sheetViews>
    <sheetView topLeftCell="A10" workbookViewId="0">
      <selection activeCell="D22" sqref="D22"/>
    </sheetView>
  </sheetViews>
  <sheetFormatPr defaultRowHeight="14.4" x14ac:dyDescent="0.3"/>
  <cols>
    <col min="1" max="1" width="7" style="19" customWidth="1"/>
    <col min="2" max="2" width="8" style="84" customWidth="1"/>
    <col min="3" max="3" width="14.6640625" style="84" customWidth="1"/>
    <col min="4" max="4" width="41.33203125" style="19" customWidth="1"/>
    <col min="5" max="5" width="11.6640625" style="26" customWidth="1"/>
    <col min="6" max="6" width="10.33203125" style="19" customWidth="1"/>
    <col min="7" max="7" width="32" style="19" customWidth="1"/>
    <col min="8" max="8" width="9.109375" style="85" customWidth="1"/>
    <col min="9" max="9" width="9.5546875" style="85" customWidth="1"/>
    <col min="10" max="10" width="13.5546875" style="19" customWidth="1"/>
    <col min="11" max="11" width="16.109375" style="19" customWidth="1"/>
  </cols>
  <sheetData>
    <row r="1" spans="1:11" ht="21" x14ac:dyDescent="0.3">
      <c r="A1" s="242" t="s">
        <v>0</v>
      </c>
      <c r="B1" s="242"/>
      <c r="C1" s="242"/>
      <c r="D1" s="242"/>
      <c r="E1" s="242"/>
      <c r="F1" s="242"/>
      <c r="G1" s="242"/>
      <c r="H1" s="242"/>
      <c r="I1" s="242"/>
      <c r="J1" s="242"/>
      <c r="K1" s="242"/>
    </row>
    <row r="2" spans="1:11" ht="21" x14ac:dyDescent="0.3">
      <c r="A2" s="242" t="s">
        <v>1</v>
      </c>
      <c r="B2" s="242"/>
      <c r="C2" s="242"/>
      <c r="D2" s="242"/>
      <c r="E2" s="242"/>
      <c r="F2" s="242"/>
      <c r="G2" s="242"/>
      <c r="H2" s="242"/>
      <c r="I2" s="242"/>
      <c r="J2" s="242"/>
      <c r="K2" s="242"/>
    </row>
    <row r="3" spans="1:11" ht="21" x14ac:dyDescent="0.3">
      <c r="A3" s="242" t="s">
        <v>2</v>
      </c>
      <c r="B3" s="242"/>
      <c r="C3" s="242"/>
      <c r="D3" s="242"/>
      <c r="E3" s="242"/>
      <c r="F3" s="242"/>
      <c r="G3" s="242"/>
      <c r="H3" s="242"/>
      <c r="I3" s="242"/>
      <c r="J3" s="242"/>
      <c r="K3" s="242"/>
    </row>
    <row r="4" spans="1:11" ht="21" x14ac:dyDescent="0.3">
      <c r="A4" s="242" t="s">
        <v>3</v>
      </c>
      <c r="B4" s="242"/>
      <c r="C4" s="242"/>
      <c r="D4" s="242"/>
      <c r="E4" s="242"/>
      <c r="F4" s="242"/>
      <c r="G4" s="242"/>
      <c r="H4" s="242"/>
      <c r="I4" s="242"/>
      <c r="J4" s="242"/>
      <c r="K4" s="242"/>
    </row>
    <row r="5" spans="1:11" ht="21" x14ac:dyDescent="0.3">
      <c r="A5" s="242" t="s">
        <v>4</v>
      </c>
      <c r="B5" s="242"/>
      <c r="C5" s="242"/>
      <c r="D5" s="242"/>
      <c r="E5" s="242"/>
      <c r="F5" s="242"/>
      <c r="G5" s="242"/>
      <c r="H5" s="242"/>
      <c r="I5" s="242"/>
      <c r="J5" s="242"/>
      <c r="K5" s="242"/>
    </row>
    <row r="6" spans="1:11" ht="28.8" x14ac:dyDescent="0.3">
      <c r="A6" s="243" t="s">
        <v>5</v>
      </c>
      <c r="B6" s="243"/>
      <c r="C6" s="243"/>
      <c r="D6" s="243"/>
      <c r="E6" s="243"/>
      <c r="F6" s="243"/>
      <c r="G6" s="243"/>
      <c r="H6" s="243"/>
      <c r="I6" s="243"/>
      <c r="J6" s="243"/>
      <c r="K6" s="243"/>
    </row>
    <row r="7" spans="1:11" ht="21" x14ac:dyDescent="0.3">
      <c r="A7" s="232" t="s">
        <v>6</v>
      </c>
      <c r="B7" s="232"/>
      <c r="C7" s="232"/>
      <c r="D7" s="232"/>
      <c r="E7" s="232"/>
      <c r="F7" s="232"/>
      <c r="G7" s="232"/>
      <c r="H7" s="232"/>
      <c r="I7" s="232"/>
      <c r="J7" s="232"/>
      <c r="K7" s="232"/>
    </row>
    <row r="8" spans="1:11" ht="21.6" thickBot="1" x14ac:dyDescent="0.35">
      <c r="A8" s="232" t="s">
        <v>7</v>
      </c>
      <c r="B8" s="232"/>
      <c r="C8" s="232"/>
      <c r="D8" s="232"/>
      <c r="E8" s="232"/>
      <c r="F8" s="232"/>
      <c r="G8" s="232"/>
      <c r="H8" s="232"/>
      <c r="I8" s="232"/>
      <c r="J8" s="232"/>
      <c r="K8" s="232"/>
    </row>
    <row r="9" spans="1:11" ht="18" x14ac:dyDescent="0.3">
      <c r="A9" s="233" t="s">
        <v>8</v>
      </c>
      <c r="B9" s="234"/>
      <c r="C9" s="234"/>
      <c r="D9" s="234"/>
      <c r="E9" s="234"/>
      <c r="F9" s="234"/>
      <c r="G9" s="234"/>
      <c r="H9" s="234"/>
      <c r="I9" s="234"/>
      <c r="J9" s="234"/>
      <c r="K9" s="235"/>
    </row>
    <row r="10" spans="1:11" ht="18" x14ac:dyDescent="0.3">
      <c r="A10" s="236" t="s">
        <v>9</v>
      </c>
      <c r="B10" s="237"/>
      <c r="C10" s="237"/>
      <c r="D10" s="237"/>
      <c r="E10" s="237"/>
      <c r="F10" s="237"/>
      <c r="G10" s="237"/>
      <c r="H10" s="237"/>
      <c r="I10" s="237"/>
      <c r="J10" s="237"/>
      <c r="K10" s="238"/>
    </row>
    <row r="11" spans="1:11" ht="18" x14ac:dyDescent="0.3">
      <c r="A11" s="236" t="s">
        <v>425</v>
      </c>
      <c r="B11" s="237"/>
      <c r="C11" s="237"/>
      <c r="D11" s="237"/>
      <c r="E11" s="237"/>
      <c r="F11" s="237"/>
      <c r="G11" s="237"/>
      <c r="H11" s="237"/>
      <c r="I11" s="237"/>
      <c r="J11" s="237"/>
      <c r="K11" s="238"/>
    </row>
    <row r="12" spans="1:11" ht="21" x14ac:dyDescent="0.3">
      <c r="A12" s="239" t="s">
        <v>7</v>
      </c>
      <c r="B12" s="240"/>
      <c r="C12" s="240"/>
      <c r="D12" s="240"/>
      <c r="E12" s="240"/>
      <c r="F12" s="240"/>
      <c r="G12" s="240"/>
      <c r="H12" s="240"/>
      <c r="I12" s="240"/>
      <c r="J12" s="240"/>
      <c r="K12" s="241"/>
    </row>
    <row r="13" spans="1:11" ht="15.6" x14ac:dyDescent="0.3">
      <c r="A13" s="217" t="s">
        <v>11</v>
      </c>
      <c r="B13" s="218"/>
      <c r="C13" s="218"/>
      <c r="D13" s="218"/>
      <c r="E13" s="1"/>
      <c r="F13" s="2" t="s">
        <v>12</v>
      </c>
      <c r="G13" s="2"/>
      <c r="H13" s="3"/>
      <c r="I13" s="3"/>
      <c r="J13" s="4"/>
      <c r="K13" s="5" t="s">
        <v>13</v>
      </c>
    </row>
    <row r="14" spans="1:11" ht="15.6" x14ac:dyDescent="0.3">
      <c r="A14" s="219" t="s">
        <v>14</v>
      </c>
      <c r="B14" s="220"/>
      <c r="C14" s="220"/>
      <c r="D14" s="220"/>
      <c r="E14" s="6"/>
      <c r="F14" s="7" t="s">
        <v>15</v>
      </c>
      <c r="G14" s="7"/>
      <c r="H14" s="8"/>
      <c r="I14" s="8"/>
      <c r="J14" s="9"/>
      <c r="K14" s="10" t="s">
        <v>16</v>
      </c>
    </row>
    <row r="15" spans="1:11" x14ac:dyDescent="0.3">
      <c r="A15" s="221" t="s">
        <v>17</v>
      </c>
      <c r="B15" s="208"/>
      <c r="C15" s="208"/>
      <c r="D15" s="208"/>
      <c r="E15" s="208"/>
      <c r="F15" s="208"/>
      <c r="G15" s="222"/>
      <c r="H15" s="223" t="s">
        <v>18</v>
      </c>
      <c r="I15" s="224"/>
      <c r="J15" s="224"/>
      <c r="K15" s="225"/>
    </row>
    <row r="16" spans="1:11" s="19" customFormat="1" ht="24.9" customHeight="1" x14ac:dyDescent="0.3">
      <c r="A16" s="11" t="s">
        <v>19</v>
      </c>
      <c r="B16" s="12"/>
      <c r="C16" s="12"/>
      <c r="D16" s="13"/>
      <c r="E16" s="14"/>
      <c r="F16" s="13"/>
      <c r="G16" s="15" t="s">
        <v>20</v>
      </c>
      <c r="H16" s="16" t="s">
        <v>21</v>
      </c>
      <c r="I16" s="17"/>
      <c r="J16" s="17"/>
      <c r="K16" s="18"/>
    </row>
    <row r="17" spans="1:11" s="19" customFormat="1" ht="24.9" customHeight="1" x14ac:dyDescent="0.3">
      <c r="A17" s="11" t="s">
        <v>22</v>
      </c>
      <c r="B17" s="12"/>
      <c r="C17" s="12"/>
      <c r="D17" s="20"/>
      <c r="E17" s="21"/>
      <c r="F17" s="22"/>
      <c r="G17" s="23" t="s">
        <v>23</v>
      </c>
      <c r="H17" s="16" t="s">
        <v>24</v>
      </c>
      <c r="I17" s="17"/>
      <c r="J17" s="17"/>
      <c r="K17" s="24" t="s">
        <v>25</v>
      </c>
    </row>
    <row r="18" spans="1:11" s="19" customFormat="1" ht="24.9" customHeight="1" x14ac:dyDescent="0.3">
      <c r="A18" s="11" t="s">
        <v>26</v>
      </c>
      <c r="B18" s="12"/>
      <c r="C18" s="12"/>
      <c r="D18" s="20"/>
      <c r="E18" s="21"/>
      <c r="F18" s="22"/>
      <c r="G18" s="23" t="s">
        <v>27</v>
      </c>
      <c r="H18" s="16" t="s">
        <v>28</v>
      </c>
      <c r="I18" s="17"/>
      <c r="J18" s="17"/>
      <c r="K18" s="24" t="s">
        <v>29</v>
      </c>
    </row>
    <row r="19" spans="1:11" s="19" customFormat="1" ht="24.9" customHeight="1" thickBot="1" x14ac:dyDescent="0.35">
      <c r="A19" s="11" t="s">
        <v>30</v>
      </c>
      <c r="B19" s="25"/>
      <c r="C19" s="25"/>
      <c r="D19" s="22"/>
      <c r="E19" s="26"/>
      <c r="F19" s="27"/>
      <c r="G19" s="28" t="s">
        <v>31</v>
      </c>
      <c r="H19" s="29" t="s">
        <v>32</v>
      </c>
      <c r="I19" s="30"/>
      <c r="J19" s="31"/>
      <c r="K19" s="32">
        <v>1</v>
      </c>
    </row>
    <row r="20" spans="1:11" ht="15.6" thickTop="1" thickBot="1" x14ac:dyDescent="0.35">
      <c r="A20" s="117"/>
      <c r="B20" s="118"/>
      <c r="C20" s="118"/>
      <c r="D20" s="119"/>
      <c r="E20" s="120"/>
      <c r="F20" s="119"/>
      <c r="G20" s="35"/>
      <c r="H20" s="121"/>
      <c r="I20" s="121"/>
      <c r="J20" s="119"/>
      <c r="K20" s="122"/>
    </row>
    <row r="21" spans="1:11" ht="25.95" customHeight="1" thickTop="1" x14ac:dyDescent="0.3">
      <c r="A21" s="39" t="s">
        <v>33</v>
      </c>
      <c r="B21" s="40" t="s">
        <v>34</v>
      </c>
      <c r="C21" s="40" t="s">
        <v>35</v>
      </c>
      <c r="D21" s="40" t="s">
        <v>133</v>
      </c>
      <c r="E21" s="41" t="s">
        <v>36</v>
      </c>
      <c r="F21" s="42" t="s">
        <v>37</v>
      </c>
      <c r="G21" s="43" t="s">
        <v>38</v>
      </c>
      <c r="H21" s="226" t="s">
        <v>39</v>
      </c>
      <c r="I21" s="227"/>
      <c r="J21" s="228" t="s">
        <v>40</v>
      </c>
      <c r="K21" s="230" t="s">
        <v>41</v>
      </c>
    </row>
    <row r="22" spans="1:11" ht="13.95" customHeight="1" thickBot="1" x14ac:dyDescent="0.35">
      <c r="A22" s="45"/>
      <c r="B22" s="46"/>
      <c r="C22" s="46"/>
      <c r="D22" s="46"/>
      <c r="E22" s="47"/>
      <c r="F22" s="48"/>
      <c r="G22" s="46"/>
      <c r="H22" s="49" t="s">
        <v>42</v>
      </c>
      <c r="I22" s="49" t="s">
        <v>43</v>
      </c>
      <c r="J22" s="252"/>
      <c r="K22" s="231"/>
    </row>
    <row r="23" spans="1:11" ht="30" customHeight="1" x14ac:dyDescent="0.3">
      <c r="A23" s="51">
        <v>1</v>
      </c>
      <c r="B23" s="51" t="s">
        <v>426</v>
      </c>
      <c r="C23" s="52" t="s">
        <v>427</v>
      </c>
      <c r="D23" s="52" t="s">
        <v>428</v>
      </c>
      <c r="E23" s="52" t="s">
        <v>429</v>
      </c>
      <c r="F23" s="51" t="s">
        <v>126</v>
      </c>
      <c r="G23" s="51" t="s">
        <v>430</v>
      </c>
      <c r="H23" s="51">
        <v>1</v>
      </c>
      <c r="I23" s="51">
        <v>1</v>
      </c>
      <c r="J23" s="131"/>
      <c r="K23" s="124"/>
    </row>
    <row r="24" spans="1:11" ht="30" customHeight="1" x14ac:dyDescent="0.3">
      <c r="A24" s="51">
        <v>2</v>
      </c>
      <c r="B24" s="51" t="s">
        <v>431</v>
      </c>
      <c r="C24" s="52" t="s">
        <v>432</v>
      </c>
      <c r="D24" s="52" t="s">
        <v>433</v>
      </c>
      <c r="E24" s="52" t="s">
        <v>434</v>
      </c>
      <c r="F24" s="51" t="s">
        <v>126</v>
      </c>
      <c r="G24" s="51" t="s">
        <v>55</v>
      </c>
      <c r="H24" s="51">
        <v>2</v>
      </c>
      <c r="I24" s="51">
        <v>2</v>
      </c>
      <c r="J24" s="131"/>
      <c r="K24" s="124"/>
    </row>
    <row r="25" spans="1:11" ht="30" customHeight="1" x14ac:dyDescent="0.3">
      <c r="A25" s="51">
        <v>3</v>
      </c>
      <c r="B25" s="51" t="s">
        <v>226</v>
      </c>
      <c r="C25" s="52" t="s">
        <v>435</v>
      </c>
      <c r="D25" s="52" t="s">
        <v>436</v>
      </c>
      <c r="E25" s="52" t="s">
        <v>437</v>
      </c>
      <c r="F25" s="51" t="s">
        <v>126</v>
      </c>
      <c r="G25" s="51" t="s">
        <v>49</v>
      </c>
      <c r="H25" s="51">
        <v>3</v>
      </c>
      <c r="I25" s="51">
        <v>3</v>
      </c>
      <c r="J25" s="131"/>
      <c r="K25" s="124"/>
    </row>
    <row r="26" spans="1:11" ht="30" customHeight="1" x14ac:dyDescent="0.3">
      <c r="A26" s="51">
        <v>4</v>
      </c>
      <c r="B26" s="51" t="s">
        <v>438</v>
      </c>
      <c r="C26" s="52" t="s">
        <v>439</v>
      </c>
      <c r="D26" s="52" t="s">
        <v>440</v>
      </c>
      <c r="E26" s="52" t="s">
        <v>441</v>
      </c>
      <c r="F26" s="51" t="s">
        <v>48</v>
      </c>
      <c r="G26" s="51" t="s">
        <v>49</v>
      </c>
      <c r="H26" s="51">
        <v>4</v>
      </c>
      <c r="I26" s="51">
        <v>4</v>
      </c>
      <c r="J26" s="131"/>
      <c r="K26" s="124"/>
    </row>
    <row r="27" spans="1:11" ht="30" customHeight="1" x14ac:dyDescent="0.3">
      <c r="A27" s="51">
        <v>5</v>
      </c>
      <c r="B27" s="51" t="s">
        <v>442</v>
      </c>
      <c r="C27" s="52" t="s">
        <v>443</v>
      </c>
      <c r="D27" s="52" t="s">
        <v>444</v>
      </c>
      <c r="E27" s="52" t="s">
        <v>367</v>
      </c>
      <c r="F27" s="51" t="s">
        <v>123</v>
      </c>
      <c r="G27" s="51" t="s">
        <v>49</v>
      </c>
      <c r="H27" s="51">
        <v>5</v>
      </c>
      <c r="I27" s="51">
        <v>5</v>
      </c>
      <c r="J27" s="131"/>
      <c r="K27" s="124"/>
    </row>
    <row r="28" spans="1:11" ht="30" customHeight="1" x14ac:dyDescent="0.3">
      <c r="A28" s="51">
        <v>6</v>
      </c>
      <c r="B28" s="51" t="s">
        <v>445</v>
      </c>
      <c r="C28" s="52" t="s">
        <v>446</v>
      </c>
      <c r="D28" s="52" t="s">
        <v>447</v>
      </c>
      <c r="E28" s="52" t="s">
        <v>448</v>
      </c>
      <c r="F28" s="51" t="s">
        <v>126</v>
      </c>
      <c r="G28" s="51" t="s">
        <v>90</v>
      </c>
      <c r="H28" s="51">
        <v>6</v>
      </c>
      <c r="I28" s="51">
        <v>6</v>
      </c>
      <c r="J28" s="131"/>
      <c r="K28" s="124"/>
    </row>
    <row r="29" spans="1:11" ht="30" customHeight="1" x14ac:dyDescent="0.3">
      <c r="A29" s="51" t="s">
        <v>103</v>
      </c>
      <c r="B29" s="51" t="s">
        <v>449</v>
      </c>
      <c r="C29" s="52" t="s">
        <v>450</v>
      </c>
      <c r="D29" s="52" t="s">
        <v>451</v>
      </c>
      <c r="E29" s="52" t="s">
        <v>452</v>
      </c>
      <c r="F29" s="51" t="s">
        <v>48</v>
      </c>
      <c r="G29" s="51" t="s">
        <v>49</v>
      </c>
      <c r="H29" s="51" t="s">
        <v>108</v>
      </c>
      <c r="I29" s="51">
        <v>7</v>
      </c>
      <c r="J29" s="131"/>
      <c r="K29" s="124"/>
    </row>
    <row r="30" spans="1:11" ht="13.5" customHeight="1" x14ac:dyDescent="0.3">
      <c r="A30" s="55"/>
      <c r="B30" s="56"/>
      <c r="C30" s="57"/>
      <c r="D30" s="56"/>
      <c r="E30" s="57"/>
      <c r="F30" s="56"/>
      <c r="G30" s="58"/>
      <c r="H30" s="58"/>
      <c r="I30" s="58"/>
      <c r="J30" s="100"/>
      <c r="K30" s="101"/>
    </row>
    <row r="31" spans="1:11" x14ac:dyDescent="0.3">
      <c r="A31" s="206" t="s">
        <v>113</v>
      </c>
      <c r="B31" s="207"/>
      <c r="C31" s="207"/>
      <c r="D31" s="207"/>
      <c r="E31" s="61"/>
      <c r="F31" s="61"/>
      <c r="G31" s="208" t="s">
        <v>114</v>
      </c>
      <c r="H31" s="208"/>
      <c r="I31" s="208"/>
      <c r="J31" s="208"/>
      <c r="K31" s="209"/>
    </row>
    <row r="32" spans="1:11" x14ac:dyDescent="0.3">
      <c r="A32" s="62" t="s">
        <v>115</v>
      </c>
      <c r="B32" s="22"/>
      <c r="C32" s="22"/>
      <c r="D32" s="63"/>
      <c r="E32" s="64"/>
      <c r="F32" s="65"/>
      <c r="G32" s="66" t="s">
        <v>116</v>
      </c>
      <c r="H32" s="67">
        <v>4</v>
      </c>
      <c r="I32" s="68"/>
      <c r="J32" s="69" t="s">
        <v>117</v>
      </c>
      <c r="K32" s="70">
        <f>COUNTIF(F23:F29,"ЗМС")</f>
        <v>0</v>
      </c>
    </row>
    <row r="33" spans="1:11" x14ac:dyDescent="0.3">
      <c r="A33" s="62" t="s">
        <v>118</v>
      </c>
      <c r="B33" s="22"/>
      <c r="C33" s="22"/>
      <c r="D33" s="63"/>
      <c r="E33" s="19"/>
      <c r="F33" s="71"/>
      <c r="G33" s="72" t="s">
        <v>119</v>
      </c>
      <c r="H33" s="73">
        <f>H34+H37</f>
        <v>7</v>
      </c>
      <c r="I33" s="74"/>
      <c r="J33" s="69" t="s">
        <v>120</v>
      </c>
      <c r="K33" s="70">
        <f>COUNTIF(F23:F29,"МСМК")</f>
        <v>0</v>
      </c>
    </row>
    <row r="34" spans="1:11" x14ac:dyDescent="0.3">
      <c r="A34" s="62" t="s">
        <v>121</v>
      </c>
      <c r="B34" s="22"/>
      <c r="C34" s="22"/>
      <c r="D34" s="63"/>
      <c r="E34" s="19"/>
      <c r="F34" s="71"/>
      <c r="G34" s="72" t="s">
        <v>122</v>
      </c>
      <c r="H34" s="73">
        <f>H35+H36+H38</f>
        <v>7</v>
      </c>
      <c r="I34" s="74"/>
      <c r="J34" s="69" t="s">
        <v>123</v>
      </c>
      <c r="K34" s="70">
        <v>1</v>
      </c>
    </row>
    <row r="35" spans="1:11" x14ac:dyDescent="0.3">
      <c r="A35" s="62" t="s">
        <v>124</v>
      </c>
      <c r="B35" s="22"/>
      <c r="C35" s="22"/>
      <c r="D35" s="63"/>
      <c r="E35" s="19"/>
      <c r="F35" s="71"/>
      <c r="G35" s="72" t="s">
        <v>125</v>
      </c>
      <c r="H35" s="67">
        <f>COUNT(A23:A29)</f>
        <v>6</v>
      </c>
      <c r="I35" s="75"/>
      <c r="J35" s="69" t="s">
        <v>126</v>
      </c>
      <c r="K35" s="70">
        <v>4</v>
      </c>
    </row>
    <row r="36" spans="1:11" x14ac:dyDescent="0.3">
      <c r="A36" s="62"/>
      <c r="B36" s="22"/>
      <c r="C36" s="22"/>
      <c r="D36" s="63"/>
      <c r="E36" s="19"/>
      <c r="F36" s="71"/>
      <c r="G36" s="72" t="s">
        <v>127</v>
      </c>
      <c r="H36" s="67">
        <f>COUNTIF(A23:A29,"НФ")</f>
        <v>1</v>
      </c>
      <c r="I36" s="75"/>
      <c r="J36" s="76" t="s">
        <v>48</v>
      </c>
      <c r="K36" s="70">
        <v>2</v>
      </c>
    </row>
    <row r="37" spans="1:11" x14ac:dyDescent="0.3">
      <c r="A37" s="62"/>
      <c r="B37" s="22"/>
      <c r="C37" s="22"/>
      <c r="D37" s="63"/>
      <c r="E37" s="19"/>
      <c r="F37" s="71"/>
      <c r="G37" s="72" t="s">
        <v>128</v>
      </c>
      <c r="H37" s="77">
        <f>COUNTIF(A23:A29,"НС")</f>
        <v>0</v>
      </c>
      <c r="I37" s="78"/>
      <c r="J37" s="132" t="s">
        <v>77</v>
      </c>
      <c r="K37" s="70">
        <f>COUNTIF(F23:F29,"2 сп.р.")</f>
        <v>0</v>
      </c>
    </row>
    <row r="38" spans="1:11" x14ac:dyDescent="0.3">
      <c r="A38" s="62"/>
      <c r="B38" s="22"/>
      <c r="C38" s="22"/>
      <c r="D38" s="63"/>
      <c r="E38" s="80"/>
      <c r="F38" s="81"/>
      <c r="G38" s="72" t="s">
        <v>129</v>
      </c>
      <c r="H38" s="77">
        <f>COUNTIF(A23:A29,"ДСКВ")</f>
        <v>0</v>
      </c>
      <c r="I38" s="82"/>
      <c r="J38" s="79" t="s">
        <v>54</v>
      </c>
      <c r="K38" s="70">
        <f>COUNTIF(F23:F29,"3 сп.р.")</f>
        <v>0</v>
      </c>
    </row>
    <row r="39" spans="1:11" x14ac:dyDescent="0.3">
      <c r="A39" s="83"/>
      <c r="K39" s="86"/>
    </row>
    <row r="40" spans="1:11" ht="15.6" x14ac:dyDescent="0.3">
      <c r="A40" s="210" t="s">
        <v>130</v>
      </c>
      <c r="B40" s="211"/>
      <c r="C40" s="211"/>
      <c r="D40" s="211"/>
      <c r="E40" s="212" t="s">
        <v>131</v>
      </c>
      <c r="F40" s="212"/>
      <c r="G40" s="212"/>
      <c r="H40" s="212"/>
      <c r="I40" s="212" t="s">
        <v>132</v>
      </c>
      <c r="J40" s="212"/>
      <c r="K40" s="213"/>
    </row>
    <row r="41" spans="1:11" x14ac:dyDescent="0.3">
      <c r="A41" s="83"/>
      <c r="B41" s="19"/>
      <c r="C41" s="19"/>
      <c r="E41" s="19"/>
      <c r="F41" s="64"/>
      <c r="G41" s="64"/>
      <c r="H41" s="64"/>
      <c r="I41" s="64"/>
      <c r="J41" s="64"/>
      <c r="K41" s="87"/>
    </row>
    <row r="42" spans="1:11" x14ac:dyDescent="0.3">
      <c r="A42" s="88"/>
      <c r="D42" s="84"/>
      <c r="E42" s="89"/>
      <c r="F42" s="84"/>
      <c r="G42" s="84"/>
      <c r="H42" s="90"/>
      <c r="I42" s="90"/>
      <c r="J42" s="84"/>
      <c r="K42" s="91"/>
    </row>
    <row r="43" spans="1:11" x14ac:dyDescent="0.3">
      <c r="A43" s="88"/>
      <c r="D43" s="84"/>
      <c r="E43" s="89"/>
      <c r="F43" s="84"/>
      <c r="G43" s="84"/>
      <c r="H43" s="90"/>
      <c r="I43" s="90"/>
      <c r="J43" s="84"/>
      <c r="K43" s="91"/>
    </row>
    <row r="44" spans="1:11" x14ac:dyDescent="0.3">
      <c r="A44" s="88"/>
      <c r="D44" s="84"/>
      <c r="E44" s="89"/>
      <c r="F44" s="84"/>
      <c r="G44" s="84"/>
      <c r="H44" s="90"/>
      <c r="I44" s="90"/>
      <c r="J44" s="84"/>
      <c r="K44" s="91"/>
    </row>
    <row r="45" spans="1:11" x14ac:dyDescent="0.3">
      <c r="A45" s="88"/>
      <c r="D45" s="84"/>
      <c r="E45" s="89"/>
      <c r="F45" s="84"/>
      <c r="G45" s="84"/>
      <c r="H45" s="90"/>
      <c r="I45" s="90"/>
      <c r="J45" s="84"/>
      <c r="K45" s="91"/>
    </row>
    <row r="46" spans="1:11" ht="16.2" thickBot="1" x14ac:dyDescent="0.35">
      <c r="A46" s="249" t="str">
        <f>G18</f>
        <v>КОЧЕТКОВА Е.А. (ВК, г. Омск)</v>
      </c>
      <c r="B46" s="250"/>
      <c r="C46" s="250"/>
      <c r="D46" s="250"/>
      <c r="E46" s="250" t="str">
        <f>G17</f>
        <v>ДЫШАКОВ А.С. (ВК, г. Москва)</v>
      </c>
      <c r="F46" s="250"/>
      <c r="G46" s="250"/>
      <c r="H46" s="250"/>
      <c r="I46" s="250" t="str">
        <f>G19</f>
        <v>ДЫШАКОВ С.В. (IК, г. Москва)</v>
      </c>
      <c r="J46" s="250"/>
      <c r="K46" s="251"/>
    </row>
    <row r="47" spans="1:11" ht="15" thickTop="1" x14ac:dyDescent="0.3">
      <c r="A47" s="83"/>
      <c r="K47" s="86"/>
    </row>
    <row r="48" spans="1:11" ht="18" x14ac:dyDescent="0.3">
      <c r="A48" s="133"/>
      <c r="B48" s="112"/>
      <c r="C48" s="112"/>
      <c r="D48" s="111"/>
      <c r="E48" s="113"/>
      <c r="F48" s="111"/>
      <c r="G48" s="111"/>
      <c r="H48" s="114"/>
      <c r="I48" s="114"/>
      <c r="J48" s="111"/>
      <c r="K48" s="134"/>
    </row>
    <row r="49" spans="1:11" ht="21.6" thickBot="1" x14ac:dyDescent="0.35">
      <c r="A49" s="135"/>
      <c r="B49" s="136"/>
      <c r="C49" s="137"/>
      <c r="D49" s="253"/>
      <c r="E49" s="253"/>
      <c r="F49" s="253"/>
      <c r="G49" s="253"/>
      <c r="H49" s="109"/>
      <c r="I49" s="109"/>
      <c r="J49" s="107"/>
      <c r="K49" s="110"/>
    </row>
    <row r="50" spans="1:11" ht="18" x14ac:dyDescent="0.3">
      <c r="D50" s="111"/>
    </row>
  </sheetData>
  <mergeCells count="28">
    <mergeCell ref="A12:K12"/>
    <mergeCell ref="A1:K1"/>
    <mergeCell ref="A2:K2"/>
    <mergeCell ref="A3:K3"/>
    <mergeCell ref="A4:K4"/>
    <mergeCell ref="A5:K5"/>
    <mergeCell ref="A6:K6"/>
    <mergeCell ref="A7:K7"/>
    <mergeCell ref="A8:K8"/>
    <mergeCell ref="A9:K9"/>
    <mergeCell ref="A10:K10"/>
    <mergeCell ref="A11:K11"/>
    <mergeCell ref="A13:D13"/>
    <mergeCell ref="A14:D14"/>
    <mergeCell ref="A15:G15"/>
    <mergeCell ref="H15:K15"/>
    <mergeCell ref="H21:I21"/>
    <mergeCell ref="J21:J22"/>
    <mergeCell ref="K21:K22"/>
    <mergeCell ref="D49:G49"/>
    <mergeCell ref="A31:D31"/>
    <mergeCell ref="G31:K31"/>
    <mergeCell ref="A40:D40"/>
    <mergeCell ref="E40:H40"/>
    <mergeCell ref="I40:K40"/>
    <mergeCell ref="A46:D46"/>
    <mergeCell ref="E46:H46"/>
    <mergeCell ref="I46:K46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78F67E-6B26-421B-9241-34E201EF1253}">
  <dimension ref="A1:K57"/>
  <sheetViews>
    <sheetView tabSelected="1" topLeftCell="A7" workbookViewId="0">
      <selection activeCell="M14" sqref="M14"/>
    </sheetView>
  </sheetViews>
  <sheetFormatPr defaultRowHeight="14.4" x14ac:dyDescent="0.3"/>
  <cols>
    <col min="1" max="1" width="7" style="19" customWidth="1"/>
    <col min="2" max="2" width="7.88671875" style="84" customWidth="1"/>
    <col min="3" max="3" width="14.6640625" style="84" customWidth="1"/>
    <col min="4" max="4" width="33.109375" style="19" customWidth="1"/>
    <col min="5" max="5" width="11.6640625" style="26" customWidth="1"/>
    <col min="6" max="6" width="10.33203125" style="19" customWidth="1"/>
    <col min="7" max="7" width="31.109375" style="19" customWidth="1"/>
    <col min="8" max="8" width="10.6640625" style="85" customWidth="1"/>
    <col min="9" max="9" width="9.88671875" style="85" customWidth="1"/>
    <col min="10" max="10" width="15.33203125" style="19" customWidth="1"/>
    <col min="11" max="11" width="14" style="19" customWidth="1"/>
  </cols>
  <sheetData>
    <row r="1" spans="1:11" ht="21" x14ac:dyDescent="0.3">
      <c r="A1" s="242" t="s">
        <v>0</v>
      </c>
      <c r="B1" s="242"/>
      <c r="C1" s="242"/>
      <c r="D1" s="242"/>
      <c r="E1" s="242"/>
      <c r="F1" s="242"/>
      <c r="G1" s="242"/>
      <c r="H1" s="242"/>
      <c r="I1" s="242"/>
      <c r="J1" s="242"/>
      <c r="K1" s="242"/>
    </row>
    <row r="2" spans="1:11" ht="21" x14ac:dyDescent="0.3">
      <c r="A2" s="242" t="s">
        <v>1</v>
      </c>
      <c r="B2" s="242"/>
      <c r="C2" s="242"/>
      <c r="D2" s="242"/>
      <c r="E2" s="242"/>
      <c r="F2" s="242"/>
      <c r="G2" s="242"/>
      <c r="H2" s="242"/>
      <c r="I2" s="242"/>
      <c r="J2" s="242"/>
      <c r="K2" s="242"/>
    </row>
    <row r="3" spans="1:11" ht="21" x14ac:dyDescent="0.3">
      <c r="A3" s="242" t="s">
        <v>2</v>
      </c>
      <c r="B3" s="242"/>
      <c r="C3" s="242"/>
      <c r="D3" s="242"/>
      <c r="E3" s="242"/>
      <c r="F3" s="242"/>
      <c r="G3" s="242"/>
      <c r="H3" s="242"/>
      <c r="I3" s="242"/>
      <c r="J3" s="242"/>
      <c r="K3" s="242"/>
    </row>
    <row r="4" spans="1:11" ht="21" x14ac:dyDescent="0.3">
      <c r="A4" s="242" t="s">
        <v>3</v>
      </c>
      <c r="B4" s="242"/>
      <c r="C4" s="242"/>
      <c r="D4" s="242"/>
      <c r="E4" s="242"/>
      <c r="F4" s="242"/>
      <c r="G4" s="242"/>
      <c r="H4" s="242"/>
      <c r="I4" s="242"/>
      <c r="J4" s="242"/>
      <c r="K4" s="242"/>
    </row>
    <row r="5" spans="1:11" ht="21" x14ac:dyDescent="0.3">
      <c r="A5" s="242" t="s">
        <v>4</v>
      </c>
      <c r="B5" s="242"/>
      <c r="C5" s="242"/>
      <c r="D5" s="242"/>
      <c r="E5" s="242"/>
      <c r="F5" s="242"/>
      <c r="G5" s="242"/>
      <c r="H5" s="242"/>
      <c r="I5" s="242"/>
      <c r="J5" s="242"/>
      <c r="K5" s="242"/>
    </row>
    <row r="6" spans="1:11" ht="28.8" x14ac:dyDescent="0.3">
      <c r="A6" s="243" t="s">
        <v>5</v>
      </c>
      <c r="B6" s="243"/>
      <c r="C6" s="243"/>
      <c r="D6" s="243"/>
      <c r="E6" s="243"/>
      <c r="F6" s="243"/>
      <c r="G6" s="243"/>
      <c r="H6" s="243"/>
      <c r="I6" s="243"/>
      <c r="J6" s="243"/>
      <c r="K6" s="243"/>
    </row>
    <row r="7" spans="1:11" ht="21" x14ac:dyDescent="0.3">
      <c r="A7" s="232" t="s">
        <v>6</v>
      </c>
      <c r="B7" s="232"/>
      <c r="C7" s="232"/>
      <c r="D7" s="232"/>
      <c r="E7" s="232"/>
      <c r="F7" s="232"/>
      <c r="G7" s="232"/>
      <c r="H7" s="232"/>
      <c r="I7" s="232"/>
      <c r="J7" s="232"/>
      <c r="K7" s="232"/>
    </row>
    <row r="8" spans="1:11" ht="21.6" thickBot="1" x14ac:dyDescent="0.35">
      <c r="A8" s="232" t="s">
        <v>7</v>
      </c>
      <c r="B8" s="232"/>
      <c r="C8" s="232"/>
      <c r="D8" s="232"/>
      <c r="E8" s="232"/>
      <c r="F8" s="232"/>
      <c r="G8" s="232"/>
      <c r="H8" s="232"/>
      <c r="I8" s="232"/>
      <c r="J8" s="232"/>
      <c r="K8" s="232"/>
    </row>
    <row r="9" spans="1:11" ht="18" x14ac:dyDescent="0.3">
      <c r="A9" s="233" t="s">
        <v>8</v>
      </c>
      <c r="B9" s="234"/>
      <c r="C9" s="234"/>
      <c r="D9" s="234"/>
      <c r="E9" s="234"/>
      <c r="F9" s="234"/>
      <c r="G9" s="234"/>
      <c r="H9" s="234"/>
      <c r="I9" s="234"/>
      <c r="J9" s="234"/>
      <c r="K9" s="235"/>
    </row>
    <row r="10" spans="1:11" ht="18" x14ac:dyDescent="0.3">
      <c r="A10" s="236" t="s">
        <v>9</v>
      </c>
      <c r="B10" s="237"/>
      <c r="C10" s="237"/>
      <c r="D10" s="237"/>
      <c r="E10" s="237"/>
      <c r="F10" s="237"/>
      <c r="G10" s="237"/>
      <c r="H10" s="237"/>
      <c r="I10" s="237"/>
      <c r="J10" s="237"/>
      <c r="K10" s="238"/>
    </row>
    <row r="11" spans="1:11" ht="18" x14ac:dyDescent="0.3">
      <c r="A11" s="236" t="s">
        <v>453</v>
      </c>
      <c r="B11" s="237"/>
      <c r="C11" s="237"/>
      <c r="D11" s="237"/>
      <c r="E11" s="237"/>
      <c r="F11" s="237"/>
      <c r="G11" s="237"/>
      <c r="H11" s="237"/>
      <c r="I11" s="237"/>
      <c r="J11" s="237"/>
      <c r="K11" s="238"/>
    </row>
    <row r="12" spans="1:11" ht="21" x14ac:dyDescent="0.3">
      <c r="A12" s="239" t="s">
        <v>7</v>
      </c>
      <c r="B12" s="240"/>
      <c r="C12" s="240"/>
      <c r="D12" s="240"/>
      <c r="E12" s="240"/>
      <c r="F12" s="240"/>
      <c r="G12" s="240"/>
      <c r="H12" s="240"/>
      <c r="I12" s="240"/>
      <c r="J12" s="240"/>
      <c r="K12" s="241"/>
    </row>
    <row r="13" spans="1:11" ht="15.6" x14ac:dyDescent="0.3">
      <c r="A13" s="217" t="s">
        <v>11</v>
      </c>
      <c r="B13" s="218"/>
      <c r="C13" s="218"/>
      <c r="D13" s="218"/>
      <c r="E13" s="1"/>
      <c r="F13" s="2" t="s">
        <v>12</v>
      </c>
      <c r="G13" s="2"/>
      <c r="H13" s="3"/>
      <c r="I13" s="3"/>
      <c r="J13" s="4"/>
      <c r="K13" s="5" t="s">
        <v>13</v>
      </c>
    </row>
    <row r="14" spans="1:11" ht="15.6" x14ac:dyDescent="0.3">
      <c r="A14" s="219" t="s">
        <v>14</v>
      </c>
      <c r="B14" s="220"/>
      <c r="C14" s="220"/>
      <c r="D14" s="220"/>
      <c r="E14" s="6"/>
      <c r="F14" s="7" t="s">
        <v>15</v>
      </c>
      <c r="G14" s="7"/>
      <c r="H14" s="8"/>
      <c r="I14" s="8"/>
      <c r="J14" s="9"/>
      <c r="K14" s="10" t="s">
        <v>16</v>
      </c>
    </row>
    <row r="15" spans="1:11" x14ac:dyDescent="0.3">
      <c r="A15" s="221" t="s">
        <v>17</v>
      </c>
      <c r="B15" s="208"/>
      <c r="C15" s="208"/>
      <c r="D15" s="208"/>
      <c r="E15" s="208"/>
      <c r="F15" s="208"/>
      <c r="G15" s="222"/>
      <c r="H15" s="223" t="s">
        <v>18</v>
      </c>
      <c r="I15" s="224"/>
      <c r="J15" s="224"/>
      <c r="K15" s="225"/>
    </row>
    <row r="16" spans="1:11" s="19" customFormat="1" ht="24.9" customHeight="1" x14ac:dyDescent="0.3">
      <c r="A16" s="11" t="s">
        <v>19</v>
      </c>
      <c r="B16" s="12"/>
      <c r="C16" s="12"/>
      <c r="D16" s="13"/>
      <c r="E16" s="14"/>
      <c r="F16" s="13"/>
      <c r="G16" s="15" t="s">
        <v>20</v>
      </c>
      <c r="H16" s="16" t="s">
        <v>21</v>
      </c>
      <c r="I16" s="17"/>
      <c r="J16" s="17"/>
      <c r="K16" s="18"/>
    </row>
    <row r="17" spans="1:11" s="19" customFormat="1" ht="24.9" customHeight="1" x14ac:dyDescent="0.3">
      <c r="A17" s="11" t="s">
        <v>22</v>
      </c>
      <c r="B17" s="12"/>
      <c r="C17" s="12"/>
      <c r="D17" s="20"/>
      <c r="E17" s="21"/>
      <c r="F17" s="22"/>
      <c r="G17" s="23" t="s">
        <v>23</v>
      </c>
      <c r="H17" s="16" t="s">
        <v>24</v>
      </c>
      <c r="I17" s="17"/>
      <c r="J17" s="17"/>
      <c r="K17" s="24" t="s">
        <v>25</v>
      </c>
    </row>
    <row r="18" spans="1:11" s="19" customFormat="1" ht="24.9" customHeight="1" x14ac:dyDescent="0.3">
      <c r="A18" s="11" t="s">
        <v>26</v>
      </c>
      <c r="B18" s="12"/>
      <c r="C18" s="12"/>
      <c r="D18" s="20"/>
      <c r="E18" s="21"/>
      <c r="F18" s="22"/>
      <c r="G18" s="23" t="s">
        <v>27</v>
      </c>
      <c r="H18" s="16" t="s">
        <v>28</v>
      </c>
      <c r="I18" s="17"/>
      <c r="J18" s="17"/>
      <c r="K18" s="24" t="s">
        <v>29</v>
      </c>
    </row>
    <row r="19" spans="1:11" s="19" customFormat="1" ht="24.9" customHeight="1" thickBot="1" x14ac:dyDescent="0.35">
      <c r="A19" s="11" t="s">
        <v>30</v>
      </c>
      <c r="B19" s="25"/>
      <c r="C19" s="25"/>
      <c r="D19" s="22"/>
      <c r="E19" s="26"/>
      <c r="F19" s="27"/>
      <c r="G19" s="28" t="s">
        <v>31</v>
      </c>
      <c r="H19" s="29" t="s">
        <v>32</v>
      </c>
      <c r="I19" s="30"/>
      <c r="J19" s="31"/>
      <c r="K19" s="32">
        <v>1</v>
      </c>
    </row>
    <row r="20" spans="1:11" ht="15.6" thickTop="1" thickBot="1" x14ac:dyDescent="0.35">
      <c r="A20" s="117"/>
      <c r="B20" s="118"/>
      <c r="C20" s="118"/>
      <c r="D20" s="119"/>
      <c r="E20" s="120"/>
      <c r="F20" s="119"/>
      <c r="G20" s="35"/>
      <c r="H20" s="121"/>
      <c r="I20" s="121"/>
      <c r="J20" s="119"/>
      <c r="K20" s="122"/>
    </row>
    <row r="21" spans="1:11" ht="28.2" customHeight="1" thickTop="1" x14ac:dyDescent="0.3">
      <c r="A21" s="39" t="s">
        <v>33</v>
      </c>
      <c r="B21" s="40" t="s">
        <v>34</v>
      </c>
      <c r="C21" s="40" t="s">
        <v>35</v>
      </c>
      <c r="D21" s="40" t="s">
        <v>133</v>
      </c>
      <c r="E21" s="41" t="s">
        <v>36</v>
      </c>
      <c r="F21" s="42" t="s">
        <v>37</v>
      </c>
      <c r="G21" s="43" t="s">
        <v>38</v>
      </c>
      <c r="H21" s="226" t="s">
        <v>39</v>
      </c>
      <c r="I21" s="227"/>
      <c r="J21" s="228" t="s">
        <v>40</v>
      </c>
      <c r="K21" s="230" t="s">
        <v>41</v>
      </c>
    </row>
    <row r="22" spans="1:11" ht="13.95" customHeight="1" thickBot="1" x14ac:dyDescent="0.35">
      <c r="A22" s="45"/>
      <c r="B22" s="46"/>
      <c r="C22" s="46"/>
      <c r="D22" s="46"/>
      <c r="E22" s="47"/>
      <c r="F22" s="48"/>
      <c r="G22" s="46"/>
      <c r="H22" s="49" t="s">
        <v>42</v>
      </c>
      <c r="I22" s="49" t="s">
        <v>43</v>
      </c>
      <c r="J22" s="252"/>
      <c r="K22" s="231"/>
    </row>
    <row r="23" spans="1:11" ht="30" customHeight="1" x14ac:dyDescent="0.3">
      <c r="A23" s="51">
        <v>1</v>
      </c>
      <c r="B23" s="51" t="s">
        <v>454</v>
      </c>
      <c r="C23" s="52" t="s">
        <v>455</v>
      </c>
      <c r="D23" s="52" t="s">
        <v>456</v>
      </c>
      <c r="E23" s="52" t="s">
        <v>457</v>
      </c>
      <c r="F23" s="51" t="s">
        <v>54</v>
      </c>
      <c r="G23" s="51" t="s">
        <v>49</v>
      </c>
      <c r="H23" s="51">
        <v>2</v>
      </c>
      <c r="I23" s="51">
        <v>1</v>
      </c>
      <c r="J23" s="123"/>
      <c r="K23" s="93"/>
    </row>
    <row r="24" spans="1:11" ht="30" customHeight="1" x14ac:dyDescent="0.3">
      <c r="A24" s="51">
        <v>2</v>
      </c>
      <c r="B24" s="51" t="s">
        <v>458</v>
      </c>
      <c r="C24" s="52" t="s">
        <v>459</v>
      </c>
      <c r="D24" s="52" t="s">
        <v>460</v>
      </c>
      <c r="E24" s="52" t="s">
        <v>461</v>
      </c>
      <c r="F24" s="51" t="s">
        <v>77</v>
      </c>
      <c r="G24" s="51" t="s">
        <v>55</v>
      </c>
      <c r="H24" s="51">
        <v>1</v>
      </c>
      <c r="I24" s="51">
        <v>2</v>
      </c>
      <c r="J24" s="123"/>
      <c r="K24" s="124"/>
    </row>
    <row r="25" spans="1:11" ht="30" customHeight="1" x14ac:dyDescent="0.3">
      <c r="A25" s="51">
        <v>3</v>
      </c>
      <c r="B25" s="51" t="s">
        <v>462</v>
      </c>
      <c r="C25" s="52" t="s">
        <v>463</v>
      </c>
      <c r="D25" s="52" t="s">
        <v>464</v>
      </c>
      <c r="E25" s="52" t="s">
        <v>465</v>
      </c>
      <c r="F25" s="51" t="s">
        <v>126</v>
      </c>
      <c r="G25" s="51" t="s">
        <v>90</v>
      </c>
      <c r="H25" s="51">
        <v>3</v>
      </c>
      <c r="I25" s="51">
        <v>3</v>
      </c>
      <c r="J25" s="123"/>
      <c r="K25" s="124"/>
    </row>
    <row r="26" spans="1:11" ht="30" customHeight="1" x14ac:dyDescent="0.3">
      <c r="A26" s="51">
        <v>4</v>
      </c>
      <c r="B26" s="51" t="s">
        <v>466</v>
      </c>
      <c r="C26" s="52" t="s">
        <v>467</v>
      </c>
      <c r="D26" s="52" t="s">
        <v>468</v>
      </c>
      <c r="E26" s="52" t="s">
        <v>469</v>
      </c>
      <c r="F26" s="51" t="s">
        <v>126</v>
      </c>
      <c r="G26" s="51" t="s">
        <v>90</v>
      </c>
      <c r="H26" s="51">
        <v>4</v>
      </c>
      <c r="I26" s="51">
        <v>4</v>
      </c>
      <c r="J26" s="123"/>
      <c r="K26" s="124"/>
    </row>
    <row r="27" spans="1:11" ht="30" customHeight="1" x14ac:dyDescent="0.3">
      <c r="A27" s="51">
        <v>5</v>
      </c>
      <c r="B27" s="51" t="s">
        <v>470</v>
      </c>
      <c r="C27" s="52" t="s">
        <v>471</v>
      </c>
      <c r="D27" s="52" t="s">
        <v>472</v>
      </c>
      <c r="E27" s="52" t="s">
        <v>473</v>
      </c>
      <c r="F27" s="51" t="s">
        <v>77</v>
      </c>
      <c r="G27" s="51" t="s">
        <v>49</v>
      </c>
      <c r="H27" s="51">
        <v>5</v>
      </c>
      <c r="I27" s="51">
        <v>5</v>
      </c>
      <c r="J27" s="123"/>
      <c r="K27" s="124"/>
    </row>
    <row r="28" spans="1:11" ht="30" customHeight="1" x14ac:dyDescent="0.3">
      <c r="A28" s="51">
        <v>6</v>
      </c>
      <c r="B28" s="51" t="s">
        <v>474</v>
      </c>
      <c r="C28" s="52" t="s">
        <v>475</v>
      </c>
      <c r="D28" s="52" t="s">
        <v>476</v>
      </c>
      <c r="E28" s="52" t="s">
        <v>477</v>
      </c>
      <c r="F28" s="51" t="s">
        <v>48</v>
      </c>
      <c r="G28" s="51" t="s">
        <v>49</v>
      </c>
      <c r="H28" s="51">
        <v>7</v>
      </c>
      <c r="I28" s="51">
        <v>6</v>
      </c>
      <c r="J28" s="123"/>
      <c r="K28" s="124"/>
    </row>
    <row r="29" spans="1:11" ht="30" customHeight="1" x14ac:dyDescent="0.3">
      <c r="A29" s="51">
        <v>7</v>
      </c>
      <c r="B29" s="51" t="s">
        <v>478</v>
      </c>
      <c r="C29" s="52" t="s">
        <v>479</v>
      </c>
      <c r="D29" s="52" t="s">
        <v>480</v>
      </c>
      <c r="E29" s="52" t="s">
        <v>481</v>
      </c>
      <c r="F29" s="51" t="s">
        <v>48</v>
      </c>
      <c r="G29" s="51" t="s">
        <v>78</v>
      </c>
      <c r="H29" s="51">
        <v>6</v>
      </c>
      <c r="I29" s="51">
        <v>7</v>
      </c>
      <c r="J29" s="123"/>
      <c r="K29" s="124"/>
    </row>
    <row r="30" spans="1:11" ht="30" customHeight="1" x14ac:dyDescent="0.3">
      <c r="A30" s="51">
        <v>8</v>
      </c>
      <c r="B30" s="51" t="s">
        <v>482</v>
      </c>
      <c r="C30" s="52" t="s">
        <v>483</v>
      </c>
      <c r="D30" s="52" t="s">
        <v>484</v>
      </c>
      <c r="E30" s="52" t="s">
        <v>485</v>
      </c>
      <c r="F30" s="51" t="s">
        <v>48</v>
      </c>
      <c r="G30" s="51" t="s">
        <v>49</v>
      </c>
      <c r="H30" s="51">
        <v>8</v>
      </c>
      <c r="I30" s="51">
        <v>8</v>
      </c>
      <c r="J30" s="123"/>
      <c r="K30" s="124"/>
    </row>
    <row r="31" spans="1:11" ht="30" customHeight="1" x14ac:dyDescent="0.3">
      <c r="A31" s="51">
        <v>9</v>
      </c>
      <c r="B31" s="51" t="s">
        <v>486</v>
      </c>
      <c r="C31" s="52" t="s">
        <v>487</v>
      </c>
      <c r="D31" s="52" t="s">
        <v>488</v>
      </c>
      <c r="E31" s="52" t="s">
        <v>489</v>
      </c>
      <c r="F31" s="51" t="s">
        <v>54</v>
      </c>
      <c r="G31" s="51" t="s">
        <v>49</v>
      </c>
      <c r="H31" s="51">
        <v>9</v>
      </c>
      <c r="I31" s="51">
        <v>9</v>
      </c>
      <c r="J31" s="123"/>
      <c r="K31" s="124"/>
    </row>
    <row r="32" spans="1:11" ht="30" customHeight="1" x14ac:dyDescent="0.3">
      <c r="A32" s="51">
        <v>10</v>
      </c>
      <c r="B32" s="51" t="s">
        <v>490</v>
      </c>
      <c r="C32" s="52" t="s">
        <v>491</v>
      </c>
      <c r="D32" s="52" t="s">
        <v>492</v>
      </c>
      <c r="E32" s="52" t="s">
        <v>493</v>
      </c>
      <c r="F32" s="51" t="s">
        <v>54</v>
      </c>
      <c r="G32" s="51" t="s">
        <v>49</v>
      </c>
      <c r="H32" s="51">
        <v>10</v>
      </c>
      <c r="I32" s="51">
        <v>10</v>
      </c>
      <c r="J32" s="123"/>
      <c r="K32" s="124"/>
    </row>
    <row r="33" spans="1:11" ht="30" customHeight="1" x14ac:dyDescent="0.3">
      <c r="A33" s="51">
        <v>11</v>
      </c>
      <c r="B33" s="51" t="s">
        <v>222</v>
      </c>
      <c r="C33" s="52" t="s">
        <v>494</v>
      </c>
      <c r="D33" s="52" t="s">
        <v>495</v>
      </c>
      <c r="E33" s="52" t="s">
        <v>496</v>
      </c>
      <c r="F33" s="51" t="s">
        <v>48</v>
      </c>
      <c r="G33" s="51" t="s">
        <v>49</v>
      </c>
      <c r="H33" s="51">
        <v>11</v>
      </c>
      <c r="I33" s="51">
        <v>11</v>
      </c>
      <c r="J33" s="123"/>
      <c r="K33" s="124"/>
    </row>
    <row r="34" spans="1:11" ht="30" customHeight="1" x14ac:dyDescent="0.3">
      <c r="A34" s="51" t="s">
        <v>108</v>
      </c>
      <c r="B34" s="51" t="s">
        <v>497</v>
      </c>
      <c r="C34" s="52" t="s">
        <v>498</v>
      </c>
      <c r="D34" s="52" t="s">
        <v>499</v>
      </c>
      <c r="E34" s="52" t="s">
        <v>213</v>
      </c>
      <c r="F34" s="51" t="s">
        <v>48</v>
      </c>
      <c r="G34" s="51" t="s">
        <v>49</v>
      </c>
      <c r="H34" s="51"/>
      <c r="I34" s="51"/>
      <c r="J34" s="123"/>
      <c r="K34" s="124"/>
    </row>
    <row r="35" spans="1:11" ht="30" customHeight="1" x14ac:dyDescent="0.3">
      <c r="A35" s="51" t="s">
        <v>108</v>
      </c>
      <c r="B35" s="51" t="s">
        <v>500</v>
      </c>
      <c r="C35" s="52" t="s">
        <v>501</v>
      </c>
      <c r="D35" s="52" t="s">
        <v>502</v>
      </c>
      <c r="E35" s="52" t="s">
        <v>503</v>
      </c>
      <c r="F35" s="51" t="s">
        <v>48</v>
      </c>
      <c r="G35" s="51" t="s">
        <v>49</v>
      </c>
      <c r="H35" s="51"/>
      <c r="I35" s="51"/>
      <c r="J35" s="123"/>
      <c r="K35" s="124"/>
    </row>
    <row r="36" spans="1:11" ht="30" customHeight="1" x14ac:dyDescent="0.3">
      <c r="A36" s="51" t="s">
        <v>103</v>
      </c>
      <c r="B36" s="51" t="s">
        <v>504</v>
      </c>
      <c r="C36" s="52" t="s">
        <v>505</v>
      </c>
      <c r="D36" s="52" t="s">
        <v>506</v>
      </c>
      <c r="E36" s="52" t="s">
        <v>507</v>
      </c>
      <c r="F36" s="51" t="s">
        <v>48</v>
      </c>
      <c r="G36" s="51" t="s">
        <v>78</v>
      </c>
      <c r="H36" s="51">
        <v>12</v>
      </c>
      <c r="I36" s="51"/>
      <c r="J36" s="123"/>
      <c r="K36" s="124"/>
    </row>
    <row r="37" spans="1:11" ht="16.2" thickBot="1" x14ac:dyDescent="0.35">
      <c r="A37" s="94"/>
      <c r="B37" s="95"/>
      <c r="C37" s="95"/>
      <c r="D37" s="96"/>
      <c r="E37" s="97"/>
      <c r="F37" s="98"/>
      <c r="G37" s="98"/>
      <c r="H37" s="99"/>
      <c r="I37" s="99"/>
      <c r="J37" s="100"/>
      <c r="K37" s="101"/>
    </row>
    <row r="38" spans="1:11" ht="15" thickTop="1" x14ac:dyDescent="0.3">
      <c r="A38" s="245" t="s">
        <v>113</v>
      </c>
      <c r="B38" s="246"/>
      <c r="C38" s="246"/>
      <c r="D38" s="246"/>
      <c r="E38" s="102"/>
      <c r="F38" s="102"/>
      <c r="G38" s="247" t="s">
        <v>114</v>
      </c>
      <c r="H38" s="247"/>
      <c r="I38" s="246"/>
      <c r="J38" s="247"/>
      <c r="K38" s="248"/>
    </row>
    <row r="39" spans="1:11" x14ac:dyDescent="0.3">
      <c r="A39" s="62" t="s">
        <v>115</v>
      </c>
      <c r="B39" s="22"/>
      <c r="C39" s="22"/>
      <c r="D39" s="63"/>
      <c r="E39" s="64"/>
      <c r="F39" s="65"/>
      <c r="G39" s="66" t="s">
        <v>116</v>
      </c>
      <c r="H39" s="67">
        <v>4</v>
      </c>
      <c r="I39" s="68"/>
      <c r="J39" s="69" t="s">
        <v>117</v>
      </c>
      <c r="K39" s="70">
        <f>COUNTIF(F23:F36,"ЗМС")</f>
        <v>0</v>
      </c>
    </row>
    <row r="40" spans="1:11" x14ac:dyDescent="0.3">
      <c r="A40" s="62" t="s">
        <v>118</v>
      </c>
      <c r="B40" s="22"/>
      <c r="C40" s="22"/>
      <c r="D40" s="63"/>
      <c r="E40" s="19"/>
      <c r="F40" s="71"/>
      <c r="G40" s="72" t="s">
        <v>119</v>
      </c>
      <c r="H40" s="73">
        <f>H41+H44</f>
        <v>14</v>
      </c>
      <c r="I40" s="74"/>
      <c r="J40" s="69" t="s">
        <v>120</v>
      </c>
      <c r="K40" s="70">
        <f>COUNTIF(F23:F36,"МСМК")</f>
        <v>0</v>
      </c>
    </row>
    <row r="41" spans="1:11" x14ac:dyDescent="0.3">
      <c r="A41" s="62" t="s">
        <v>121</v>
      </c>
      <c r="B41" s="22"/>
      <c r="C41" s="22"/>
      <c r="D41" s="63"/>
      <c r="E41" s="19"/>
      <c r="F41" s="71"/>
      <c r="G41" s="72" t="s">
        <v>122</v>
      </c>
      <c r="H41" s="73">
        <v>12</v>
      </c>
      <c r="I41" s="74"/>
      <c r="J41" s="69" t="s">
        <v>123</v>
      </c>
      <c r="K41" s="70">
        <f>COUNTIF(F23:F36,"МС")</f>
        <v>0</v>
      </c>
    </row>
    <row r="42" spans="1:11" x14ac:dyDescent="0.3">
      <c r="A42" s="62" t="s">
        <v>124</v>
      </c>
      <c r="B42" s="22"/>
      <c r="C42" s="22"/>
      <c r="D42" s="63"/>
      <c r="E42" s="19"/>
      <c r="F42" s="71"/>
      <c r="G42" s="72" t="s">
        <v>125</v>
      </c>
      <c r="H42" s="67">
        <f>COUNT(A23:A36)</f>
        <v>11</v>
      </c>
      <c r="I42" s="75"/>
      <c r="J42" s="69" t="s">
        <v>126</v>
      </c>
      <c r="K42" s="70">
        <v>2</v>
      </c>
    </row>
    <row r="43" spans="1:11" x14ac:dyDescent="0.3">
      <c r="A43" s="62"/>
      <c r="B43" s="22"/>
      <c r="C43" s="22"/>
      <c r="D43" s="63"/>
      <c r="E43" s="19"/>
      <c r="F43" s="71"/>
      <c r="G43" s="72" t="s">
        <v>127</v>
      </c>
      <c r="H43" s="67">
        <f>COUNTIF(A23:A36,"НФ")</f>
        <v>1</v>
      </c>
      <c r="I43" s="75"/>
      <c r="J43" s="79" t="s">
        <v>48</v>
      </c>
      <c r="K43" s="70">
        <v>7</v>
      </c>
    </row>
    <row r="44" spans="1:11" x14ac:dyDescent="0.3">
      <c r="A44" s="62"/>
      <c r="B44" s="22"/>
      <c r="C44" s="22"/>
      <c r="D44" s="63"/>
      <c r="E44" s="19"/>
      <c r="F44" s="71"/>
      <c r="G44" s="72" t="s">
        <v>128</v>
      </c>
      <c r="H44" s="77">
        <f>COUNTIF(A23:A36,"НС")</f>
        <v>2</v>
      </c>
      <c r="I44" s="78"/>
      <c r="J44" s="104" t="s">
        <v>77</v>
      </c>
      <c r="K44" s="70">
        <v>2</v>
      </c>
    </row>
    <row r="45" spans="1:11" x14ac:dyDescent="0.3">
      <c r="A45" s="62"/>
      <c r="B45" s="22"/>
      <c r="C45" s="22"/>
      <c r="D45" s="63"/>
      <c r="E45" s="80"/>
      <c r="F45" s="81"/>
      <c r="G45" s="72" t="s">
        <v>129</v>
      </c>
      <c r="H45" s="77">
        <f>COUNTIF(A23:A36,"ДСКВ")</f>
        <v>0</v>
      </c>
      <c r="I45" s="82"/>
      <c r="J45" s="79" t="s">
        <v>54</v>
      </c>
      <c r="K45" s="70">
        <v>3</v>
      </c>
    </row>
    <row r="46" spans="1:11" x14ac:dyDescent="0.3">
      <c r="A46" s="83"/>
      <c r="K46" s="86"/>
    </row>
    <row r="47" spans="1:11" ht="15.6" x14ac:dyDescent="0.3">
      <c r="A47" s="210" t="s">
        <v>130</v>
      </c>
      <c r="B47" s="211"/>
      <c r="C47" s="211"/>
      <c r="D47" s="211"/>
      <c r="E47" s="212" t="s">
        <v>131</v>
      </c>
      <c r="F47" s="212"/>
      <c r="G47" s="212"/>
      <c r="H47" s="212"/>
      <c r="I47" s="212" t="s">
        <v>132</v>
      </c>
      <c r="J47" s="212"/>
      <c r="K47" s="213"/>
    </row>
    <row r="48" spans="1:11" x14ac:dyDescent="0.3">
      <c r="A48" s="83"/>
      <c r="B48" s="19"/>
      <c r="C48" s="19"/>
      <c r="E48" s="19"/>
      <c r="F48" s="64"/>
      <c r="G48" s="64"/>
      <c r="H48" s="64"/>
      <c r="I48" s="64"/>
      <c r="J48" s="64"/>
      <c r="K48" s="87"/>
    </row>
    <row r="49" spans="1:11" x14ac:dyDescent="0.3">
      <c r="A49" s="88"/>
      <c r="D49" s="84"/>
      <c r="E49" s="89"/>
      <c r="F49" s="84"/>
      <c r="G49" s="84"/>
      <c r="H49" s="90"/>
      <c r="I49" s="90"/>
      <c r="J49" s="84"/>
      <c r="K49" s="91"/>
    </row>
    <row r="50" spans="1:11" x14ac:dyDescent="0.3">
      <c r="A50" s="88"/>
      <c r="D50" s="84"/>
      <c r="E50" s="89"/>
      <c r="F50" s="84"/>
      <c r="G50" s="84"/>
      <c r="H50" s="90"/>
      <c r="I50" s="90"/>
      <c r="J50" s="84"/>
      <c r="K50" s="91"/>
    </row>
    <row r="51" spans="1:11" x14ac:dyDescent="0.3">
      <c r="A51" s="88"/>
      <c r="D51" s="84"/>
      <c r="E51" s="89"/>
      <c r="F51" s="84"/>
      <c r="G51" s="84"/>
      <c r="H51" s="90"/>
      <c r="I51" s="90"/>
      <c r="J51" s="84"/>
      <c r="K51" s="91"/>
    </row>
    <row r="52" spans="1:11" x14ac:dyDescent="0.3">
      <c r="A52" s="88"/>
      <c r="D52" s="84"/>
      <c r="E52" s="89"/>
      <c r="F52" s="84"/>
      <c r="G52" s="84"/>
      <c r="H52" s="90"/>
      <c r="I52" s="90"/>
      <c r="J52" s="84"/>
      <c r="K52" s="91"/>
    </row>
    <row r="53" spans="1:11" ht="16.2" thickBot="1" x14ac:dyDescent="0.35">
      <c r="A53" s="214" t="str">
        <f>G18</f>
        <v>КОЧЕТКОВА Е.А. (ВК, г. Омск)</v>
      </c>
      <c r="B53" s="215"/>
      <c r="C53" s="215"/>
      <c r="D53" s="215"/>
      <c r="E53" s="215" t="str">
        <f>G17</f>
        <v>ДЫШАКОВ А.С. (ВК, г. Москва)</v>
      </c>
      <c r="F53" s="215"/>
      <c r="G53" s="215"/>
      <c r="H53" s="215"/>
      <c r="I53" s="215" t="str">
        <f>G19</f>
        <v>ДЫШАКОВ С.В. (IК, г. Москва)</v>
      </c>
      <c r="J53" s="215"/>
      <c r="K53" s="216"/>
    </row>
    <row r="55" spans="1:11" ht="18" x14ac:dyDescent="0.3">
      <c r="A55" s="111"/>
      <c r="B55" s="112"/>
      <c r="C55" s="112"/>
      <c r="D55" s="111"/>
      <c r="E55" s="113"/>
      <c r="F55" s="111"/>
      <c r="G55" s="111"/>
      <c r="H55" s="114"/>
      <c r="I55" s="114"/>
      <c r="J55" s="111"/>
      <c r="K55" s="111"/>
    </row>
    <row r="56" spans="1:11" ht="21" x14ac:dyDescent="0.3">
      <c r="A56" s="115"/>
      <c r="B56" s="115"/>
      <c r="C56" s="116"/>
      <c r="D56" s="244"/>
      <c r="E56" s="244"/>
      <c r="F56" s="244"/>
      <c r="G56" s="244"/>
    </row>
    <row r="57" spans="1:11" ht="18" x14ac:dyDescent="0.3">
      <c r="D57" s="111"/>
    </row>
  </sheetData>
  <mergeCells count="28">
    <mergeCell ref="A12:K12"/>
    <mergeCell ref="A1:K1"/>
    <mergeCell ref="A2:K2"/>
    <mergeCell ref="A3:K3"/>
    <mergeCell ref="A4:K4"/>
    <mergeCell ref="A5:K5"/>
    <mergeCell ref="A6:K6"/>
    <mergeCell ref="A7:K7"/>
    <mergeCell ref="A8:K8"/>
    <mergeCell ref="A9:K9"/>
    <mergeCell ref="A10:K10"/>
    <mergeCell ref="A11:K11"/>
    <mergeCell ref="A13:D13"/>
    <mergeCell ref="A14:D14"/>
    <mergeCell ref="A15:G15"/>
    <mergeCell ref="H15:K15"/>
    <mergeCell ref="H21:I21"/>
    <mergeCell ref="J21:J22"/>
    <mergeCell ref="K21:K22"/>
    <mergeCell ref="D56:G56"/>
    <mergeCell ref="A38:D38"/>
    <mergeCell ref="G38:K38"/>
    <mergeCell ref="A47:D47"/>
    <mergeCell ref="E47:H47"/>
    <mergeCell ref="I47:K47"/>
    <mergeCell ref="A53:D53"/>
    <mergeCell ref="E53:H53"/>
    <mergeCell ref="I53:K53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57A13D-2F8A-4D7F-9BD6-FA70163955B4}">
  <dimension ref="A1:K132"/>
  <sheetViews>
    <sheetView topLeftCell="A10" workbookViewId="0">
      <selection activeCell="M19" sqref="M19"/>
    </sheetView>
  </sheetViews>
  <sheetFormatPr defaultRowHeight="14.4" x14ac:dyDescent="0.3"/>
  <cols>
    <col min="1" max="1" width="7" style="19" customWidth="1"/>
    <col min="2" max="2" width="7.88671875" style="84" customWidth="1"/>
    <col min="3" max="3" width="14.6640625" style="84" customWidth="1"/>
    <col min="4" max="4" width="35.88671875" style="19" customWidth="1"/>
    <col min="5" max="5" width="11.6640625" style="26" customWidth="1"/>
    <col min="6" max="6" width="10.33203125" style="19" customWidth="1"/>
    <col min="7" max="7" width="31.109375" style="19" customWidth="1"/>
    <col min="8" max="8" width="10.109375" style="85" customWidth="1"/>
    <col min="9" max="9" width="10" style="85" customWidth="1"/>
    <col min="10" max="10" width="15.33203125" style="19" customWidth="1"/>
    <col min="11" max="11" width="16" style="19" customWidth="1"/>
  </cols>
  <sheetData>
    <row r="1" spans="1:11" ht="21" x14ac:dyDescent="0.3">
      <c r="A1" s="242" t="s">
        <v>0</v>
      </c>
      <c r="B1" s="242"/>
      <c r="C1" s="242"/>
      <c r="D1" s="242"/>
      <c r="E1" s="242"/>
      <c r="F1" s="242"/>
      <c r="G1" s="242"/>
      <c r="H1" s="242"/>
      <c r="I1" s="242"/>
      <c r="J1" s="242"/>
      <c r="K1" s="242"/>
    </row>
    <row r="2" spans="1:11" ht="21" x14ac:dyDescent="0.3">
      <c r="A2" s="242" t="s">
        <v>1</v>
      </c>
      <c r="B2" s="242"/>
      <c r="C2" s="242"/>
      <c r="D2" s="242"/>
      <c r="E2" s="242"/>
      <c r="F2" s="242"/>
      <c r="G2" s="242"/>
      <c r="H2" s="242"/>
      <c r="I2" s="242"/>
      <c r="J2" s="242"/>
      <c r="K2" s="242"/>
    </row>
    <row r="3" spans="1:11" ht="21" x14ac:dyDescent="0.3">
      <c r="A3" s="242" t="s">
        <v>2</v>
      </c>
      <c r="B3" s="242"/>
      <c r="C3" s="242"/>
      <c r="D3" s="242"/>
      <c r="E3" s="242"/>
      <c r="F3" s="242"/>
      <c r="G3" s="242"/>
      <c r="H3" s="242"/>
      <c r="I3" s="242"/>
      <c r="J3" s="242"/>
      <c r="K3" s="242"/>
    </row>
    <row r="4" spans="1:11" ht="21" x14ac:dyDescent="0.3">
      <c r="A4" s="242" t="s">
        <v>3</v>
      </c>
      <c r="B4" s="242"/>
      <c r="C4" s="242"/>
      <c r="D4" s="242"/>
      <c r="E4" s="242"/>
      <c r="F4" s="242"/>
      <c r="G4" s="242"/>
      <c r="H4" s="242"/>
      <c r="I4" s="242"/>
      <c r="J4" s="242"/>
      <c r="K4" s="242"/>
    </row>
    <row r="5" spans="1:11" ht="21" x14ac:dyDescent="0.3">
      <c r="A5" s="242" t="s">
        <v>4</v>
      </c>
      <c r="B5" s="242"/>
      <c r="C5" s="242"/>
      <c r="D5" s="242"/>
      <c r="E5" s="242"/>
      <c r="F5" s="242"/>
      <c r="G5" s="242"/>
      <c r="H5" s="242"/>
      <c r="I5" s="242"/>
      <c r="J5" s="242"/>
      <c r="K5" s="242"/>
    </row>
    <row r="6" spans="1:11" ht="28.8" x14ac:dyDescent="0.3">
      <c r="A6" s="243" t="s">
        <v>5</v>
      </c>
      <c r="B6" s="243"/>
      <c r="C6" s="243"/>
      <c r="D6" s="243"/>
      <c r="E6" s="243"/>
      <c r="F6" s="243"/>
      <c r="G6" s="243"/>
      <c r="H6" s="243"/>
      <c r="I6" s="243"/>
      <c r="J6" s="243"/>
      <c r="K6" s="243"/>
    </row>
    <row r="7" spans="1:11" ht="21" x14ac:dyDescent="0.3">
      <c r="A7" s="232" t="s">
        <v>6</v>
      </c>
      <c r="B7" s="232"/>
      <c r="C7" s="232"/>
      <c r="D7" s="232"/>
      <c r="E7" s="232"/>
      <c r="F7" s="232"/>
      <c r="G7" s="232"/>
      <c r="H7" s="232"/>
      <c r="I7" s="232"/>
      <c r="J7" s="232"/>
      <c r="K7" s="232"/>
    </row>
    <row r="8" spans="1:11" ht="21.6" thickBot="1" x14ac:dyDescent="0.35">
      <c r="A8" s="232" t="s">
        <v>7</v>
      </c>
      <c r="B8" s="232"/>
      <c r="C8" s="232"/>
      <c r="D8" s="232"/>
      <c r="E8" s="232"/>
      <c r="F8" s="232"/>
      <c r="G8" s="232"/>
      <c r="H8" s="232"/>
      <c r="I8" s="232"/>
      <c r="J8" s="232"/>
      <c r="K8" s="232"/>
    </row>
    <row r="9" spans="1:11" ht="18" x14ac:dyDescent="0.3">
      <c r="A9" s="233" t="s">
        <v>8</v>
      </c>
      <c r="B9" s="234"/>
      <c r="C9" s="234"/>
      <c r="D9" s="234"/>
      <c r="E9" s="234"/>
      <c r="F9" s="234"/>
      <c r="G9" s="234"/>
      <c r="H9" s="234"/>
      <c r="I9" s="234"/>
      <c r="J9" s="234"/>
      <c r="K9" s="235"/>
    </row>
    <row r="10" spans="1:11" ht="18" x14ac:dyDescent="0.3">
      <c r="A10" s="236" t="s">
        <v>9</v>
      </c>
      <c r="B10" s="237"/>
      <c r="C10" s="237"/>
      <c r="D10" s="237"/>
      <c r="E10" s="237"/>
      <c r="F10" s="237"/>
      <c r="G10" s="237"/>
      <c r="H10" s="237"/>
      <c r="I10" s="237"/>
      <c r="J10" s="237"/>
      <c r="K10" s="238"/>
    </row>
    <row r="11" spans="1:11" ht="18" x14ac:dyDescent="0.3">
      <c r="A11" s="236" t="s">
        <v>508</v>
      </c>
      <c r="B11" s="237"/>
      <c r="C11" s="237"/>
      <c r="D11" s="237"/>
      <c r="E11" s="237"/>
      <c r="F11" s="237"/>
      <c r="G11" s="237"/>
      <c r="H11" s="237"/>
      <c r="I11" s="237"/>
      <c r="J11" s="237"/>
      <c r="K11" s="238"/>
    </row>
    <row r="12" spans="1:11" ht="24.9" customHeight="1" x14ac:dyDescent="0.3">
      <c r="A12" s="239" t="s">
        <v>7</v>
      </c>
      <c r="B12" s="240"/>
      <c r="C12" s="240"/>
      <c r="D12" s="240"/>
      <c r="E12" s="240"/>
      <c r="F12" s="240"/>
      <c r="G12" s="240"/>
      <c r="H12" s="240"/>
      <c r="I12" s="240"/>
      <c r="J12" s="240"/>
      <c r="K12" s="241"/>
    </row>
    <row r="13" spans="1:11" ht="15.6" x14ac:dyDescent="0.3">
      <c r="A13" s="217" t="s">
        <v>11</v>
      </c>
      <c r="B13" s="218"/>
      <c r="C13" s="218"/>
      <c r="D13" s="218"/>
      <c r="E13" s="1"/>
      <c r="F13" s="2" t="s">
        <v>12</v>
      </c>
      <c r="G13" s="2"/>
      <c r="H13" s="3"/>
      <c r="I13" s="3"/>
      <c r="J13" s="4"/>
      <c r="K13" s="5" t="s">
        <v>13</v>
      </c>
    </row>
    <row r="14" spans="1:11" ht="15.6" x14ac:dyDescent="0.3">
      <c r="A14" s="219" t="s">
        <v>14</v>
      </c>
      <c r="B14" s="220"/>
      <c r="C14" s="220"/>
      <c r="D14" s="220"/>
      <c r="E14" s="6"/>
      <c r="F14" s="7" t="s">
        <v>15</v>
      </c>
      <c r="G14" s="7"/>
      <c r="H14" s="8"/>
      <c r="I14" s="8"/>
      <c r="J14" s="9"/>
      <c r="K14" s="10" t="s">
        <v>16</v>
      </c>
    </row>
    <row r="15" spans="1:11" x14ac:dyDescent="0.3">
      <c r="A15" s="221" t="s">
        <v>17</v>
      </c>
      <c r="B15" s="208"/>
      <c r="C15" s="208"/>
      <c r="D15" s="208"/>
      <c r="E15" s="208"/>
      <c r="F15" s="208"/>
      <c r="G15" s="222"/>
      <c r="H15" s="223" t="s">
        <v>18</v>
      </c>
      <c r="I15" s="224"/>
      <c r="J15" s="224"/>
      <c r="K15" s="225"/>
    </row>
    <row r="16" spans="1:11" s="19" customFormat="1" ht="24.9" customHeight="1" x14ac:dyDescent="0.3">
      <c r="A16" s="11" t="s">
        <v>19</v>
      </c>
      <c r="B16" s="12"/>
      <c r="C16" s="12"/>
      <c r="D16" s="13"/>
      <c r="E16" s="14"/>
      <c r="F16" s="13"/>
      <c r="G16" s="15" t="s">
        <v>20</v>
      </c>
      <c r="H16" s="16" t="s">
        <v>21</v>
      </c>
      <c r="I16" s="17"/>
      <c r="J16" s="17"/>
      <c r="K16" s="18"/>
    </row>
    <row r="17" spans="1:11" s="19" customFormat="1" ht="24.9" customHeight="1" x14ac:dyDescent="0.3">
      <c r="A17" s="11" t="s">
        <v>22</v>
      </c>
      <c r="B17" s="12"/>
      <c r="C17" s="12"/>
      <c r="D17" s="20"/>
      <c r="E17" s="21"/>
      <c r="F17" s="22"/>
      <c r="G17" s="23" t="s">
        <v>23</v>
      </c>
      <c r="H17" s="16" t="s">
        <v>24</v>
      </c>
      <c r="I17" s="17"/>
      <c r="J17" s="17"/>
      <c r="K17" s="24" t="s">
        <v>25</v>
      </c>
    </row>
    <row r="18" spans="1:11" s="19" customFormat="1" ht="24.9" customHeight="1" x14ac:dyDescent="0.3">
      <c r="A18" s="11" t="s">
        <v>26</v>
      </c>
      <c r="B18" s="12"/>
      <c r="C18" s="12"/>
      <c r="D18" s="20"/>
      <c r="E18" s="21"/>
      <c r="F18" s="22"/>
      <c r="G18" s="23" t="s">
        <v>27</v>
      </c>
      <c r="H18" s="16" t="s">
        <v>28</v>
      </c>
      <c r="I18" s="17"/>
      <c r="J18" s="17"/>
      <c r="K18" s="24" t="s">
        <v>29</v>
      </c>
    </row>
    <row r="19" spans="1:11" s="19" customFormat="1" ht="24.9" customHeight="1" thickBot="1" x14ac:dyDescent="0.35">
      <c r="A19" s="11" t="s">
        <v>30</v>
      </c>
      <c r="B19" s="25"/>
      <c r="C19" s="25"/>
      <c r="D19" s="22"/>
      <c r="E19" s="26"/>
      <c r="F19" s="27"/>
      <c r="G19" s="28" t="s">
        <v>31</v>
      </c>
      <c r="H19" s="29" t="s">
        <v>32</v>
      </c>
      <c r="I19" s="30"/>
      <c r="J19" s="31"/>
      <c r="K19" s="32">
        <v>1</v>
      </c>
    </row>
    <row r="20" spans="1:11" ht="15.6" thickTop="1" thickBot="1" x14ac:dyDescent="0.35">
      <c r="A20" s="117"/>
      <c r="B20" s="118"/>
      <c r="C20" s="118"/>
      <c r="D20" s="119"/>
      <c r="E20" s="120"/>
      <c r="F20" s="119"/>
      <c r="G20" s="35"/>
      <c r="H20" s="121"/>
      <c r="I20" s="121"/>
      <c r="J20" s="119"/>
      <c r="K20" s="122"/>
    </row>
    <row r="21" spans="1:11" ht="28.2" customHeight="1" thickTop="1" x14ac:dyDescent="0.3">
      <c r="A21" s="39" t="s">
        <v>33</v>
      </c>
      <c r="B21" s="40" t="s">
        <v>34</v>
      </c>
      <c r="C21" s="40" t="s">
        <v>35</v>
      </c>
      <c r="D21" s="40" t="s">
        <v>133</v>
      </c>
      <c r="E21" s="41" t="s">
        <v>36</v>
      </c>
      <c r="F21" s="42" t="s">
        <v>37</v>
      </c>
      <c r="G21" s="43" t="s">
        <v>38</v>
      </c>
      <c r="H21" s="226" t="s">
        <v>39</v>
      </c>
      <c r="I21" s="227"/>
      <c r="J21" s="228" t="s">
        <v>40</v>
      </c>
      <c r="K21" s="230" t="s">
        <v>41</v>
      </c>
    </row>
    <row r="22" spans="1:11" ht="13.95" customHeight="1" thickBot="1" x14ac:dyDescent="0.35">
      <c r="A22" s="45"/>
      <c r="B22" s="46"/>
      <c r="C22" s="46"/>
      <c r="D22" s="46"/>
      <c r="E22" s="47"/>
      <c r="F22" s="48"/>
      <c r="G22" s="46"/>
      <c r="H22" s="49" t="s">
        <v>42</v>
      </c>
      <c r="I22" s="49" t="s">
        <v>43</v>
      </c>
      <c r="J22" s="229"/>
      <c r="K22" s="231"/>
    </row>
    <row r="23" spans="1:11" ht="30" customHeight="1" x14ac:dyDescent="0.3">
      <c r="A23" s="51">
        <v>1</v>
      </c>
      <c r="B23" s="51" t="s">
        <v>509</v>
      </c>
      <c r="C23" s="52" t="s">
        <v>510</v>
      </c>
      <c r="D23" s="52" t="s">
        <v>511</v>
      </c>
      <c r="E23" s="52" t="s">
        <v>512</v>
      </c>
      <c r="F23" s="51" t="s">
        <v>48</v>
      </c>
      <c r="G23" s="51" t="s">
        <v>49</v>
      </c>
      <c r="H23" s="51">
        <v>1</v>
      </c>
      <c r="I23" s="51">
        <v>1</v>
      </c>
      <c r="J23" s="51"/>
      <c r="K23" s="93"/>
    </row>
    <row r="24" spans="1:11" ht="30" customHeight="1" x14ac:dyDescent="0.3">
      <c r="A24" s="51">
        <v>2</v>
      </c>
      <c r="B24" s="51" t="s">
        <v>513</v>
      </c>
      <c r="C24" s="52" t="s">
        <v>514</v>
      </c>
      <c r="D24" s="52" t="s">
        <v>515</v>
      </c>
      <c r="E24" s="52" t="s">
        <v>516</v>
      </c>
      <c r="F24" s="51" t="s">
        <v>60</v>
      </c>
      <c r="G24" s="51" t="s">
        <v>49</v>
      </c>
      <c r="H24" s="51">
        <v>2</v>
      </c>
      <c r="I24" s="51">
        <v>2</v>
      </c>
      <c r="J24" s="51"/>
      <c r="K24" s="93"/>
    </row>
    <row r="25" spans="1:11" ht="30" customHeight="1" x14ac:dyDescent="0.3">
      <c r="A25" s="51">
        <v>3</v>
      </c>
      <c r="B25" s="51" t="s">
        <v>237</v>
      </c>
      <c r="C25" s="52" t="s">
        <v>517</v>
      </c>
      <c r="D25" s="52" t="s">
        <v>518</v>
      </c>
      <c r="E25" s="52" t="s">
        <v>519</v>
      </c>
      <c r="F25" s="51" t="s">
        <v>60</v>
      </c>
      <c r="G25" s="51" t="s">
        <v>49</v>
      </c>
      <c r="H25" s="51">
        <v>5</v>
      </c>
      <c r="I25" s="51">
        <v>7</v>
      </c>
      <c r="J25" s="51"/>
      <c r="K25" s="124"/>
    </row>
    <row r="26" spans="1:11" ht="30" customHeight="1" x14ac:dyDescent="0.3">
      <c r="A26" s="51">
        <v>4</v>
      </c>
      <c r="B26" s="51" t="s">
        <v>44</v>
      </c>
      <c r="C26" s="52" t="s">
        <v>520</v>
      </c>
      <c r="D26" s="52" t="s">
        <v>521</v>
      </c>
      <c r="E26" s="52" t="s">
        <v>522</v>
      </c>
      <c r="F26" s="51" t="s">
        <v>60</v>
      </c>
      <c r="G26" s="51" t="s">
        <v>49</v>
      </c>
      <c r="H26" s="51">
        <v>4</v>
      </c>
      <c r="I26" s="51">
        <v>8</v>
      </c>
      <c r="J26" s="51"/>
      <c r="K26" s="124"/>
    </row>
    <row r="27" spans="1:11" ht="30" customHeight="1" x14ac:dyDescent="0.3">
      <c r="A27" s="51">
        <v>5</v>
      </c>
      <c r="B27" s="51" t="s">
        <v>523</v>
      </c>
      <c r="C27" s="52" t="s">
        <v>524</v>
      </c>
      <c r="D27" s="52" t="s">
        <v>525</v>
      </c>
      <c r="E27" s="52" t="s">
        <v>526</v>
      </c>
      <c r="F27" s="51" t="s">
        <v>48</v>
      </c>
      <c r="G27" s="51" t="s">
        <v>316</v>
      </c>
      <c r="H27" s="51">
        <v>3</v>
      </c>
      <c r="I27" s="51">
        <v>10</v>
      </c>
      <c r="J27" s="51"/>
      <c r="K27" s="124"/>
    </row>
    <row r="28" spans="1:11" ht="30" customHeight="1" x14ac:dyDescent="0.3">
      <c r="A28" s="51">
        <v>6</v>
      </c>
      <c r="B28" s="51" t="s">
        <v>527</v>
      </c>
      <c r="C28" s="52" t="s">
        <v>528</v>
      </c>
      <c r="D28" s="52" t="s">
        <v>529</v>
      </c>
      <c r="E28" s="52" t="s">
        <v>530</v>
      </c>
      <c r="F28" s="51" t="s">
        <v>60</v>
      </c>
      <c r="G28" s="51" t="s">
        <v>55</v>
      </c>
      <c r="H28" s="51">
        <v>12</v>
      </c>
      <c r="I28" s="51">
        <v>3</v>
      </c>
      <c r="J28" s="51"/>
      <c r="K28" s="124"/>
    </row>
    <row r="29" spans="1:11" ht="30" customHeight="1" x14ac:dyDescent="0.3">
      <c r="A29" s="51">
        <v>7</v>
      </c>
      <c r="B29" s="51" t="s">
        <v>531</v>
      </c>
      <c r="C29" s="52" t="s">
        <v>532</v>
      </c>
      <c r="D29" s="52" t="s">
        <v>533</v>
      </c>
      <c r="E29" s="52" t="s">
        <v>534</v>
      </c>
      <c r="F29" s="51" t="s">
        <v>77</v>
      </c>
      <c r="G29" s="51" t="s">
        <v>387</v>
      </c>
      <c r="H29" s="51">
        <v>10</v>
      </c>
      <c r="I29" s="51">
        <v>6</v>
      </c>
      <c r="J29" s="51"/>
      <c r="K29" s="124"/>
    </row>
    <row r="30" spans="1:11" ht="30" customHeight="1" x14ac:dyDescent="0.3">
      <c r="A30" s="51">
        <v>8</v>
      </c>
      <c r="B30" s="51" t="s">
        <v>535</v>
      </c>
      <c r="C30" s="52" t="s">
        <v>536</v>
      </c>
      <c r="D30" s="52" t="s">
        <v>537</v>
      </c>
      <c r="E30" s="52" t="s">
        <v>538</v>
      </c>
      <c r="F30" s="51" t="s">
        <v>48</v>
      </c>
      <c r="G30" s="51" t="s">
        <v>49</v>
      </c>
      <c r="H30" s="51">
        <v>7</v>
      </c>
      <c r="I30" s="51">
        <v>13</v>
      </c>
      <c r="J30" s="51"/>
      <c r="K30" s="124"/>
    </row>
    <row r="31" spans="1:11" ht="30" customHeight="1" x14ac:dyDescent="0.3">
      <c r="A31" s="51">
        <v>9</v>
      </c>
      <c r="B31" s="51" t="s">
        <v>539</v>
      </c>
      <c r="C31" s="52" t="s">
        <v>540</v>
      </c>
      <c r="D31" s="52" t="s">
        <v>541</v>
      </c>
      <c r="E31" s="52" t="s">
        <v>542</v>
      </c>
      <c r="F31" s="51" t="s">
        <v>48</v>
      </c>
      <c r="G31" s="51" t="s">
        <v>49</v>
      </c>
      <c r="H31" s="51">
        <v>17</v>
      </c>
      <c r="I31" s="51">
        <v>5</v>
      </c>
      <c r="J31" s="51"/>
      <c r="K31" s="124"/>
    </row>
    <row r="32" spans="1:11" ht="30" customHeight="1" x14ac:dyDescent="0.3">
      <c r="A32" s="51">
        <v>10</v>
      </c>
      <c r="B32" s="51" t="s">
        <v>497</v>
      </c>
      <c r="C32" s="52" t="s">
        <v>543</v>
      </c>
      <c r="D32" s="52" t="s">
        <v>544</v>
      </c>
      <c r="E32" s="52" t="s">
        <v>545</v>
      </c>
      <c r="F32" s="51" t="s">
        <v>77</v>
      </c>
      <c r="G32" s="51" t="s">
        <v>55</v>
      </c>
      <c r="H32" s="51">
        <v>14</v>
      </c>
      <c r="I32" s="51">
        <v>12</v>
      </c>
      <c r="J32" s="51"/>
      <c r="K32" s="124"/>
    </row>
    <row r="33" spans="1:11" ht="30" customHeight="1" x14ac:dyDescent="0.3">
      <c r="A33" s="51">
        <v>11</v>
      </c>
      <c r="B33" s="51" t="s">
        <v>296</v>
      </c>
      <c r="C33" s="52" t="s">
        <v>546</v>
      </c>
      <c r="D33" s="52" t="s">
        <v>547</v>
      </c>
      <c r="E33" s="52" t="s">
        <v>548</v>
      </c>
      <c r="F33" s="51" t="s">
        <v>60</v>
      </c>
      <c r="G33" s="51" t="s">
        <v>90</v>
      </c>
      <c r="H33" s="51">
        <v>16</v>
      </c>
      <c r="I33" s="51">
        <v>11</v>
      </c>
      <c r="J33" s="51"/>
      <c r="K33" s="124"/>
    </row>
    <row r="34" spans="1:11" ht="30" customHeight="1" x14ac:dyDescent="0.3">
      <c r="A34" s="51">
        <v>12</v>
      </c>
      <c r="B34" s="51" t="s">
        <v>549</v>
      </c>
      <c r="C34" s="52" t="s">
        <v>550</v>
      </c>
      <c r="D34" s="52" t="s">
        <v>551</v>
      </c>
      <c r="E34" s="52" t="s">
        <v>552</v>
      </c>
      <c r="F34" s="51" t="s">
        <v>48</v>
      </c>
      <c r="G34" s="51" t="s">
        <v>49</v>
      </c>
      <c r="H34" s="51">
        <v>13</v>
      </c>
      <c r="I34" s="51">
        <v>15</v>
      </c>
      <c r="J34" s="51"/>
      <c r="K34" s="124"/>
    </row>
    <row r="35" spans="1:11" ht="30" customHeight="1" x14ac:dyDescent="0.3">
      <c r="A35" s="51">
        <v>13</v>
      </c>
      <c r="B35" s="51" t="s">
        <v>553</v>
      </c>
      <c r="C35" s="52" t="s">
        <v>554</v>
      </c>
      <c r="D35" s="52" t="s">
        <v>555</v>
      </c>
      <c r="E35" s="52" t="s">
        <v>556</v>
      </c>
      <c r="F35" s="51" t="s">
        <v>77</v>
      </c>
      <c r="G35" s="51" t="s">
        <v>49</v>
      </c>
      <c r="H35" s="51">
        <v>9</v>
      </c>
      <c r="I35" s="51">
        <v>20</v>
      </c>
      <c r="J35" s="51"/>
      <c r="K35" s="124"/>
    </row>
    <row r="36" spans="1:11" ht="30" customHeight="1" x14ac:dyDescent="0.3">
      <c r="A36" s="51">
        <v>14</v>
      </c>
      <c r="B36" s="51" t="s">
        <v>371</v>
      </c>
      <c r="C36" s="52" t="s">
        <v>557</v>
      </c>
      <c r="D36" s="52" t="s">
        <v>558</v>
      </c>
      <c r="E36" s="52" t="s">
        <v>559</v>
      </c>
      <c r="F36" s="51" t="s">
        <v>48</v>
      </c>
      <c r="G36" s="51" t="s">
        <v>49</v>
      </c>
      <c r="H36" s="51">
        <v>8</v>
      </c>
      <c r="I36" s="51">
        <v>23</v>
      </c>
      <c r="J36" s="51"/>
      <c r="K36" s="124"/>
    </row>
    <row r="37" spans="1:11" ht="30" customHeight="1" x14ac:dyDescent="0.3">
      <c r="A37" s="51">
        <v>15</v>
      </c>
      <c r="B37" s="51" t="s">
        <v>560</v>
      </c>
      <c r="C37" s="52" t="s">
        <v>561</v>
      </c>
      <c r="D37" s="52" t="s">
        <v>562</v>
      </c>
      <c r="E37" s="52" t="s">
        <v>563</v>
      </c>
      <c r="F37" s="51" t="s">
        <v>60</v>
      </c>
      <c r="G37" s="51" t="s">
        <v>49</v>
      </c>
      <c r="H37" s="51">
        <v>11</v>
      </c>
      <c r="I37" s="51">
        <v>22</v>
      </c>
      <c r="J37" s="51"/>
      <c r="K37" s="124"/>
    </row>
    <row r="38" spans="1:11" ht="30" customHeight="1" x14ac:dyDescent="0.3">
      <c r="A38" s="51">
        <v>16</v>
      </c>
      <c r="B38" s="51" t="s">
        <v>564</v>
      </c>
      <c r="C38" s="52" t="s">
        <v>565</v>
      </c>
      <c r="D38" s="52" t="s">
        <v>566</v>
      </c>
      <c r="E38" s="52" t="s">
        <v>567</v>
      </c>
      <c r="F38" s="51" t="s">
        <v>48</v>
      </c>
      <c r="G38" s="51" t="s">
        <v>49</v>
      </c>
      <c r="H38" s="51">
        <v>18</v>
      </c>
      <c r="I38" s="51">
        <v>16</v>
      </c>
      <c r="J38" s="51"/>
      <c r="K38" s="124"/>
    </row>
    <row r="39" spans="1:11" ht="30" customHeight="1" x14ac:dyDescent="0.3">
      <c r="A39" s="51">
        <v>17</v>
      </c>
      <c r="B39" s="51" t="s">
        <v>568</v>
      </c>
      <c r="C39" s="52" t="s">
        <v>569</v>
      </c>
      <c r="D39" s="52" t="s">
        <v>570</v>
      </c>
      <c r="E39" s="52" t="s">
        <v>571</v>
      </c>
      <c r="F39" s="51" t="s">
        <v>48</v>
      </c>
      <c r="G39" s="51" t="s">
        <v>49</v>
      </c>
      <c r="H39" s="51">
        <v>21</v>
      </c>
      <c r="I39" s="51">
        <v>18</v>
      </c>
      <c r="J39" s="51"/>
      <c r="K39" s="124"/>
    </row>
    <row r="40" spans="1:11" ht="30" customHeight="1" x14ac:dyDescent="0.3">
      <c r="A40" s="51">
        <v>18</v>
      </c>
      <c r="B40" s="51" t="s">
        <v>572</v>
      </c>
      <c r="C40" s="52" t="s">
        <v>573</v>
      </c>
      <c r="D40" s="52" t="s">
        <v>574</v>
      </c>
      <c r="E40" s="52" t="s">
        <v>575</v>
      </c>
      <c r="F40" s="51" t="s">
        <v>60</v>
      </c>
      <c r="G40" s="51" t="s">
        <v>78</v>
      </c>
      <c r="H40" s="51">
        <v>23</v>
      </c>
      <c r="I40" s="51">
        <v>17</v>
      </c>
      <c r="J40" s="51"/>
      <c r="K40" s="124"/>
    </row>
    <row r="41" spans="1:11" ht="30" customHeight="1" x14ac:dyDescent="0.3">
      <c r="A41" s="51">
        <v>19</v>
      </c>
      <c r="B41" s="51" t="s">
        <v>576</v>
      </c>
      <c r="C41" s="52" t="s">
        <v>577</v>
      </c>
      <c r="D41" s="52" t="s">
        <v>578</v>
      </c>
      <c r="E41" s="52" t="s">
        <v>579</v>
      </c>
      <c r="F41" s="51" t="s">
        <v>77</v>
      </c>
      <c r="G41" s="51" t="s">
        <v>49</v>
      </c>
      <c r="H41" s="51">
        <v>19</v>
      </c>
      <c r="I41" s="51">
        <v>21</v>
      </c>
      <c r="J41" s="51"/>
      <c r="K41" s="124"/>
    </row>
    <row r="42" spans="1:11" ht="30" customHeight="1" x14ac:dyDescent="0.3">
      <c r="A42" s="51">
        <v>20</v>
      </c>
      <c r="B42" s="51" t="s">
        <v>442</v>
      </c>
      <c r="C42" s="52" t="s">
        <v>580</v>
      </c>
      <c r="D42" s="52" t="s">
        <v>581</v>
      </c>
      <c r="E42" s="52" t="s">
        <v>582</v>
      </c>
      <c r="F42" s="51" t="s">
        <v>54</v>
      </c>
      <c r="G42" s="51" t="s">
        <v>49</v>
      </c>
      <c r="H42" s="51">
        <v>28</v>
      </c>
      <c r="I42" s="51">
        <v>14</v>
      </c>
      <c r="J42" s="51"/>
      <c r="K42" s="124"/>
    </row>
    <row r="43" spans="1:11" ht="30" customHeight="1" x14ac:dyDescent="0.3">
      <c r="A43" s="51">
        <v>21</v>
      </c>
      <c r="B43" s="51" t="s">
        <v>583</v>
      </c>
      <c r="C43" s="52" t="s">
        <v>584</v>
      </c>
      <c r="D43" s="52" t="s">
        <v>585</v>
      </c>
      <c r="E43" s="52" t="s">
        <v>586</v>
      </c>
      <c r="F43" s="51" t="s">
        <v>48</v>
      </c>
      <c r="G43" s="51" t="s">
        <v>49</v>
      </c>
      <c r="H43" s="51">
        <v>24</v>
      </c>
      <c r="I43" s="51">
        <v>19</v>
      </c>
      <c r="J43" s="51"/>
      <c r="K43" s="124"/>
    </row>
    <row r="44" spans="1:11" ht="30" customHeight="1" x14ac:dyDescent="0.3">
      <c r="A44" s="51">
        <v>22</v>
      </c>
      <c r="B44" s="51" t="s">
        <v>587</v>
      </c>
      <c r="C44" s="52" t="s">
        <v>588</v>
      </c>
      <c r="D44" s="52" t="s">
        <v>589</v>
      </c>
      <c r="E44" s="52" t="s">
        <v>590</v>
      </c>
      <c r="F44" s="51" t="s">
        <v>54</v>
      </c>
      <c r="G44" s="51" t="s">
        <v>55</v>
      </c>
      <c r="H44" s="51">
        <v>6</v>
      </c>
      <c r="I44" s="51">
        <v>39</v>
      </c>
      <c r="J44" s="51"/>
      <c r="K44" s="124"/>
    </row>
    <row r="45" spans="1:11" ht="30" customHeight="1" x14ac:dyDescent="0.3">
      <c r="A45" s="51">
        <v>23</v>
      </c>
      <c r="B45" s="51" t="s">
        <v>591</v>
      </c>
      <c r="C45" s="52" t="s">
        <v>592</v>
      </c>
      <c r="D45" s="52" t="s">
        <v>593</v>
      </c>
      <c r="E45" s="52" t="s">
        <v>594</v>
      </c>
      <c r="F45" s="51" t="s">
        <v>60</v>
      </c>
      <c r="G45" s="51" t="s">
        <v>49</v>
      </c>
      <c r="H45" s="51">
        <v>40</v>
      </c>
      <c r="I45" s="51">
        <v>9</v>
      </c>
      <c r="J45" s="51"/>
      <c r="K45" s="124"/>
    </row>
    <row r="46" spans="1:11" ht="30" customHeight="1" x14ac:dyDescent="0.3">
      <c r="A46" s="51">
        <v>24</v>
      </c>
      <c r="B46" s="51" t="s">
        <v>595</v>
      </c>
      <c r="C46" s="52" t="s">
        <v>596</v>
      </c>
      <c r="D46" s="52" t="s">
        <v>597</v>
      </c>
      <c r="E46" s="52" t="s">
        <v>598</v>
      </c>
      <c r="F46" s="51" t="s">
        <v>60</v>
      </c>
      <c r="G46" s="51" t="s">
        <v>49</v>
      </c>
      <c r="H46" s="51">
        <v>26</v>
      </c>
      <c r="I46" s="51">
        <v>25</v>
      </c>
      <c r="J46" s="51"/>
      <c r="K46" s="124"/>
    </row>
    <row r="47" spans="1:11" ht="30" customHeight="1" x14ac:dyDescent="0.3">
      <c r="A47" s="51">
        <v>25</v>
      </c>
      <c r="B47" s="51" t="s">
        <v>599</v>
      </c>
      <c r="C47" s="52" t="s">
        <v>600</v>
      </c>
      <c r="D47" s="52" t="s">
        <v>601</v>
      </c>
      <c r="E47" s="52" t="s">
        <v>602</v>
      </c>
      <c r="F47" s="51" t="s">
        <v>60</v>
      </c>
      <c r="G47" s="51" t="s">
        <v>49</v>
      </c>
      <c r="H47" s="51">
        <v>20</v>
      </c>
      <c r="I47" s="51">
        <v>31</v>
      </c>
      <c r="J47" s="51"/>
      <c r="K47" s="124"/>
    </row>
    <row r="48" spans="1:11" ht="30" customHeight="1" x14ac:dyDescent="0.3">
      <c r="A48" s="51">
        <v>26</v>
      </c>
      <c r="B48" s="51" t="s">
        <v>83</v>
      </c>
      <c r="C48" s="52" t="s">
        <v>603</v>
      </c>
      <c r="D48" s="52" t="s">
        <v>604</v>
      </c>
      <c r="E48" s="52" t="s">
        <v>605</v>
      </c>
      <c r="F48" s="51" t="s">
        <v>48</v>
      </c>
      <c r="G48" s="51" t="s">
        <v>49</v>
      </c>
      <c r="H48" s="51">
        <v>22</v>
      </c>
      <c r="I48" s="51">
        <v>30</v>
      </c>
      <c r="J48" s="51"/>
      <c r="K48" s="124"/>
    </row>
    <row r="49" spans="1:11" ht="30" customHeight="1" x14ac:dyDescent="0.3">
      <c r="A49" s="51">
        <v>27</v>
      </c>
      <c r="B49" s="51" t="s">
        <v>527</v>
      </c>
      <c r="C49" s="52" t="s">
        <v>606</v>
      </c>
      <c r="D49" s="52" t="s">
        <v>607</v>
      </c>
      <c r="E49" s="52" t="s">
        <v>608</v>
      </c>
      <c r="F49" s="51" t="s">
        <v>48</v>
      </c>
      <c r="G49" s="51" t="s">
        <v>49</v>
      </c>
      <c r="H49" s="51">
        <v>27</v>
      </c>
      <c r="I49" s="51">
        <v>26</v>
      </c>
      <c r="J49" s="51"/>
      <c r="K49" s="124"/>
    </row>
    <row r="50" spans="1:11" ht="30" customHeight="1" x14ac:dyDescent="0.3">
      <c r="A50" s="51">
        <v>28</v>
      </c>
      <c r="B50" s="51" t="s">
        <v>609</v>
      </c>
      <c r="C50" s="52" t="s">
        <v>610</v>
      </c>
      <c r="D50" s="52" t="s">
        <v>611</v>
      </c>
      <c r="E50" s="52" t="s">
        <v>612</v>
      </c>
      <c r="F50" s="51" t="s">
        <v>54</v>
      </c>
      <c r="G50" s="51" t="s">
        <v>90</v>
      </c>
      <c r="H50" s="51">
        <v>29</v>
      </c>
      <c r="I50" s="51">
        <v>27</v>
      </c>
      <c r="J50" s="51"/>
      <c r="K50" s="124"/>
    </row>
    <row r="51" spans="1:11" ht="30" customHeight="1" x14ac:dyDescent="0.3">
      <c r="A51" s="51">
        <v>29</v>
      </c>
      <c r="B51" s="51" t="s">
        <v>613</v>
      </c>
      <c r="C51" s="52" t="s">
        <v>614</v>
      </c>
      <c r="D51" s="52" t="s">
        <v>615</v>
      </c>
      <c r="E51" s="52" t="s">
        <v>616</v>
      </c>
      <c r="F51" s="51" t="s">
        <v>60</v>
      </c>
      <c r="G51" s="51" t="s">
        <v>49</v>
      </c>
      <c r="H51" s="51">
        <v>31</v>
      </c>
      <c r="I51" s="51">
        <v>28</v>
      </c>
      <c r="J51" s="51"/>
      <c r="K51" s="124"/>
    </row>
    <row r="52" spans="1:11" ht="30" customHeight="1" x14ac:dyDescent="0.3">
      <c r="A52" s="51">
        <v>30</v>
      </c>
      <c r="B52" s="51" t="s">
        <v>617</v>
      </c>
      <c r="C52" s="52" t="s">
        <v>618</v>
      </c>
      <c r="D52" s="52" t="s">
        <v>619</v>
      </c>
      <c r="E52" s="52" t="s">
        <v>620</v>
      </c>
      <c r="F52" s="51" t="s">
        <v>60</v>
      </c>
      <c r="G52" s="51" t="s">
        <v>49</v>
      </c>
      <c r="H52" s="51">
        <v>30</v>
      </c>
      <c r="I52" s="51">
        <v>29</v>
      </c>
      <c r="J52" s="51"/>
      <c r="K52" s="124"/>
    </row>
    <row r="53" spans="1:11" ht="30" customHeight="1" x14ac:dyDescent="0.3">
      <c r="A53" s="51">
        <v>31</v>
      </c>
      <c r="B53" s="51" t="s">
        <v>621</v>
      </c>
      <c r="C53" s="52" t="s">
        <v>622</v>
      </c>
      <c r="D53" s="52" t="s">
        <v>623</v>
      </c>
      <c r="E53" s="52" t="s">
        <v>624</v>
      </c>
      <c r="F53" s="51" t="s">
        <v>60</v>
      </c>
      <c r="G53" s="51" t="s">
        <v>90</v>
      </c>
      <c r="H53" s="51">
        <v>37</v>
      </c>
      <c r="I53" s="51">
        <v>24</v>
      </c>
      <c r="J53" s="51"/>
      <c r="K53" s="124"/>
    </row>
    <row r="54" spans="1:11" ht="30" customHeight="1" x14ac:dyDescent="0.3">
      <c r="A54" s="51">
        <v>32</v>
      </c>
      <c r="B54" s="51" t="s">
        <v>625</v>
      </c>
      <c r="C54" s="52" t="s">
        <v>626</v>
      </c>
      <c r="D54" s="52" t="s">
        <v>627</v>
      </c>
      <c r="E54" s="52" t="s">
        <v>628</v>
      </c>
      <c r="F54" s="51" t="s">
        <v>48</v>
      </c>
      <c r="G54" s="51" t="s">
        <v>49</v>
      </c>
      <c r="H54" s="51">
        <v>59</v>
      </c>
      <c r="I54" s="51">
        <v>4</v>
      </c>
      <c r="J54" s="51"/>
      <c r="K54" s="124"/>
    </row>
    <row r="55" spans="1:11" ht="30" customHeight="1" x14ac:dyDescent="0.3">
      <c r="A55" s="51">
        <v>33</v>
      </c>
      <c r="B55" s="51" t="s">
        <v>629</v>
      </c>
      <c r="C55" s="52" t="s">
        <v>630</v>
      </c>
      <c r="D55" s="52" t="s">
        <v>631</v>
      </c>
      <c r="E55" s="52" t="s">
        <v>632</v>
      </c>
      <c r="F55" s="51" t="s">
        <v>77</v>
      </c>
      <c r="G55" s="51" t="s">
        <v>49</v>
      </c>
      <c r="H55" s="51">
        <v>32</v>
      </c>
      <c r="I55" s="51">
        <v>34</v>
      </c>
      <c r="J55" s="51"/>
      <c r="K55" s="124"/>
    </row>
    <row r="56" spans="1:11" ht="30" customHeight="1" x14ac:dyDescent="0.3">
      <c r="A56" s="51">
        <v>34</v>
      </c>
      <c r="B56" s="51" t="s">
        <v>633</v>
      </c>
      <c r="C56" s="52" t="s">
        <v>634</v>
      </c>
      <c r="D56" s="52" t="s">
        <v>635</v>
      </c>
      <c r="E56" s="52" t="s">
        <v>636</v>
      </c>
      <c r="F56" s="51" t="s">
        <v>60</v>
      </c>
      <c r="G56" s="51" t="s">
        <v>90</v>
      </c>
      <c r="H56" s="51">
        <v>25</v>
      </c>
      <c r="I56" s="51">
        <v>42</v>
      </c>
      <c r="J56" s="51"/>
      <c r="K56" s="124"/>
    </row>
    <row r="57" spans="1:11" ht="30" customHeight="1" x14ac:dyDescent="0.3">
      <c r="A57" s="51">
        <v>35</v>
      </c>
      <c r="B57" s="51" t="s">
        <v>637</v>
      </c>
      <c r="C57" s="52" t="s">
        <v>638</v>
      </c>
      <c r="D57" s="52" t="s">
        <v>639</v>
      </c>
      <c r="E57" s="52" t="s">
        <v>640</v>
      </c>
      <c r="F57" s="51" t="s">
        <v>48</v>
      </c>
      <c r="G57" s="51" t="s">
        <v>49</v>
      </c>
      <c r="H57" s="51">
        <v>39</v>
      </c>
      <c r="I57" s="51">
        <v>33</v>
      </c>
      <c r="J57" s="51"/>
      <c r="K57" s="93"/>
    </row>
    <row r="58" spans="1:11" ht="30" customHeight="1" x14ac:dyDescent="0.3">
      <c r="A58" s="51">
        <v>36</v>
      </c>
      <c r="B58" s="51" t="s">
        <v>641</v>
      </c>
      <c r="C58" s="52" t="s">
        <v>642</v>
      </c>
      <c r="D58" s="52" t="s">
        <v>643</v>
      </c>
      <c r="E58" s="52" t="s">
        <v>644</v>
      </c>
      <c r="F58" s="51" t="s">
        <v>77</v>
      </c>
      <c r="G58" s="51" t="s">
        <v>49</v>
      </c>
      <c r="H58" s="51">
        <v>35</v>
      </c>
      <c r="I58" s="51">
        <v>37</v>
      </c>
      <c r="J58" s="51"/>
      <c r="K58" s="124"/>
    </row>
    <row r="59" spans="1:11" ht="30" customHeight="1" x14ac:dyDescent="0.3">
      <c r="A59" s="51">
        <v>37</v>
      </c>
      <c r="B59" s="51" t="s">
        <v>645</v>
      </c>
      <c r="C59" s="52" t="s">
        <v>646</v>
      </c>
      <c r="D59" s="52" t="s">
        <v>647</v>
      </c>
      <c r="E59" s="52" t="s">
        <v>648</v>
      </c>
      <c r="F59" s="51" t="s">
        <v>60</v>
      </c>
      <c r="G59" s="51" t="s">
        <v>49</v>
      </c>
      <c r="H59" s="51">
        <v>36</v>
      </c>
      <c r="I59" s="51">
        <v>38</v>
      </c>
      <c r="J59" s="51"/>
      <c r="K59" s="124"/>
    </row>
    <row r="60" spans="1:11" ht="30" customHeight="1" x14ac:dyDescent="0.3">
      <c r="A60" s="51">
        <v>38</v>
      </c>
      <c r="B60" s="51" t="s">
        <v>649</v>
      </c>
      <c r="C60" s="52" t="s">
        <v>650</v>
      </c>
      <c r="D60" s="52" t="s">
        <v>651</v>
      </c>
      <c r="E60" s="52" t="s">
        <v>652</v>
      </c>
      <c r="F60" s="51" t="s">
        <v>77</v>
      </c>
      <c r="G60" s="51" t="s">
        <v>49</v>
      </c>
      <c r="H60" s="51">
        <v>42</v>
      </c>
      <c r="I60" s="51">
        <v>36</v>
      </c>
      <c r="J60" s="51"/>
      <c r="K60" s="124"/>
    </row>
    <row r="61" spans="1:11" ht="30" customHeight="1" x14ac:dyDescent="0.3">
      <c r="A61" s="51">
        <v>39</v>
      </c>
      <c r="B61" s="51" t="s">
        <v>462</v>
      </c>
      <c r="C61" s="52" t="s">
        <v>653</v>
      </c>
      <c r="D61" s="52" t="s">
        <v>654</v>
      </c>
      <c r="E61" s="52" t="s">
        <v>655</v>
      </c>
      <c r="F61" s="51" t="s">
        <v>48</v>
      </c>
      <c r="G61" s="51" t="s">
        <v>49</v>
      </c>
      <c r="H61" s="51">
        <v>34</v>
      </c>
      <c r="I61" s="51">
        <v>44</v>
      </c>
      <c r="J61" s="51"/>
      <c r="K61" s="124"/>
    </row>
    <row r="62" spans="1:11" ht="30" customHeight="1" x14ac:dyDescent="0.3">
      <c r="A62" s="51">
        <v>40</v>
      </c>
      <c r="B62" s="51" t="s">
        <v>656</v>
      </c>
      <c r="C62" s="52" t="s">
        <v>657</v>
      </c>
      <c r="D62" s="52" t="s">
        <v>658</v>
      </c>
      <c r="E62" s="52" t="s">
        <v>659</v>
      </c>
      <c r="F62" s="51" t="s">
        <v>60</v>
      </c>
      <c r="G62" s="51" t="s">
        <v>49</v>
      </c>
      <c r="H62" s="51">
        <v>38</v>
      </c>
      <c r="I62" s="51">
        <v>41</v>
      </c>
      <c r="J62" s="51"/>
      <c r="K62" s="124"/>
    </row>
    <row r="63" spans="1:11" ht="30" customHeight="1" x14ac:dyDescent="0.3">
      <c r="A63" s="51">
        <v>41</v>
      </c>
      <c r="B63" s="51" t="s">
        <v>660</v>
      </c>
      <c r="C63" s="52" t="s">
        <v>661</v>
      </c>
      <c r="D63" s="52" t="s">
        <v>662</v>
      </c>
      <c r="E63" s="52" t="s">
        <v>663</v>
      </c>
      <c r="F63" s="51" t="s">
        <v>60</v>
      </c>
      <c r="G63" s="51" t="s">
        <v>49</v>
      </c>
      <c r="H63" s="51">
        <v>48</v>
      </c>
      <c r="I63" s="51">
        <v>32</v>
      </c>
      <c r="J63" s="51"/>
      <c r="K63" s="124"/>
    </row>
    <row r="64" spans="1:11" ht="30" customHeight="1" x14ac:dyDescent="0.3">
      <c r="A64" s="51">
        <v>42</v>
      </c>
      <c r="B64" s="51" t="s">
        <v>664</v>
      </c>
      <c r="C64" s="52" t="s">
        <v>665</v>
      </c>
      <c r="D64" s="52" t="s">
        <v>666</v>
      </c>
      <c r="E64" s="52" t="s">
        <v>667</v>
      </c>
      <c r="F64" s="51" t="s">
        <v>60</v>
      </c>
      <c r="G64" s="51" t="s">
        <v>49</v>
      </c>
      <c r="H64" s="51">
        <v>33</v>
      </c>
      <c r="I64" s="51">
        <v>51</v>
      </c>
      <c r="J64" s="51"/>
      <c r="K64" s="124"/>
    </row>
    <row r="65" spans="1:11" ht="30" customHeight="1" x14ac:dyDescent="0.3">
      <c r="A65" s="51">
        <v>43</v>
      </c>
      <c r="B65" s="51" t="s">
        <v>668</v>
      </c>
      <c r="C65" s="52" t="s">
        <v>669</v>
      </c>
      <c r="D65" s="52" t="s">
        <v>670</v>
      </c>
      <c r="E65" s="52" t="s">
        <v>671</v>
      </c>
      <c r="F65" s="51" t="s">
        <v>60</v>
      </c>
      <c r="G65" s="51" t="s">
        <v>205</v>
      </c>
      <c r="H65" s="51">
        <v>47</v>
      </c>
      <c r="I65" s="51">
        <v>40</v>
      </c>
      <c r="J65" s="51"/>
      <c r="K65" s="124"/>
    </row>
    <row r="66" spans="1:11" ht="30" customHeight="1" x14ac:dyDescent="0.3">
      <c r="A66" s="51">
        <v>44</v>
      </c>
      <c r="B66" s="51" t="s">
        <v>672</v>
      </c>
      <c r="C66" s="52" t="s">
        <v>673</v>
      </c>
      <c r="D66" s="52" t="s">
        <v>674</v>
      </c>
      <c r="E66" s="52" t="s">
        <v>102</v>
      </c>
      <c r="F66" s="51" t="s">
        <v>60</v>
      </c>
      <c r="G66" s="51" t="s">
        <v>49</v>
      </c>
      <c r="H66" s="51">
        <v>43</v>
      </c>
      <c r="I66" s="51">
        <v>45</v>
      </c>
      <c r="J66" s="51"/>
      <c r="K66" s="124"/>
    </row>
    <row r="67" spans="1:11" ht="30" customHeight="1" x14ac:dyDescent="0.3">
      <c r="A67" s="51">
        <v>45</v>
      </c>
      <c r="B67" s="51" t="s">
        <v>621</v>
      </c>
      <c r="C67" s="52" t="s">
        <v>675</v>
      </c>
      <c r="D67" s="52" t="s">
        <v>676</v>
      </c>
      <c r="E67" s="52" t="s">
        <v>522</v>
      </c>
      <c r="F67" s="51" t="s">
        <v>60</v>
      </c>
      <c r="G67" s="51" t="s">
        <v>49</v>
      </c>
      <c r="H67" s="51">
        <v>44</v>
      </c>
      <c r="I67" s="51">
        <v>46</v>
      </c>
      <c r="J67" s="51"/>
      <c r="K67" s="124"/>
    </row>
    <row r="68" spans="1:11" ht="30" customHeight="1" x14ac:dyDescent="0.3">
      <c r="A68" s="51">
        <v>46</v>
      </c>
      <c r="B68" s="51" t="s">
        <v>656</v>
      </c>
      <c r="C68" s="52" t="s">
        <v>677</v>
      </c>
      <c r="D68" s="52" t="s">
        <v>678</v>
      </c>
      <c r="E68" s="52" t="s">
        <v>679</v>
      </c>
      <c r="F68" s="51" t="s">
        <v>77</v>
      </c>
      <c r="G68" s="51" t="s">
        <v>49</v>
      </c>
      <c r="H68" s="51">
        <v>56</v>
      </c>
      <c r="I68" s="51">
        <v>35</v>
      </c>
      <c r="J68" s="51"/>
      <c r="K68" s="124"/>
    </row>
    <row r="69" spans="1:11" ht="30" customHeight="1" x14ac:dyDescent="0.3">
      <c r="A69" s="51">
        <v>47</v>
      </c>
      <c r="B69" s="51" t="s">
        <v>288</v>
      </c>
      <c r="C69" s="52" t="s">
        <v>680</v>
      </c>
      <c r="D69" s="52" t="s">
        <v>681</v>
      </c>
      <c r="E69" s="52" t="s">
        <v>682</v>
      </c>
      <c r="F69" s="51" t="s">
        <v>77</v>
      </c>
      <c r="G69" s="51" t="s">
        <v>49</v>
      </c>
      <c r="H69" s="51">
        <v>45</v>
      </c>
      <c r="I69" s="51">
        <v>47</v>
      </c>
      <c r="J69" s="51"/>
      <c r="K69" s="124"/>
    </row>
    <row r="70" spans="1:11" ht="30" customHeight="1" x14ac:dyDescent="0.3">
      <c r="A70" s="51">
        <v>48</v>
      </c>
      <c r="B70" s="51" t="s">
        <v>683</v>
      </c>
      <c r="C70" s="52" t="s">
        <v>684</v>
      </c>
      <c r="D70" s="52" t="s">
        <v>685</v>
      </c>
      <c r="E70" s="52" t="s">
        <v>686</v>
      </c>
      <c r="F70" s="51" t="s">
        <v>77</v>
      </c>
      <c r="G70" s="51" t="s">
        <v>78</v>
      </c>
      <c r="H70" s="51">
        <v>50</v>
      </c>
      <c r="I70" s="51">
        <v>49</v>
      </c>
      <c r="J70" s="51"/>
      <c r="K70" s="124"/>
    </row>
    <row r="71" spans="1:11" ht="30" customHeight="1" x14ac:dyDescent="0.3">
      <c r="A71" s="51">
        <v>49</v>
      </c>
      <c r="B71" s="51" t="s">
        <v>687</v>
      </c>
      <c r="C71" s="52" t="s">
        <v>688</v>
      </c>
      <c r="D71" s="52" t="s">
        <v>689</v>
      </c>
      <c r="E71" s="52" t="s">
        <v>690</v>
      </c>
      <c r="F71" s="51" t="s">
        <v>77</v>
      </c>
      <c r="G71" s="51" t="s">
        <v>49</v>
      </c>
      <c r="H71" s="51">
        <v>52</v>
      </c>
      <c r="I71" s="51">
        <v>48</v>
      </c>
      <c r="J71" s="51"/>
      <c r="K71" s="124"/>
    </row>
    <row r="72" spans="1:11" ht="30" customHeight="1" x14ac:dyDescent="0.3">
      <c r="A72" s="51">
        <v>50</v>
      </c>
      <c r="B72" s="51" t="s">
        <v>691</v>
      </c>
      <c r="C72" s="52" t="s">
        <v>692</v>
      </c>
      <c r="D72" s="52" t="s">
        <v>693</v>
      </c>
      <c r="E72" s="52" t="s">
        <v>694</v>
      </c>
      <c r="F72" s="51" t="s">
        <v>60</v>
      </c>
      <c r="G72" s="51" t="s">
        <v>49</v>
      </c>
      <c r="H72" s="51">
        <v>41</v>
      </c>
      <c r="I72" s="51">
        <v>60</v>
      </c>
      <c r="J72" s="51"/>
      <c r="K72" s="124"/>
    </row>
    <row r="73" spans="1:11" ht="30" customHeight="1" x14ac:dyDescent="0.3">
      <c r="A73" s="51">
        <v>51</v>
      </c>
      <c r="B73" s="51" t="s">
        <v>656</v>
      </c>
      <c r="C73" s="52" t="s">
        <v>695</v>
      </c>
      <c r="D73" s="52" t="s">
        <v>696</v>
      </c>
      <c r="E73" s="52" t="s">
        <v>697</v>
      </c>
      <c r="F73" s="51" t="s">
        <v>77</v>
      </c>
      <c r="G73" s="51" t="s">
        <v>78</v>
      </c>
      <c r="H73" s="51">
        <v>46</v>
      </c>
      <c r="I73" s="51">
        <v>56</v>
      </c>
      <c r="J73" s="51"/>
      <c r="K73" s="124"/>
    </row>
    <row r="74" spans="1:11" ht="30" customHeight="1" x14ac:dyDescent="0.3">
      <c r="A74" s="51">
        <v>52</v>
      </c>
      <c r="B74" s="51" t="s">
        <v>698</v>
      </c>
      <c r="C74" s="52" t="s">
        <v>699</v>
      </c>
      <c r="D74" s="52" t="s">
        <v>700</v>
      </c>
      <c r="E74" s="52" t="s">
        <v>701</v>
      </c>
      <c r="F74" s="51" t="s">
        <v>60</v>
      </c>
      <c r="G74" s="51" t="s">
        <v>49</v>
      </c>
      <c r="H74" s="51">
        <v>55</v>
      </c>
      <c r="I74" s="51">
        <v>53</v>
      </c>
      <c r="J74" s="51"/>
      <c r="K74" s="124"/>
    </row>
    <row r="75" spans="1:11" ht="30" customHeight="1" x14ac:dyDescent="0.3">
      <c r="A75" s="51">
        <v>53</v>
      </c>
      <c r="B75" s="51" t="s">
        <v>702</v>
      </c>
      <c r="C75" s="52" t="s">
        <v>703</v>
      </c>
      <c r="D75" s="52" t="s">
        <v>704</v>
      </c>
      <c r="E75" s="52" t="s">
        <v>705</v>
      </c>
      <c r="F75" s="51" t="s">
        <v>48</v>
      </c>
      <c r="G75" s="51" t="s">
        <v>205</v>
      </c>
      <c r="H75" s="51">
        <v>49</v>
      </c>
      <c r="I75" s="51">
        <v>59</v>
      </c>
      <c r="J75" s="51"/>
      <c r="K75" s="124"/>
    </row>
    <row r="76" spans="1:11" ht="30" customHeight="1" x14ac:dyDescent="0.3">
      <c r="A76" s="51">
        <v>54</v>
      </c>
      <c r="B76" s="51" t="s">
        <v>706</v>
      </c>
      <c r="C76" s="52" t="s">
        <v>707</v>
      </c>
      <c r="D76" s="52" t="s">
        <v>708</v>
      </c>
      <c r="E76" s="52" t="s">
        <v>709</v>
      </c>
      <c r="F76" s="51" t="s">
        <v>60</v>
      </c>
      <c r="G76" s="51" t="s">
        <v>49</v>
      </c>
      <c r="H76" s="51">
        <v>72</v>
      </c>
      <c r="I76" s="51">
        <v>43</v>
      </c>
      <c r="J76" s="51"/>
      <c r="K76" s="124"/>
    </row>
    <row r="77" spans="1:11" ht="30" customHeight="1" x14ac:dyDescent="0.3">
      <c r="A77" s="51">
        <v>55</v>
      </c>
      <c r="B77" s="51" t="s">
        <v>710</v>
      </c>
      <c r="C77" s="52" t="s">
        <v>711</v>
      </c>
      <c r="D77" s="52" t="s">
        <v>712</v>
      </c>
      <c r="E77" s="52" t="s">
        <v>713</v>
      </c>
      <c r="F77" s="51" t="s">
        <v>60</v>
      </c>
      <c r="G77" s="51" t="s">
        <v>49</v>
      </c>
      <c r="H77" s="51">
        <v>64</v>
      </c>
      <c r="I77" s="51">
        <v>52</v>
      </c>
      <c r="J77" s="51"/>
      <c r="K77" s="124"/>
    </row>
    <row r="78" spans="1:11" ht="30" customHeight="1" x14ac:dyDescent="0.3">
      <c r="A78" s="51">
        <v>56</v>
      </c>
      <c r="B78" s="51" t="s">
        <v>714</v>
      </c>
      <c r="C78" s="52" t="s">
        <v>715</v>
      </c>
      <c r="D78" s="52" t="s">
        <v>716</v>
      </c>
      <c r="E78" s="52" t="s">
        <v>717</v>
      </c>
      <c r="F78" s="51" t="s">
        <v>77</v>
      </c>
      <c r="G78" s="51" t="s">
        <v>49</v>
      </c>
      <c r="H78" s="51">
        <v>62</v>
      </c>
      <c r="I78" s="51">
        <v>54</v>
      </c>
      <c r="J78" s="51"/>
      <c r="K78" s="124"/>
    </row>
    <row r="79" spans="1:11" ht="30" customHeight="1" x14ac:dyDescent="0.3">
      <c r="A79" s="51">
        <v>57</v>
      </c>
      <c r="B79" s="51" t="s">
        <v>718</v>
      </c>
      <c r="C79" s="52" t="s">
        <v>719</v>
      </c>
      <c r="D79" s="52" t="s">
        <v>720</v>
      </c>
      <c r="E79" s="52" t="s">
        <v>721</v>
      </c>
      <c r="F79" s="51" t="s">
        <v>60</v>
      </c>
      <c r="G79" s="51" t="s">
        <v>49</v>
      </c>
      <c r="H79" s="51">
        <v>54</v>
      </c>
      <c r="I79" s="51">
        <v>62</v>
      </c>
      <c r="J79" s="51"/>
      <c r="K79" s="124"/>
    </row>
    <row r="80" spans="1:11" ht="30" customHeight="1" x14ac:dyDescent="0.3">
      <c r="A80" s="51">
        <v>58</v>
      </c>
      <c r="B80" s="51" t="s">
        <v>722</v>
      </c>
      <c r="C80" s="52" t="s">
        <v>723</v>
      </c>
      <c r="D80" s="52" t="s">
        <v>724</v>
      </c>
      <c r="E80" s="52" t="s">
        <v>725</v>
      </c>
      <c r="F80" s="51" t="s">
        <v>726</v>
      </c>
      <c r="G80" s="51" t="s">
        <v>78</v>
      </c>
      <c r="H80" s="51">
        <v>51</v>
      </c>
      <c r="I80" s="51">
        <v>66</v>
      </c>
      <c r="J80" s="51"/>
      <c r="K80" s="124"/>
    </row>
    <row r="81" spans="1:11" ht="30" customHeight="1" x14ac:dyDescent="0.3">
      <c r="A81" s="51">
        <v>59</v>
      </c>
      <c r="B81" s="51" t="s">
        <v>466</v>
      </c>
      <c r="C81" s="52" t="s">
        <v>727</v>
      </c>
      <c r="D81" s="52" t="s">
        <v>728</v>
      </c>
      <c r="E81" s="52" t="s">
        <v>729</v>
      </c>
      <c r="F81" s="51" t="s">
        <v>60</v>
      </c>
      <c r="G81" s="51" t="s">
        <v>49</v>
      </c>
      <c r="H81" s="51">
        <v>53</v>
      </c>
      <c r="I81" s="51">
        <v>65</v>
      </c>
      <c r="J81" s="51"/>
      <c r="K81" s="124"/>
    </row>
    <row r="82" spans="1:11" ht="30" customHeight="1" x14ac:dyDescent="0.3">
      <c r="A82" s="51">
        <v>60</v>
      </c>
      <c r="B82" s="51" t="s">
        <v>730</v>
      </c>
      <c r="C82" s="52" t="s">
        <v>731</v>
      </c>
      <c r="D82" s="52" t="s">
        <v>732</v>
      </c>
      <c r="E82" s="52" t="s">
        <v>733</v>
      </c>
      <c r="F82" s="51" t="s">
        <v>77</v>
      </c>
      <c r="G82" s="51" t="s">
        <v>49</v>
      </c>
      <c r="H82" s="51">
        <v>71</v>
      </c>
      <c r="I82" s="51">
        <v>50</v>
      </c>
      <c r="J82" s="51"/>
      <c r="K82" s="124"/>
    </row>
    <row r="83" spans="1:11" ht="30" customHeight="1" x14ac:dyDescent="0.3">
      <c r="A83" s="51">
        <v>61</v>
      </c>
      <c r="B83" s="51" t="s">
        <v>734</v>
      </c>
      <c r="C83" s="52" t="s">
        <v>735</v>
      </c>
      <c r="D83" s="52" t="s">
        <v>736</v>
      </c>
      <c r="E83" s="52" t="s">
        <v>737</v>
      </c>
      <c r="F83" s="51" t="s">
        <v>60</v>
      </c>
      <c r="G83" s="51" t="s">
        <v>49</v>
      </c>
      <c r="H83" s="51">
        <v>61</v>
      </c>
      <c r="I83" s="51">
        <v>63</v>
      </c>
      <c r="J83" s="51"/>
      <c r="K83" s="124"/>
    </row>
    <row r="84" spans="1:11" ht="30" customHeight="1" x14ac:dyDescent="0.3">
      <c r="A84" s="51">
        <v>62</v>
      </c>
      <c r="B84" s="51" t="s">
        <v>738</v>
      </c>
      <c r="C84" s="52" t="s">
        <v>739</v>
      </c>
      <c r="D84" s="52" t="s">
        <v>740</v>
      </c>
      <c r="E84" s="52" t="s">
        <v>741</v>
      </c>
      <c r="F84" s="51" t="s">
        <v>60</v>
      </c>
      <c r="G84" s="51" t="s">
        <v>49</v>
      </c>
      <c r="H84" s="51">
        <v>66</v>
      </c>
      <c r="I84" s="51">
        <v>61</v>
      </c>
      <c r="J84" s="51"/>
      <c r="K84" s="124"/>
    </row>
    <row r="85" spans="1:11" ht="30" customHeight="1" x14ac:dyDescent="0.3">
      <c r="A85" s="51">
        <v>63</v>
      </c>
      <c r="B85" s="51" t="s">
        <v>742</v>
      </c>
      <c r="C85" s="52" t="s">
        <v>743</v>
      </c>
      <c r="D85" s="52" t="s">
        <v>744</v>
      </c>
      <c r="E85" s="52" t="s">
        <v>745</v>
      </c>
      <c r="F85" s="51" t="s">
        <v>726</v>
      </c>
      <c r="G85" s="51" t="s">
        <v>49</v>
      </c>
      <c r="H85" s="51">
        <v>58</v>
      </c>
      <c r="I85" s="51">
        <v>72</v>
      </c>
      <c r="J85" s="51"/>
      <c r="K85" s="124"/>
    </row>
    <row r="86" spans="1:11" ht="30" customHeight="1" x14ac:dyDescent="0.3">
      <c r="A86" s="51">
        <v>64</v>
      </c>
      <c r="B86" s="51" t="s">
        <v>746</v>
      </c>
      <c r="C86" s="52" t="s">
        <v>747</v>
      </c>
      <c r="D86" s="52" t="s">
        <v>748</v>
      </c>
      <c r="E86" s="52" t="s">
        <v>749</v>
      </c>
      <c r="F86" s="51" t="s">
        <v>60</v>
      </c>
      <c r="G86" s="51" t="s">
        <v>49</v>
      </c>
      <c r="H86" s="51">
        <v>57</v>
      </c>
      <c r="I86" s="51">
        <v>73</v>
      </c>
      <c r="J86" s="51"/>
      <c r="K86" s="124"/>
    </row>
    <row r="87" spans="1:11" ht="30" customHeight="1" x14ac:dyDescent="0.3">
      <c r="A87" s="51">
        <v>65</v>
      </c>
      <c r="B87" s="51" t="s">
        <v>750</v>
      </c>
      <c r="C87" s="52" t="s">
        <v>751</v>
      </c>
      <c r="D87" s="52" t="s">
        <v>752</v>
      </c>
      <c r="E87" s="52" t="s">
        <v>571</v>
      </c>
      <c r="F87" s="51" t="s">
        <v>54</v>
      </c>
      <c r="G87" s="51" t="s">
        <v>49</v>
      </c>
      <c r="H87" s="51">
        <v>76</v>
      </c>
      <c r="I87" s="51">
        <v>55</v>
      </c>
      <c r="J87" s="51"/>
      <c r="K87" s="124"/>
    </row>
    <row r="88" spans="1:11" ht="30" customHeight="1" x14ac:dyDescent="0.3">
      <c r="A88" s="51">
        <v>66</v>
      </c>
      <c r="B88" s="51" t="s">
        <v>753</v>
      </c>
      <c r="C88" s="52" t="s">
        <v>754</v>
      </c>
      <c r="D88" s="52" t="s">
        <v>755</v>
      </c>
      <c r="E88" s="52" t="s">
        <v>756</v>
      </c>
      <c r="F88" s="51" t="s">
        <v>54</v>
      </c>
      <c r="G88" s="51" t="s">
        <v>49</v>
      </c>
      <c r="H88" s="51">
        <v>63</v>
      </c>
      <c r="I88" s="51">
        <v>68</v>
      </c>
      <c r="J88" s="51"/>
      <c r="K88" s="124"/>
    </row>
    <row r="89" spans="1:11" ht="30" customHeight="1" x14ac:dyDescent="0.3">
      <c r="A89" s="51">
        <v>67</v>
      </c>
      <c r="B89" s="51" t="s">
        <v>757</v>
      </c>
      <c r="C89" s="52" t="s">
        <v>758</v>
      </c>
      <c r="D89" s="52" t="s">
        <v>759</v>
      </c>
      <c r="E89" s="52" t="s">
        <v>760</v>
      </c>
      <c r="F89" s="51" t="s">
        <v>60</v>
      </c>
      <c r="G89" s="51" t="s">
        <v>49</v>
      </c>
      <c r="H89" s="51">
        <v>65</v>
      </c>
      <c r="I89" s="51">
        <v>67</v>
      </c>
      <c r="J89" s="51"/>
      <c r="K89" s="124"/>
    </row>
    <row r="90" spans="1:11" ht="30" customHeight="1" x14ac:dyDescent="0.3">
      <c r="A90" s="51">
        <v>68</v>
      </c>
      <c r="B90" s="51" t="s">
        <v>761</v>
      </c>
      <c r="C90" s="52" t="s">
        <v>762</v>
      </c>
      <c r="D90" s="52" t="s">
        <v>763</v>
      </c>
      <c r="E90" s="52" t="s">
        <v>764</v>
      </c>
      <c r="F90" s="51" t="s">
        <v>60</v>
      </c>
      <c r="G90" s="51" t="s">
        <v>49</v>
      </c>
      <c r="H90" s="51">
        <v>69</v>
      </c>
      <c r="I90" s="51">
        <v>64</v>
      </c>
      <c r="J90" s="51"/>
      <c r="K90" s="124"/>
    </row>
    <row r="91" spans="1:11" ht="30" customHeight="1" x14ac:dyDescent="0.3">
      <c r="A91" s="51">
        <v>69</v>
      </c>
      <c r="B91" s="51" t="s">
        <v>765</v>
      </c>
      <c r="C91" s="52" t="s">
        <v>766</v>
      </c>
      <c r="D91" s="52" t="s">
        <v>767</v>
      </c>
      <c r="E91" s="52" t="s">
        <v>768</v>
      </c>
      <c r="F91" s="51" t="s">
        <v>54</v>
      </c>
      <c r="G91" s="51" t="s">
        <v>49</v>
      </c>
      <c r="H91" s="51">
        <v>78</v>
      </c>
      <c r="I91" s="51">
        <v>57</v>
      </c>
      <c r="J91" s="51"/>
      <c r="K91" s="124"/>
    </row>
    <row r="92" spans="1:11" ht="30" customHeight="1" x14ac:dyDescent="0.3">
      <c r="A92" s="51">
        <v>70</v>
      </c>
      <c r="B92" s="51" t="s">
        <v>769</v>
      </c>
      <c r="C92" s="52" t="s">
        <v>770</v>
      </c>
      <c r="D92" s="52" t="s">
        <v>771</v>
      </c>
      <c r="E92" s="52" t="s">
        <v>772</v>
      </c>
      <c r="F92" s="51" t="s">
        <v>60</v>
      </c>
      <c r="G92" s="51" t="s">
        <v>49</v>
      </c>
      <c r="H92" s="51">
        <v>67</v>
      </c>
      <c r="I92" s="51">
        <v>69</v>
      </c>
      <c r="J92" s="51"/>
      <c r="K92" s="124"/>
    </row>
    <row r="93" spans="1:11" ht="30" customHeight="1" x14ac:dyDescent="0.3">
      <c r="A93" s="51">
        <v>71</v>
      </c>
      <c r="B93" s="51" t="s">
        <v>773</v>
      </c>
      <c r="C93" s="52" t="s">
        <v>774</v>
      </c>
      <c r="D93" s="52" t="s">
        <v>775</v>
      </c>
      <c r="E93" s="52" t="s">
        <v>776</v>
      </c>
      <c r="F93" s="51" t="s">
        <v>60</v>
      </c>
      <c r="G93" s="51" t="s">
        <v>49</v>
      </c>
      <c r="H93" s="51">
        <v>79</v>
      </c>
      <c r="I93" s="51">
        <v>58</v>
      </c>
      <c r="J93" s="51"/>
      <c r="K93" s="124"/>
    </row>
    <row r="94" spans="1:11" ht="30" customHeight="1" x14ac:dyDescent="0.3">
      <c r="A94" s="51">
        <v>72</v>
      </c>
      <c r="B94" s="51" t="s">
        <v>777</v>
      </c>
      <c r="C94" s="52" t="s">
        <v>778</v>
      </c>
      <c r="D94" s="52" t="s">
        <v>779</v>
      </c>
      <c r="E94" s="52" t="s">
        <v>780</v>
      </c>
      <c r="F94" s="51" t="s">
        <v>60</v>
      </c>
      <c r="G94" s="51" t="s">
        <v>49</v>
      </c>
      <c r="H94" s="51">
        <v>68</v>
      </c>
      <c r="I94" s="51">
        <v>70</v>
      </c>
      <c r="J94" s="51"/>
      <c r="K94" s="124"/>
    </row>
    <row r="95" spans="1:11" ht="30" customHeight="1" x14ac:dyDescent="0.3">
      <c r="A95" s="51">
        <v>73</v>
      </c>
      <c r="B95" s="51" t="s">
        <v>781</v>
      </c>
      <c r="C95" s="52" t="s">
        <v>782</v>
      </c>
      <c r="D95" s="52" t="s">
        <v>783</v>
      </c>
      <c r="E95" s="52" t="s">
        <v>784</v>
      </c>
      <c r="F95" s="51" t="s">
        <v>60</v>
      </c>
      <c r="G95" s="51" t="s">
        <v>49</v>
      </c>
      <c r="H95" s="51">
        <v>70</v>
      </c>
      <c r="I95" s="51">
        <v>71</v>
      </c>
      <c r="J95" s="51"/>
      <c r="K95" s="124"/>
    </row>
    <row r="96" spans="1:11" ht="30" customHeight="1" x14ac:dyDescent="0.3">
      <c r="A96" s="51">
        <v>74</v>
      </c>
      <c r="B96" s="51" t="s">
        <v>785</v>
      </c>
      <c r="C96" s="52" t="s">
        <v>786</v>
      </c>
      <c r="D96" s="52" t="s">
        <v>787</v>
      </c>
      <c r="E96" s="52" t="s">
        <v>788</v>
      </c>
      <c r="F96" s="51" t="s">
        <v>60</v>
      </c>
      <c r="G96" s="51" t="s">
        <v>49</v>
      </c>
      <c r="H96" s="51">
        <v>73</v>
      </c>
      <c r="I96" s="51">
        <v>74</v>
      </c>
      <c r="J96" s="51"/>
      <c r="K96" s="124"/>
    </row>
    <row r="97" spans="1:11" ht="30" customHeight="1" x14ac:dyDescent="0.3">
      <c r="A97" s="51">
        <v>75</v>
      </c>
      <c r="B97" s="51" t="s">
        <v>789</v>
      </c>
      <c r="C97" s="52" t="s">
        <v>790</v>
      </c>
      <c r="D97" s="52" t="s">
        <v>791</v>
      </c>
      <c r="E97" s="52" t="s">
        <v>792</v>
      </c>
      <c r="F97" s="51" t="s">
        <v>60</v>
      </c>
      <c r="G97" s="51" t="s">
        <v>49</v>
      </c>
      <c r="H97" s="51">
        <v>74</v>
      </c>
      <c r="I97" s="51">
        <v>75</v>
      </c>
      <c r="J97" s="51"/>
      <c r="K97" s="124"/>
    </row>
    <row r="98" spans="1:11" ht="30" customHeight="1" x14ac:dyDescent="0.3">
      <c r="A98" s="51">
        <v>76</v>
      </c>
      <c r="B98" s="51" t="s">
        <v>793</v>
      </c>
      <c r="C98" s="52" t="s">
        <v>794</v>
      </c>
      <c r="D98" s="52" t="s">
        <v>795</v>
      </c>
      <c r="E98" s="52" t="s">
        <v>594</v>
      </c>
      <c r="F98" s="51" t="s">
        <v>60</v>
      </c>
      <c r="G98" s="51" t="s">
        <v>49</v>
      </c>
      <c r="H98" s="51">
        <v>75</v>
      </c>
      <c r="I98" s="51">
        <v>76</v>
      </c>
      <c r="J98" s="51"/>
      <c r="K98" s="124"/>
    </row>
    <row r="99" spans="1:11" ht="30" customHeight="1" x14ac:dyDescent="0.3">
      <c r="A99" s="51">
        <v>77</v>
      </c>
      <c r="B99" s="51" t="s">
        <v>687</v>
      </c>
      <c r="C99" s="52" t="s">
        <v>796</v>
      </c>
      <c r="D99" s="52" t="s">
        <v>797</v>
      </c>
      <c r="E99" s="52" t="s">
        <v>640</v>
      </c>
      <c r="F99" s="51" t="s">
        <v>54</v>
      </c>
      <c r="G99" s="51" t="s">
        <v>49</v>
      </c>
      <c r="H99" s="51">
        <v>77</v>
      </c>
      <c r="I99" s="51">
        <v>77</v>
      </c>
      <c r="J99" s="51"/>
      <c r="K99" s="124"/>
    </row>
    <row r="100" spans="1:11" ht="30" customHeight="1" x14ac:dyDescent="0.3">
      <c r="A100" s="51">
        <v>78</v>
      </c>
      <c r="B100" s="51" t="s">
        <v>798</v>
      </c>
      <c r="C100" s="52" t="s">
        <v>799</v>
      </c>
      <c r="D100" s="52" t="s">
        <v>800</v>
      </c>
      <c r="E100" s="52" t="s">
        <v>721</v>
      </c>
      <c r="F100" s="51" t="s">
        <v>60</v>
      </c>
      <c r="G100" s="51" t="s">
        <v>49</v>
      </c>
      <c r="H100" s="51">
        <v>80</v>
      </c>
      <c r="I100" s="51">
        <v>79</v>
      </c>
      <c r="J100" s="51"/>
      <c r="K100" s="124"/>
    </row>
    <row r="101" spans="1:11" ht="30" customHeight="1" x14ac:dyDescent="0.3">
      <c r="A101" s="51">
        <v>79</v>
      </c>
      <c r="B101" s="51" t="s">
        <v>801</v>
      </c>
      <c r="C101" s="52" t="s">
        <v>802</v>
      </c>
      <c r="D101" s="52" t="s">
        <v>803</v>
      </c>
      <c r="E101" s="52" t="s">
        <v>804</v>
      </c>
      <c r="F101" s="51" t="s">
        <v>60</v>
      </c>
      <c r="G101" s="51" t="s">
        <v>49</v>
      </c>
      <c r="H101" s="51">
        <v>82</v>
      </c>
      <c r="I101" s="51">
        <v>78</v>
      </c>
      <c r="J101" s="51"/>
      <c r="K101" s="124"/>
    </row>
    <row r="102" spans="1:11" ht="30" customHeight="1" x14ac:dyDescent="0.3">
      <c r="A102" s="51">
        <v>80</v>
      </c>
      <c r="B102" s="51" t="s">
        <v>805</v>
      </c>
      <c r="C102" s="52" t="s">
        <v>806</v>
      </c>
      <c r="D102" s="52" t="s">
        <v>807</v>
      </c>
      <c r="E102" s="52" t="s">
        <v>808</v>
      </c>
      <c r="F102" s="51" t="s">
        <v>54</v>
      </c>
      <c r="G102" s="51" t="s">
        <v>49</v>
      </c>
      <c r="H102" s="51">
        <v>81</v>
      </c>
      <c r="I102" s="51">
        <v>80</v>
      </c>
      <c r="J102" s="51"/>
      <c r="K102" s="124"/>
    </row>
    <row r="103" spans="1:11" ht="30" customHeight="1" x14ac:dyDescent="0.3">
      <c r="A103" s="51" t="s">
        <v>108</v>
      </c>
      <c r="B103" s="51" t="s">
        <v>613</v>
      </c>
      <c r="C103" s="52" t="s">
        <v>809</v>
      </c>
      <c r="D103" s="52" t="s">
        <v>810</v>
      </c>
      <c r="E103" s="52" t="s">
        <v>780</v>
      </c>
      <c r="F103" s="51" t="s">
        <v>726</v>
      </c>
      <c r="G103" s="51" t="s">
        <v>205</v>
      </c>
      <c r="H103" s="52" t="s">
        <v>108</v>
      </c>
      <c r="I103" s="52" t="s">
        <v>108</v>
      </c>
      <c r="J103" s="51"/>
      <c r="K103" s="124"/>
    </row>
    <row r="104" spans="1:11" ht="30" customHeight="1" x14ac:dyDescent="0.3">
      <c r="A104" s="51" t="s">
        <v>108</v>
      </c>
      <c r="B104" s="51" t="s">
        <v>811</v>
      </c>
      <c r="C104" s="52" t="s">
        <v>812</v>
      </c>
      <c r="D104" s="52" t="s">
        <v>813</v>
      </c>
      <c r="E104" s="52" t="s">
        <v>814</v>
      </c>
      <c r="F104" s="51" t="s">
        <v>60</v>
      </c>
      <c r="G104" s="51" t="s">
        <v>49</v>
      </c>
      <c r="H104" s="52" t="s">
        <v>108</v>
      </c>
      <c r="I104" s="52" t="s">
        <v>108</v>
      </c>
      <c r="J104" s="51"/>
      <c r="K104" s="124"/>
    </row>
    <row r="105" spans="1:11" ht="30" customHeight="1" x14ac:dyDescent="0.3">
      <c r="A105" s="51" t="s">
        <v>108</v>
      </c>
      <c r="B105" s="51" t="s">
        <v>815</v>
      </c>
      <c r="C105" s="52" t="s">
        <v>816</v>
      </c>
      <c r="D105" s="52" t="s">
        <v>817</v>
      </c>
      <c r="E105" s="52" t="s">
        <v>818</v>
      </c>
      <c r="F105" s="51" t="s">
        <v>54</v>
      </c>
      <c r="G105" s="51" t="s">
        <v>49</v>
      </c>
      <c r="H105" s="52" t="s">
        <v>108</v>
      </c>
      <c r="I105" s="52" t="s">
        <v>108</v>
      </c>
      <c r="J105" s="51"/>
      <c r="K105" s="124"/>
    </row>
    <row r="106" spans="1:11" ht="30" customHeight="1" x14ac:dyDescent="0.3">
      <c r="A106" s="51" t="s">
        <v>108</v>
      </c>
      <c r="B106" s="51" t="s">
        <v>91</v>
      </c>
      <c r="C106" s="52" t="s">
        <v>819</v>
      </c>
      <c r="D106" s="52" t="s">
        <v>820</v>
      </c>
      <c r="E106" s="52" t="s">
        <v>663</v>
      </c>
      <c r="F106" s="51" t="s">
        <v>60</v>
      </c>
      <c r="G106" s="51" t="s">
        <v>49</v>
      </c>
      <c r="H106" s="52" t="s">
        <v>108</v>
      </c>
      <c r="I106" s="52" t="s">
        <v>108</v>
      </c>
      <c r="J106" s="51"/>
      <c r="K106" s="124"/>
    </row>
    <row r="107" spans="1:11" ht="30" customHeight="1" x14ac:dyDescent="0.3">
      <c r="A107" s="51" t="s">
        <v>108</v>
      </c>
      <c r="B107" s="51" t="s">
        <v>821</v>
      </c>
      <c r="C107" s="52" t="s">
        <v>822</v>
      </c>
      <c r="D107" s="52" t="s">
        <v>823</v>
      </c>
      <c r="E107" s="52" t="s">
        <v>824</v>
      </c>
      <c r="F107" s="51" t="s">
        <v>60</v>
      </c>
      <c r="G107" s="51" t="s">
        <v>49</v>
      </c>
      <c r="H107" s="52" t="s">
        <v>108</v>
      </c>
      <c r="I107" s="52" t="s">
        <v>108</v>
      </c>
      <c r="J107" s="51"/>
      <c r="K107" s="124"/>
    </row>
    <row r="108" spans="1:11" ht="30" customHeight="1" x14ac:dyDescent="0.3">
      <c r="A108" s="51" t="s">
        <v>108</v>
      </c>
      <c r="B108" s="51" t="s">
        <v>825</v>
      </c>
      <c r="C108" s="52" t="s">
        <v>826</v>
      </c>
      <c r="D108" s="52" t="s">
        <v>827</v>
      </c>
      <c r="E108" s="52" t="s">
        <v>828</v>
      </c>
      <c r="F108" s="51" t="s">
        <v>60</v>
      </c>
      <c r="G108" s="51" t="s">
        <v>49</v>
      </c>
      <c r="H108" s="52" t="s">
        <v>108</v>
      </c>
      <c r="I108" s="52" t="s">
        <v>108</v>
      </c>
      <c r="J108" s="51"/>
      <c r="K108" s="124"/>
    </row>
    <row r="109" spans="1:11" ht="30" customHeight="1" x14ac:dyDescent="0.3">
      <c r="A109" s="51" t="s">
        <v>103</v>
      </c>
      <c r="B109" s="51" t="s">
        <v>829</v>
      </c>
      <c r="C109" s="52" t="s">
        <v>830</v>
      </c>
      <c r="D109" s="52" t="s">
        <v>831</v>
      </c>
      <c r="E109" s="52" t="s">
        <v>832</v>
      </c>
      <c r="F109" s="51" t="s">
        <v>48</v>
      </c>
      <c r="G109" s="51" t="s">
        <v>49</v>
      </c>
      <c r="H109" s="51">
        <v>15</v>
      </c>
      <c r="I109" s="52" t="s">
        <v>108</v>
      </c>
      <c r="J109" s="51"/>
      <c r="K109" s="124"/>
    </row>
    <row r="110" spans="1:11" ht="30" customHeight="1" x14ac:dyDescent="0.3">
      <c r="A110" s="51" t="s">
        <v>103</v>
      </c>
      <c r="B110" s="51" t="s">
        <v>833</v>
      </c>
      <c r="C110" s="52" t="s">
        <v>834</v>
      </c>
      <c r="D110" s="52" t="s">
        <v>835</v>
      </c>
      <c r="E110" s="52" t="s">
        <v>836</v>
      </c>
      <c r="F110" s="51" t="s">
        <v>60</v>
      </c>
      <c r="G110" s="51" t="s">
        <v>49</v>
      </c>
      <c r="H110" s="51">
        <v>60</v>
      </c>
      <c r="I110" s="52" t="s">
        <v>108</v>
      </c>
      <c r="J110" s="51"/>
      <c r="K110" s="124"/>
    </row>
    <row r="111" spans="1:11" ht="30" customHeight="1" x14ac:dyDescent="0.3">
      <c r="A111" s="51" t="s">
        <v>103</v>
      </c>
      <c r="B111" s="51" t="s">
        <v>837</v>
      </c>
      <c r="C111" s="52" t="s">
        <v>838</v>
      </c>
      <c r="D111" s="52" t="s">
        <v>839</v>
      </c>
      <c r="E111" s="52" t="s">
        <v>840</v>
      </c>
      <c r="F111" s="51" t="s">
        <v>54</v>
      </c>
      <c r="G111" s="51" t="s">
        <v>49</v>
      </c>
      <c r="H111" s="51">
        <v>83</v>
      </c>
      <c r="I111" s="52" t="s">
        <v>108</v>
      </c>
      <c r="J111" s="138"/>
      <c r="K111" s="124"/>
    </row>
    <row r="112" spans="1:11" ht="16.2" thickBot="1" x14ac:dyDescent="0.35">
      <c r="A112" s="94"/>
      <c r="B112" s="95"/>
      <c r="C112" s="95"/>
      <c r="D112" s="96"/>
      <c r="E112" s="97"/>
      <c r="F112" s="98"/>
      <c r="G112" s="98"/>
      <c r="H112" s="99"/>
      <c r="I112" s="99"/>
      <c r="J112" s="100"/>
      <c r="K112" s="101"/>
    </row>
    <row r="113" spans="1:11" ht="15" thickTop="1" x14ac:dyDescent="0.3">
      <c r="A113" s="245" t="s">
        <v>113</v>
      </c>
      <c r="B113" s="246"/>
      <c r="C113" s="246"/>
      <c r="D113" s="246"/>
      <c r="E113" s="102"/>
      <c r="F113" s="102"/>
      <c r="G113" s="247" t="s">
        <v>114</v>
      </c>
      <c r="H113" s="247"/>
      <c r="I113" s="246"/>
      <c r="J113" s="247"/>
      <c r="K113" s="248"/>
    </row>
    <row r="114" spans="1:11" x14ac:dyDescent="0.3">
      <c r="A114" s="62" t="s">
        <v>115</v>
      </c>
      <c r="B114" s="22"/>
      <c r="C114" s="22"/>
      <c r="D114" s="63"/>
      <c r="E114" s="64"/>
      <c r="F114" s="65"/>
      <c r="G114" s="66" t="s">
        <v>116</v>
      </c>
      <c r="H114" s="67">
        <v>7</v>
      </c>
      <c r="I114" s="68"/>
      <c r="J114" s="69" t="s">
        <v>117</v>
      </c>
      <c r="K114" s="70">
        <f>COUNTIF(F23:F111,"ЗМС")</f>
        <v>0</v>
      </c>
    </row>
    <row r="115" spans="1:11" x14ac:dyDescent="0.3">
      <c r="A115" s="62" t="s">
        <v>118</v>
      </c>
      <c r="B115" s="22"/>
      <c r="C115" s="22"/>
      <c r="D115" s="63"/>
      <c r="E115" s="19"/>
      <c r="F115" s="71"/>
      <c r="G115" s="72" t="s">
        <v>119</v>
      </c>
      <c r="H115" s="73">
        <f>H116+H119</f>
        <v>89</v>
      </c>
      <c r="I115" s="74"/>
      <c r="J115" s="69" t="s">
        <v>120</v>
      </c>
      <c r="K115" s="70">
        <f>COUNTIF(F23:F111,"МСМК")</f>
        <v>0</v>
      </c>
    </row>
    <row r="116" spans="1:11" x14ac:dyDescent="0.3">
      <c r="A116" s="62" t="s">
        <v>121</v>
      </c>
      <c r="B116" s="22"/>
      <c r="C116" s="22"/>
      <c r="D116" s="63"/>
      <c r="E116" s="19"/>
      <c r="F116" s="71"/>
      <c r="G116" s="72" t="s">
        <v>122</v>
      </c>
      <c r="H116" s="73">
        <v>83</v>
      </c>
      <c r="I116" s="74"/>
      <c r="J116" s="69" t="s">
        <v>123</v>
      </c>
      <c r="K116" s="70">
        <f>COUNTIF(F23:F111,"МС")</f>
        <v>0</v>
      </c>
    </row>
    <row r="117" spans="1:11" x14ac:dyDescent="0.3">
      <c r="A117" s="62" t="s">
        <v>124</v>
      </c>
      <c r="B117" s="22"/>
      <c r="C117" s="22"/>
      <c r="D117" s="63"/>
      <c r="E117" s="19"/>
      <c r="F117" s="71"/>
      <c r="G117" s="72" t="s">
        <v>125</v>
      </c>
      <c r="H117" s="67">
        <f>COUNT(A23:A111)</f>
        <v>80</v>
      </c>
      <c r="I117" s="75"/>
      <c r="J117" s="69" t="s">
        <v>126</v>
      </c>
      <c r="K117" s="70">
        <f>COUNTIF(F23:F111,"КМС")</f>
        <v>0</v>
      </c>
    </row>
    <row r="118" spans="1:11" x14ac:dyDescent="0.3">
      <c r="A118" s="62"/>
      <c r="B118" s="22"/>
      <c r="C118" s="22"/>
      <c r="D118" s="63"/>
      <c r="E118" s="19"/>
      <c r="F118" s="71"/>
      <c r="G118" s="72" t="s">
        <v>127</v>
      </c>
      <c r="H118" s="67">
        <f>COUNTIF(A23:A111,"НФ")</f>
        <v>3</v>
      </c>
      <c r="I118" s="75"/>
      <c r="J118" s="103" t="s">
        <v>48</v>
      </c>
      <c r="K118" s="139">
        <v>16</v>
      </c>
    </row>
    <row r="119" spans="1:11" x14ac:dyDescent="0.3">
      <c r="A119" s="62"/>
      <c r="B119" s="22"/>
      <c r="C119" s="22"/>
      <c r="D119" s="63"/>
      <c r="E119" s="19"/>
      <c r="F119" s="71"/>
      <c r="G119" s="72" t="s">
        <v>128</v>
      </c>
      <c r="H119" s="77">
        <f>COUNTIF(A23:A111,"НС")</f>
        <v>6</v>
      </c>
      <c r="I119" s="78"/>
      <c r="J119" s="104" t="s">
        <v>77</v>
      </c>
      <c r="K119" s="139">
        <v>15</v>
      </c>
    </row>
    <row r="120" spans="1:11" x14ac:dyDescent="0.3">
      <c r="A120" s="62"/>
      <c r="B120" s="22"/>
      <c r="C120" s="22"/>
      <c r="D120" s="63"/>
      <c r="E120" s="80"/>
      <c r="F120" s="81"/>
      <c r="G120" s="72" t="s">
        <v>129</v>
      </c>
      <c r="H120" s="77">
        <f>COUNTIF(A23:A111,"ДСКВ")</f>
        <v>0</v>
      </c>
      <c r="I120" s="82"/>
      <c r="J120" s="79" t="s">
        <v>54</v>
      </c>
      <c r="K120" s="139">
        <v>10</v>
      </c>
    </row>
    <row r="121" spans="1:11" x14ac:dyDescent="0.3">
      <c r="A121" s="83"/>
      <c r="K121" s="86"/>
    </row>
    <row r="122" spans="1:11" ht="15.6" x14ac:dyDescent="0.3">
      <c r="A122" s="210" t="s">
        <v>130</v>
      </c>
      <c r="B122" s="211"/>
      <c r="C122" s="211"/>
      <c r="D122" s="211"/>
      <c r="E122" s="212" t="s">
        <v>131</v>
      </c>
      <c r="F122" s="212"/>
      <c r="G122" s="212"/>
      <c r="H122" s="212"/>
      <c r="I122" s="212" t="s">
        <v>132</v>
      </c>
      <c r="J122" s="212"/>
      <c r="K122" s="213"/>
    </row>
    <row r="123" spans="1:11" x14ac:dyDescent="0.3">
      <c r="A123" s="83"/>
      <c r="B123" s="19"/>
      <c r="C123" s="19"/>
      <c r="E123" s="19"/>
      <c r="F123" s="64"/>
      <c r="G123" s="64"/>
      <c r="H123" s="64"/>
      <c r="I123" s="64"/>
      <c r="J123" s="64"/>
      <c r="K123" s="87"/>
    </row>
    <row r="124" spans="1:11" x14ac:dyDescent="0.3">
      <c r="A124" s="88"/>
      <c r="D124" s="84"/>
      <c r="E124" s="89"/>
      <c r="F124" s="84"/>
      <c r="G124" s="84"/>
      <c r="H124" s="90"/>
      <c r="I124" s="90"/>
      <c r="J124" s="84"/>
      <c r="K124" s="91"/>
    </row>
    <row r="125" spans="1:11" x14ac:dyDescent="0.3">
      <c r="A125" s="88"/>
      <c r="D125" s="84"/>
      <c r="E125" s="89"/>
      <c r="F125" s="84"/>
      <c r="G125" s="84"/>
      <c r="H125" s="90"/>
      <c r="I125" s="90"/>
      <c r="J125" s="84"/>
      <c r="K125" s="91"/>
    </row>
    <row r="126" spans="1:11" x14ac:dyDescent="0.3">
      <c r="A126" s="88"/>
      <c r="D126" s="84"/>
      <c r="E126" s="89"/>
      <c r="F126" s="84"/>
      <c r="G126" s="84"/>
      <c r="H126" s="90"/>
      <c r="I126" s="90"/>
      <c r="J126" s="84"/>
      <c r="K126" s="91"/>
    </row>
    <row r="127" spans="1:11" x14ac:dyDescent="0.3">
      <c r="A127" s="88"/>
      <c r="D127" s="84"/>
      <c r="E127" s="89"/>
      <c r="F127" s="84"/>
      <c r="G127" s="84"/>
      <c r="H127" s="90"/>
      <c r="I127" s="90"/>
      <c r="J127" s="84"/>
      <c r="K127" s="91"/>
    </row>
    <row r="128" spans="1:11" ht="16.2" thickBot="1" x14ac:dyDescent="0.35">
      <c r="A128" s="214" t="str">
        <f>G18</f>
        <v>КОЧЕТКОВА Е.А. (ВК, г. Омск)</v>
      </c>
      <c r="B128" s="215"/>
      <c r="C128" s="215"/>
      <c r="D128" s="215"/>
      <c r="E128" s="215" t="str">
        <f>G17</f>
        <v>ДЫШАКОВ А.С. (ВК, г. Москва)</v>
      </c>
      <c r="F128" s="215"/>
      <c r="G128" s="215"/>
      <c r="H128" s="215"/>
      <c r="I128" s="215" t="str">
        <f>G19</f>
        <v>ДЫШАКОВ С.В. (IК, г. Москва)</v>
      </c>
      <c r="J128" s="215"/>
      <c r="K128" s="216"/>
    </row>
    <row r="130" spans="1:11" ht="18" x14ac:dyDescent="0.3">
      <c r="A130" s="111"/>
      <c r="B130" s="112"/>
      <c r="C130" s="112"/>
      <c r="D130" s="111"/>
      <c r="E130" s="113"/>
      <c r="F130" s="111"/>
      <c r="G130" s="111"/>
      <c r="H130" s="114"/>
      <c r="I130" s="114"/>
      <c r="J130" s="111"/>
      <c r="K130" s="111"/>
    </row>
    <row r="131" spans="1:11" ht="21" x14ac:dyDescent="0.3">
      <c r="A131" s="115"/>
      <c r="B131" s="115"/>
      <c r="C131" s="116"/>
      <c r="D131" s="244"/>
      <c r="E131" s="244"/>
      <c r="F131" s="244"/>
      <c r="G131" s="244"/>
    </row>
    <row r="132" spans="1:11" ht="18" x14ac:dyDescent="0.3">
      <c r="D132" s="111"/>
    </row>
  </sheetData>
  <mergeCells count="28">
    <mergeCell ref="A12:K12"/>
    <mergeCell ref="A1:K1"/>
    <mergeCell ref="A2:K2"/>
    <mergeCell ref="A3:K3"/>
    <mergeCell ref="A4:K4"/>
    <mergeCell ref="A5:K5"/>
    <mergeCell ref="A6:K6"/>
    <mergeCell ref="A7:K7"/>
    <mergeCell ref="A8:K8"/>
    <mergeCell ref="A9:K9"/>
    <mergeCell ref="A10:K10"/>
    <mergeCell ref="A11:K11"/>
    <mergeCell ref="A13:D13"/>
    <mergeCell ref="A14:D14"/>
    <mergeCell ref="A15:G15"/>
    <mergeCell ref="H15:K15"/>
    <mergeCell ref="H21:I21"/>
    <mergeCell ref="J21:J22"/>
    <mergeCell ref="K21:K22"/>
    <mergeCell ref="D131:G131"/>
    <mergeCell ref="A113:D113"/>
    <mergeCell ref="G113:K113"/>
    <mergeCell ref="A122:D122"/>
    <mergeCell ref="E122:H122"/>
    <mergeCell ref="I122:K122"/>
    <mergeCell ref="A128:D128"/>
    <mergeCell ref="E128:H128"/>
    <mergeCell ref="I128:K128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61B271-3AAD-4A35-AB19-851AFADB4EF0}">
  <dimension ref="A1:Z56"/>
  <sheetViews>
    <sheetView topLeftCell="A7" workbookViewId="0">
      <selection activeCell="M20" sqref="M20"/>
    </sheetView>
  </sheetViews>
  <sheetFormatPr defaultColWidth="9.109375" defaultRowHeight="13.8" x14ac:dyDescent="0.3"/>
  <cols>
    <col min="1" max="1" width="7" style="19" customWidth="1"/>
    <col min="2" max="2" width="7.88671875" style="84" customWidth="1"/>
    <col min="3" max="3" width="16.33203125" style="84" customWidth="1"/>
    <col min="4" max="4" width="34.5546875" style="19" customWidth="1"/>
    <col min="5" max="5" width="15.109375" style="26" customWidth="1"/>
    <col min="6" max="6" width="11.33203125" style="19" customWidth="1"/>
    <col min="7" max="7" width="27.6640625" style="19" customWidth="1"/>
    <col min="8" max="8" width="15.33203125" style="85" customWidth="1"/>
    <col min="9" max="9" width="5.5546875" style="85" customWidth="1"/>
    <col min="10" max="10" width="13.88671875" style="19" customWidth="1"/>
    <col min="11" max="11" width="13.5546875" style="19" customWidth="1"/>
    <col min="12" max="16384" width="9.109375" style="19"/>
  </cols>
  <sheetData>
    <row r="1" spans="1:11" customFormat="1" ht="21" x14ac:dyDescent="0.3">
      <c r="A1" s="242" t="s">
        <v>0</v>
      </c>
      <c r="B1" s="242"/>
      <c r="C1" s="242"/>
      <c r="D1" s="242"/>
      <c r="E1" s="242"/>
      <c r="F1" s="242"/>
      <c r="G1" s="242"/>
      <c r="H1" s="242"/>
      <c r="I1" s="242"/>
      <c r="J1" s="242"/>
      <c r="K1" s="242"/>
    </row>
    <row r="2" spans="1:11" customFormat="1" ht="21" x14ac:dyDescent="0.3">
      <c r="A2" s="242" t="s">
        <v>1</v>
      </c>
      <c r="B2" s="242"/>
      <c r="C2" s="242"/>
      <c r="D2" s="242"/>
      <c r="E2" s="242"/>
      <c r="F2" s="242"/>
      <c r="G2" s="242"/>
      <c r="H2" s="242"/>
      <c r="I2" s="242"/>
      <c r="J2" s="242"/>
      <c r="K2" s="242"/>
    </row>
    <row r="3" spans="1:11" customFormat="1" ht="21" x14ac:dyDescent="0.3">
      <c r="A3" s="242" t="s">
        <v>2</v>
      </c>
      <c r="B3" s="242"/>
      <c r="C3" s="242"/>
      <c r="D3" s="242"/>
      <c r="E3" s="242"/>
      <c r="F3" s="242"/>
      <c r="G3" s="242"/>
      <c r="H3" s="242"/>
      <c r="I3" s="242"/>
      <c r="J3" s="242"/>
      <c r="K3" s="242"/>
    </row>
    <row r="4" spans="1:11" customFormat="1" ht="21" x14ac:dyDescent="0.3">
      <c r="A4" s="242" t="s">
        <v>3</v>
      </c>
      <c r="B4" s="242"/>
      <c r="C4" s="242"/>
      <c r="D4" s="242"/>
      <c r="E4" s="242"/>
      <c r="F4" s="242"/>
      <c r="G4" s="242"/>
      <c r="H4" s="242"/>
      <c r="I4" s="242"/>
      <c r="J4" s="242"/>
      <c r="K4" s="242"/>
    </row>
    <row r="5" spans="1:11" customFormat="1" ht="21" x14ac:dyDescent="0.3">
      <c r="A5" s="242" t="s">
        <v>4</v>
      </c>
      <c r="B5" s="242"/>
      <c r="C5" s="242"/>
      <c r="D5" s="242"/>
      <c r="E5" s="242"/>
      <c r="F5" s="242"/>
      <c r="G5" s="242"/>
      <c r="H5" s="242"/>
      <c r="I5" s="242"/>
      <c r="J5" s="242"/>
      <c r="K5" s="242"/>
    </row>
    <row r="6" spans="1:11" customFormat="1" ht="28.8" x14ac:dyDescent="0.3">
      <c r="A6" s="243" t="s">
        <v>5</v>
      </c>
      <c r="B6" s="243"/>
      <c r="C6" s="243"/>
      <c r="D6" s="243"/>
      <c r="E6" s="243"/>
      <c r="F6" s="243"/>
      <c r="G6" s="243"/>
      <c r="H6" s="243"/>
      <c r="I6" s="243"/>
      <c r="J6" s="243"/>
      <c r="K6" s="243"/>
    </row>
    <row r="7" spans="1:11" customFormat="1" ht="21" x14ac:dyDescent="0.3">
      <c r="A7" s="232" t="s">
        <v>6</v>
      </c>
      <c r="B7" s="232"/>
      <c r="C7" s="232"/>
      <c r="D7" s="232"/>
      <c r="E7" s="232"/>
      <c r="F7" s="232"/>
      <c r="G7" s="232"/>
      <c r="H7" s="232"/>
      <c r="I7" s="232"/>
      <c r="J7" s="232"/>
      <c r="K7" s="232"/>
    </row>
    <row r="8" spans="1:11" customFormat="1" ht="21.6" thickBot="1" x14ac:dyDescent="0.35">
      <c r="A8" s="232" t="s">
        <v>7</v>
      </c>
      <c r="B8" s="232"/>
      <c r="C8" s="232"/>
      <c r="D8" s="232"/>
      <c r="E8" s="232"/>
      <c r="F8" s="232"/>
      <c r="G8" s="232"/>
      <c r="H8" s="232"/>
      <c r="I8" s="232"/>
      <c r="J8" s="232"/>
      <c r="K8" s="232"/>
    </row>
    <row r="9" spans="1:11" ht="19.5" customHeight="1" x14ac:dyDescent="0.3">
      <c r="A9" s="233" t="s">
        <v>8</v>
      </c>
      <c r="B9" s="234"/>
      <c r="C9" s="234"/>
      <c r="D9" s="234"/>
      <c r="E9" s="234"/>
      <c r="F9" s="234"/>
      <c r="G9" s="234"/>
      <c r="H9" s="234"/>
      <c r="I9" s="234"/>
      <c r="J9" s="234"/>
      <c r="K9" s="235"/>
    </row>
    <row r="10" spans="1:11" ht="18" customHeight="1" x14ac:dyDescent="0.3">
      <c r="A10" s="236" t="s">
        <v>841</v>
      </c>
      <c r="B10" s="237"/>
      <c r="C10" s="237"/>
      <c r="D10" s="237"/>
      <c r="E10" s="237"/>
      <c r="F10" s="237"/>
      <c r="G10" s="237"/>
      <c r="H10" s="237"/>
      <c r="I10" s="237"/>
      <c r="J10" s="237"/>
      <c r="K10" s="238"/>
    </row>
    <row r="11" spans="1:11" ht="19.5" customHeight="1" x14ac:dyDescent="0.3">
      <c r="A11" s="236" t="s">
        <v>453</v>
      </c>
      <c r="B11" s="237"/>
      <c r="C11" s="237"/>
      <c r="D11" s="237"/>
      <c r="E11" s="237"/>
      <c r="F11" s="237"/>
      <c r="G11" s="237"/>
      <c r="H11" s="237"/>
      <c r="I11" s="237"/>
      <c r="J11" s="237"/>
      <c r="K11" s="238"/>
    </row>
    <row r="12" spans="1:11" ht="5.25" customHeight="1" x14ac:dyDescent="0.3">
      <c r="A12" s="239" t="s">
        <v>7</v>
      </c>
      <c r="B12" s="240"/>
      <c r="C12" s="240"/>
      <c r="D12" s="240"/>
      <c r="E12" s="240"/>
      <c r="F12" s="240"/>
      <c r="G12" s="240"/>
      <c r="H12" s="240"/>
      <c r="I12" s="240"/>
      <c r="J12" s="240"/>
      <c r="K12" s="241"/>
    </row>
    <row r="13" spans="1:11" ht="15.6" x14ac:dyDescent="0.3">
      <c r="A13" s="217" t="s">
        <v>11</v>
      </c>
      <c r="B13" s="218"/>
      <c r="C13" s="218"/>
      <c r="D13" s="218"/>
      <c r="E13" s="1"/>
      <c r="F13" s="2" t="s">
        <v>842</v>
      </c>
      <c r="G13" s="2"/>
      <c r="H13" s="3"/>
      <c r="I13" s="3"/>
      <c r="J13" s="4"/>
      <c r="K13" s="5" t="s">
        <v>843</v>
      </c>
    </row>
    <row r="14" spans="1:11" ht="15.6" x14ac:dyDescent="0.3">
      <c r="A14" s="219" t="s">
        <v>844</v>
      </c>
      <c r="B14" s="220"/>
      <c r="C14" s="220"/>
      <c r="D14" s="220"/>
      <c r="E14" s="6"/>
      <c r="F14" s="7" t="s">
        <v>845</v>
      </c>
      <c r="G14" s="7"/>
      <c r="H14" s="8"/>
      <c r="I14" s="8"/>
      <c r="J14" s="9"/>
      <c r="K14" s="10" t="s">
        <v>16</v>
      </c>
    </row>
    <row r="15" spans="1:11" ht="14.4" x14ac:dyDescent="0.3">
      <c r="A15" s="221" t="s">
        <v>17</v>
      </c>
      <c r="B15" s="208"/>
      <c r="C15" s="208"/>
      <c r="D15" s="208"/>
      <c r="E15" s="208"/>
      <c r="F15" s="208"/>
      <c r="G15" s="222"/>
      <c r="H15" s="223" t="s">
        <v>18</v>
      </c>
      <c r="I15" s="224"/>
      <c r="J15" s="224"/>
      <c r="K15" s="225"/>
    </row>
    <row r="16" spans="1:11" ht="24.9" customHeight="1" x14ac:dyDescent="0.3">
      <c r="A16" s="11" t="s">
        <v>19</v>
      </c>
      <c r="B16" s="12"/>
      <c r="C16" s="12"/>
      <c r="D16" s="13"/>
      <c r="E16" s="14"/>
      <c r="F16" s="13"/>
      <c r="G16" s="15" t="s">
        <v>20</v>
      </c>
      <c r="H16" s="16" t="s">
        <v>21</v>
      </c>
      <c r="I16" s="17"/>
      <c r="J16" s="17"/>
      <c r="K16" s="18"/>
    </row>
    <row r="17" spans="1:11" ht="24.9" customHeight="1" x14ac:dyDescent="0.3">
      <c r="A17" s="11" t="s">
        <v>22</v>
      </c>
      <c r="B17" s="12"/>
      <c r="C17" s="12"/>
      <c r="D17" s="20"/>
      <c r="E17" s="21"/>
      <c r="F17" s="22"/>
      <c r="G17" s="23" t="s">
        <v>23</v>
      </c>
      <c r="H17" s="16" t="s">
        <v>24</v>
      </c>
      <c r="I17" s="17"/>
      <c r="J17" s="17"/>
      <c r="K17" s="24" t="s">
        <v>25</v>
      </c>
    </row>
    <row r="18" spans="1:11" ht="24.9" customHeight="1" x14ac:dyDescent="0.3">
      <c r="A18" s="11" t="s">
        <v>26</v>
      </c>
      <c r="B18" s="12"/>
      <c r="C18" s="12"/>
      <c r="D18" s="20"/>
      <c r="E18" s="21"/>
      <c r="F18" s="22"/>
      <c r="G18" s="23" t="s">
        <v>27</v>
      </c>
      <c r="H18" s="16" t="s">
        <v>28</v>
      </c>
      <c r="I18" s="17"/>
      <c r="J18" s="17"/>
      <c r="K18" s="24" t="s">
        <v>29</v>
      </c>
    </row>
    <row r="19" spans="1:11" ht="24.9" customHeight="1" thickBot="1" x14ac:dyDescent="0.35">
      <c r="A19" s="11" t="s">
        <v>30</v>
      </c>
      <c r="B19" s="25"/>
      <c r="C19" s="25"/>
      <c r="D19" s="22"/>
      <c r="F19" s="27"/>
      <c r="G19" s="28" t="s">
        <v>31</v>
      </c>
      <c r="H19" s="29" t="s">
        <v>32</v>
      </c>
      <c r="I19" s="30"/>
      <c r="J19" s="31"/>
      <c r="K19" s="32">
        <v>1</v>
      </c>
    </row>
    <row r="20" spans="1:11" ht="7.5" customHeight="1" thickTop="1" x14ac:dyDescent="0.3">
      <c r="A20" s="33"/>
      <c r="B20" s="34"/>
      <c r="C20" s="34"/>
      <c r="D20" s="35"/>
      <c r="E20" s="36"/>
      <c r="F20" s="35"/>
      <c r="G20" s="35"/>
      <c r="H20" s="37"/>
      <c r="I20" s="37"/>
      <c r="J20" s="35"/>
      <c r="K20" s="38"/>
    </row>
    <row r="21" spans="1:11" s="44" customFormat="1" ht="30.75" customHeight="1" x14ac:dyDescent="0.3">
      <c r="A21" s="140" t="s">
        <v>33</v>
      </c>
      <c r="B21" s="43" t="s">
        <v>34</v>
      </c>
      <c r="C21" s="43" t="s">
        <v>35</v>
      </c>
      <c r="D21" s="43" t="s">
        <v>133</v>
      </c>
      <c r="E21" s="49" t="s">
        <v>36</v>
      </c>
      <c r="F21" s="43" t="s">
        <v>37</v>
      </c>
      <c r="G21" s="43" t="s">
        <v>38</v>
      </c>
      <c r="H21" s="141" t="s">
        <v>39</v>
      </c>
      <c r="I21" s="142"/>
      <c r="J21" s="143" t="s">
        <v>40</v>
      </c>
      <c r="K21" s="144" t="s">
        <v>41</v>
      </c>
    </row>
    <row r="22" spans="1:11" s="50" customFormat="1" ht="24.9" customHeight="1" x14ac:dyDescent="0.25">
      <c r="A22" s="145">
        <v>1</v>
      </c>
      <c r="B22" s="145" t="s">
        <v>458</v>
      </c>
      <c r="C22" s="145" t="s">
        <v>459</v>
      </c>
      <c r="D22" s="145" t="s">
        <v>460</v>
      </c>
      <c r="E22" s="145" t="s">
        <v>461</v>
      </c>
      <c r="F22" s="145" t="s">
        <v>77</v>
      </c>
      <c r="G22" s="145" t="s">
        <v>55</v>
      </c>
      <c r="H22" s="145" t="s">
        <v>846</v>
      </c>
      <c r="I22" s="145"/>
      <c r="J22" s="146"/>
      <c r="K22" s="147"/>
    </row>
    <row r="23" spans="1:11" s="50" customFormat="1" ht="24.9" customHeight="1" x14ac:dyDescent="0.25">
      <c r="A23" s="145">
        <v>2</v>
      </c>
      <c r="B23" s="145" t="s">
        <v>454</v>
      </c>
      <c r="C23" s="145" t="s">
        <v>455</v>
      </c>
      <c r="D23" s="145" t="s">
        <v>456</v>
      </c>
      <c r="E23" s="145" t="s">
        <v>457</v>
      </c>
      <c r="F23" s="145" t="s">
        <v>54</v>
      </c>
      <c r="G23" s="145" t="s">
        <v>49</v>
      </c>
      <c r="H23" s="145" t="s">
        <v>847</v>
      </c>
      <c r="I23" s="145"/>
      <c r="J23" s="148"/>
      <c r="K23" s="53"/>
    </row>
    <row r="24" spans="1:11" s="50" customFormat="1" ht="24.9" customHeight="1" x14ac:dyDescent="0.25">
      <c r="A24" s="145">
        <v>3</v>
      </c>
      <c r="B24" s="145" t="s">
        <v>466</v>
      </c>
      <c r="C24" s="145" t="s">
        <v>467</v>
      </c>
      <c r="D24" s="145" t="s">
        <v>468</v>
      </c>
      <c r="E24" s="145" t="s">
        <v>469</v>
      </c>
      <c r="F24" s="145" t="s">
        <v>126</v>
      </c>
      <c r="G24" s="145" t="s">
        <v>90</v>
      </c>
      <c r="H24" s="145" t="s">
        <v>848</v>
      </c>
      <c r="I24" s="145"/>
      <c r="J24" s="148"/>
      <c r="K24" s="53"/>
    </row>
    <row r="25" spans="1:11" s="50" customFormat="1" ht="24.9" customHeight="1" x14ac:dyDescent="0.25">
      <c r="A25" s="145">
        <v>4</v>
      </c>
      <c r="B25" s="145" t="s">
        <v>470</v>
      </c>
      <c r="C25" s="145" t="s">
        <v>471</v>
      </c>
      <c r="D25" s="145" t="s">
        <v>472</v>
      </c>
      <c r="E25" s="145" t="s">
        <v>473</v>
      </c>
      <c r="F25" s="145" t="s">
        <v>77</v>
      </c>
      <c r="G25" s="145" t="s">
        <v>49</v>
      </c>
      <c r="H25" s="145" t="s">
        <v>849</v>
      </c>
      <c r="I25" s="145"/>
      <c r="J25" s="148"/>
      <c r="K25" s="53"/>
    </row>
    <row r="26" spans="1:11" s="50" customFormat="1" ht="24.9" customHeight="1" x14ac:dyDescent="0.25">
      <c r="A26" s="145">
        <v>5</v>
      </c>
      <c r="B26" s="145" t="s">
        <v>504</v>
      </c>
      <c r="C26" s="145" t="s">
        <v>505</v>
      </c>
      <c r="D26" s="145" t="s">
        <v>506</v>
      </c>
      <c r="E26" s="145" t="s">
        <v>507</v>
      </c>
      <c r="F26" s="145" t="s">
        <v>48</v>
      </c>
      <c r="G26" s="145" t="s">
        <v>78</v>
      </c>
      <c r="H26" s="145" t="s">
        <v>850</v>
      </c>
      <c r="I26" s="145"/>
      <c r="J26" s="148"/>
      <c r="K26" s="53"/>
    </row>
    <row r="27" spans="1:11" s="50" customFormat="1" ht="24.9" customHeight="1" x14ac:dyDescent="0.25">
      <c r="A27" s="145">
        <v>6</v>
      </c>
      <c r="B27" s="145" t="s">
        <v>474</v>
      </c>
      <c r="C27" s="145" t="s">
        <v>475</v>
      </c>
      <c r="D27" s="145" t="s">
        <v>476</v>
      </c>
      <c r="E27" s="145" t="s">
        <v>477</v>
      </c>
      <c r="F27" s="145" t="s">
        <v>48</v>
      </c>
      <c r="G27" s="145" t="s">
        <v>49</v>
      </c>
      <c r="H27" s="145" t="s">
        <v>851</v>
      </c>
      <c r="I27" s="145"/>
      <c r="J27" s="148"/>
      <c r="K27" s="53"/>
    </row>
    <row r="28" spans="1:11" s="50" customFormat="1" ht="24.9" customHeight="1" x14ac:dyDescent="0.25">
      <c r="A28" s="145">
        <v>7</v>
      </c>
      <c r="B28" s="145" t="s">
        <v>478</v>
      </c>
      <c r="C28" s="145" t="s">
        <v>479</v>
      </c>
      <c r="D28" s="145" t="s">
        <v>480</v>
      </c>
      <c r="E28" s="145" t="s">
        <v>481</v>
      </c>
      <c r="F28" s="145" t="s">
        <v>48</v>
      </c>
      <c r="G28" s="145" t="s">
        <v>78</v>
      </c>
      <c r="H28" s="145" t="s">
        <v>852</v>
      </c>
      <c r="I28" s="145"/>
      <c r="J28" s="148"/>
      <c r="K28" s="53"/>
    </row>
    <row r="29" spans="1:11" s="50" customFormat="1" ht="24.9" customHeight="1" x14ac:dyDescent="0.25">
      <c r="A29" s="145">
        <v>8</v>
      </c>
      <c r="B29" s="145" t="s">
        <v>482</v>
      </c>
      <c r="C29" s="145" t="s">
        <v>483</v>
      </c>
      <c r="D29" s="145" t="s">
        <v>484</v>
      </c>
      <c r="E29" s="145" t="s">
        <v>485</v>
      </c>
      <c r="F29" s="145" t="s">
        <v>48</v>
      </c>
      <c r="G29" s="145" t="s">
        <v>49</v>
      </c>
      <c r="H29" s="145" t="s">
        <v>853</v>
      </c>
      <c r="I29" s="145"/>
      <c r="J29" s="148"/>
      <c r="K29" s="53"/>
    </row>
    <row r="30" spans="1:11" s="50" customFormat="1" ht="24.9" customHeight="1" x14ac:dyDescent="0.25">
      <c r="A30" s="145">
        <v>9</v>
      </c>
      <c r="B30" s="145" t="s">
        <v>486</v>
      </c>
      <c r="C30" s="145" t="s">
        <v>487</v>
      </c>
      <c r="D30" s="145" t="s">
        <v>488</v>
      </c>
      <c r="E30" s="145" t="s">
        <v>489</v>
      </c>
      <c r="F30" s="145" t="s">
        <v>54</v>
      </c>
      <c r="G30" s="145" t="s">
        <v>49</v>
      </c>
      <c r="H30" s="145" t="s">
        <v>854</v>
      </c>
      <c r="I30" s="145"/>
      <c r="J30" s="148"/>
      <c r="K30" s="53"/>
    </row>
    <row r="31" spans="1:11" s="50" customFormat="1" ht="24.9" customHeight="1" x14ac:dyDescent="0.25">
      <c r="A31" s="145">
        <v>10</v>
      </c>
      <c r="B31" s="145" t="s">
        <v>490</v>
      </c>
      <c r="C31" s="145" t="s">
        <v>491</v>
      </c>
      <c r="D31" s="145" t="s">
        <v>492</v>
      </c>
      <c r="E31" s="145" t="s">
        <v>493</v>
      </c>
      <c r="F31" s="145" t="s">
        <v>54</v>
      </c>
      <c r="G31" s="145" t="s">
        <v>49</v>
      </c>
      <c r="H31" s="145" t="s">
        <v>855</v>
      </c>
      <c r="I31" s="145"/>
      <c r="J31" s="148"/>
      <c r="K31" s="53"/>
    </row>
    <row r="32" spans="1:11" s="50" customFormat="1" ht="24.9" customHeight="1" x14ac:dyDescent="0.25">
      <c r="A32" s="145">
        <v>11</v>
      </c>
      <c r="B32" s="145" t="s">
        <v>222</v>
      </c>
      <c r="C32" s="145" t="s">
        <v>494</v>
      </c>
      <c r="D32" s="145" t="s">
        <v>495</v>
      </c>
      <c r="E32" s="145" t="s">
        <v>496</v>
      </c>
      <c r="F32" s="145" t="s">
        <v>48</v>
      </c>
      <c r="G32" s="145" t="s">
        <v>49</v>
      </c>
      <c r="H32" s="145" t="s">
        <v>856</v>
      </c>
      <c r="I32" s="145"/>
      <c r="J32" s="148"/>
      <c r="K32" s="53"/>
    </row>
    <row r="33" spans="1:11" s="50" customFormat="1" ht="24.9" customHeight="1" x14ac:dyDescent="0.25">
      <c r="A33" s="145" t="s">
        <v>108</v>
      </c>
      <c r="B33" s="145" t="s">
        <v>500</v>
      </c>
      <c r="C33" s="145" t="s">
        <v>501</v>
      </c>
      <c r="D33" s="145" t="s">
        <v>502</v>
      </c>
      <c r="E33" s="145" t="s">
        <v>503</v>
      </c>
      <c r="F33" s="145" t="s">
        <v>48</v>
      </c>
      <c r="G33" s="145" t="s">
        <v>49</v>
      </c>
      <c r="H33" s="138"/>
      <c r="I33" s="145"/>
      <c r="J33" s="148"/>
      <c r="K33" s="53"/>
    </row>
    <row r="34" spans="1:11" s="50" customFormat="1" ht="24.9" customHeight="1" x14ac:dyDescent="0.25">
      <c r="A34" s="145" t="s">
        <v>108</v>
      </c>
      <c r="B34" s="145" t="s">
        <v>497</v>
      </c>
      <c r="C34" s="145" t="s">
        <v>498</v>
      </c>
      <c r="D34" s="145" t="s">
        <v>499</v>
      </c>
      <c r="E34" s="145" t="s">
        <v>213</v>
      </c>
      <c r="F34" s="145" t="s">
        <v>48</v>
      </c>
      <c r="G34" s="145" t="s">
        <v>49</v>
      </c>
      <c r="H34" s="138"/>
      <c r="I34" s="145"/>
      <c r="J34" s="148"/>
      <c r="K34" s="53"/>
    </row>
    <row r="35" spans="1:11" s="50" customFormat="1" ht="24.9" customHeight="1" x14ac:dyDescent="0.25">
      <c r="A35" s="145" t="s">
        <v>108</v>
      </c>
      <c r="B35" s="145" t="s">
        <v>462</v>
      </c>
      <c r="C35" s="145" t="s">
        <v>463</v>
      </c>
      <c r="D35" s="145" t="s">
        <v>464</v>
      </c>
      <c r="E35" s="145" t="s">
        <v>465</v>
      </c>
      <c r="F35" s="145" t="s">
        <v>126</v>
      </c>
      <c r="G35" s="145" t="s">
        <v>90</v>
      </c>
      <c r="H35" s="138"/>
      <c r="I35" s="145"/>
      <c r="J35" s="148"/>
      <c r="K35" s="53"/>
    </row>
    <row r="36" spans="1:11" s="50" customFormat="1" ht="4.5" customHeight="1" thickBot="1" x14ac:dyDescent="0.3">
      <c r="A36" s="149"/>
      <c r="B36" s="150"/>
      <c r="C36" s="150"/>
      <c r="D36" s="150"/>
      <c r="E36" s="150"/>
      <c r="F36" s="151"/>
      <c r="G36" s="151"/>
      <c r="H36" s="151"/>
      <c r="I36" s="151"/>
      <c r="J36" s="152"/>
      <c r="K36" s="153"/>
    </row>
    <row r="37" spans="1:11" ht="15" thickTop="1" x14ac:dyDescent="0.3">
      <c r="A37" s="245" t="s">
        <v>113</v>
      </c>
      <c r="B37" s="246"/>
      <c r="C37" s="246"/>
      <c r="D37" s="246"/>
      <c r="E37" s="61"/>
      <c r="F37" s="102"/>
      <c r="G37" s="246" t="s">
        <v>114</v>
      </c>
      <c r="H37" s="246"/>
      <c r="I37" s="246"/>
      <c r="J37" s="246"/>
      <c r="K37" s="254"/>
    </row>
    <row r="38" spans="1:11" x14ac:dyDescent="0.3">
      <c r="A38" s="62" t="s">
        <v>115</v>
      </c>
      <c r="B38" s="22"/>
      <c r="C38" s="22"/>
      <c r="D38" s="63"/>
      <c r="E38" s="64"/>
      <c r="F38" s="65"/>
      <c r="G38" s="66" t="s">
        <v>116</v>
      </c>
      <c r="H38" s="67">
        <v>4</v>
      </c>
      <c r="I38" s="68"/>
      <c r="J38" s="69" t="s">
        <v>117</v>
      </c>
      <c r="K38" s="70">
        <f>COUNTIF(F22:F36,"ЗМС")</f>
        <v>0</v>
      </c>
    </row>
    <row r="39" spans="1:11" x14ac:dyDescent="0.3">
      <c r="A39" s="62" t="s">
        <v>118</v>
      </c>
      <c r="B39" s="22"/>
      <c r="C39" s="22"/>
      <c r="D39" s="63"/>
      <c r="E39" s="19"/>
      <c r="F39" s="71"/>
      <c r="G39" s="72" t="s">
        <v>119</v>
      </c>
      <c r="H39" s="73">
        <v>14</v>
      </c>
      <c r="I39" s="74"/>
      <c r="J39" s="69" t="s">
        <v>120</v>
      </c>
      <c r="K39" s="70">
        <f>COUNTIF(F23:F36,"МСМК")</f>
        <v>0</v>
      </c>
    </row>
    <row r="40" spans="1:11" x14ac:dyDescent="0.3">
      <c r="A40" s="62" t="s">
        <v>121</v>
      </c>
      <c r="B40" s="22"/>
      <c r="C40" s="22"/>
      <c r="D40" s="63"/>
      <c r="E40" s="19"/>
      <c r="F40" s="71"/>
      <c r="G40" s="72" t="s">
        <v>122</v>
      </c>
      <c r="H40" s="73">
        <v>11</v>
      </c>
      <c r="I40" s="74"/>
      <c r="J40" s="69" t="s">
        <v>123</v>
      </c>
      <c r="K40" s="70">
        <f>COUNTIF(F24:F37,"МС")</f>
        <v>0</v>
      </c>
    </row>
    <row r="41" spans="1:11" x14ac:dyDescent="0.3">
      <c r="A41" s="62" t="s">
        <v>124</v>
      </c>
      <c r="B41" s="22"/>
      <c r="C41" s="22"/>
      <c r="D41" s="63"/>
      <c r="E41" s="19"/>
      <c r="F41" s="71"/>
      <c r="G41" s="72" t="s">
        <v>125</v>
      </c>
      <c r="H41" s="67">
        <v>11</v>
      </c>
      <c r="I41" s="75"/>
      <c r="J41" s="69" t="s">
        <v>126</v>
      </c>
      <c r="K41" s="70">
        <v>2</v>
      </c>
    </row>
    <row r="42" spans="1:11" x14ac:dyDescent="0.3">
      <c r="A42" s="62"/>
      <c r="B42" s="22"/>
      <c r="C42" s="22"/>
      <c r="D42" s="63"/>
      <c r="E42" s="19"/>
      <c r="F42" s="71"/>
      <c r="G42" s="72" t="s">
        <v>127</v>
      </c>
      <c r="H42" s="67">
        <v>0</v>
      </c>
      <c r="I42" s="75"/>
      <c r="J42" s="76" t="s">
        <v>48</v>
      </c>
      <c r="K42" s="70">
        <v>7</v>
      </c>
    </row>
    <row r="43" spans="1:11" x14ac:dyDescent="0.3">
      <c r="A43" s="62"/>
      <c r="B43" s="22"/>
      <c r="C43" s="22"/>
      <c r="D43" s="63"/>
      <c r="E43" s="19"/>
      <c r="F43" s="71"/>
      <c r="G43" s="72" t="s">
        <v>128</v>
      </c>
      <c r="H43" s="77">
        <f>COUNTIF(A22:A36,"НС")</f>
        <v>3</v>
      </c>
      <c r="I43" s="78"/>
      <c r="J43" s="79" t="s">
        <v>77</v>
      </c>
      <c r="K43" s="70">
        <v>2</v>
      </c>
    </row>
    <row r="44" spans="1:11" x14ac:dyDescent="0.3">
      <c r="A44" s="62"/>
      <c r="B44" s="22"/>
      <c r="C44" s="22"/>
      <c r="D44" s="63"/>
      <c r="E44" s="80"/>
      <c r="F44" s="81"/>
      <c r="G44" s="72" t="s">
        <v>129</v>
      </c>
      <c r="H44" s="77">
        <f>COUNTIF(A22:A36,"ДСКВ")</f>
        <v>0</v>
      </c>
      <c r="I44" s="82"/>
      <c r="J44" s="79" t="s">
        <v>54</v>
      </c>
      <c r="K44" s="70">
        <v>3</v>
      </c>
    </row>
    <row r="45" spans="1:11" ht="9.75" customHeight="1" x14ac:dyDescent="0.3">
      <c r="A45" s="83"/>
      <c r="K45" s="86"/>
    </row>
    <row r="46" spans="1:11" ht="15.6" x14ac:dyDescent="0.3">
      <c r="A46" s="210" t="s">
        <v>130</v>
      </c>
      <c r="B46" s="211"/>
      <c r="C46" s="211"/>
      <c r="D46" s="211"/>
      <c r="E46" s="212" t="s">
        <v>131</v>
      </c>
      <c r="F46" s="212"/>
      <c r="G46" s="212"/>
      <c r="H46" s="212"/>
      <c r="I46" s="212" t="s">
        <v>132</v>
      </c>
      <c r="J46" s="212"/>
      <c r="K46" s="213"/>
    </row>
    <row r="47" spans="1:11" x14ac:dyDescent="0.3">
      <c r="A47" s="83"/>
      <c r="B47" s="19"/>
      <c r="C47" s="19"/>
      <c r="E47" s="19"/>
      <c r="F47" s="64"/>
      <c r="G47" s="64"/>
      <c r="H47" s="64"/>
      <c r="I47" s="64"/>
      <c r="J47" s="64"/>
      <c r="K47" s="87"/>
    </row>
    <row r="48" spans="1:11" x14ac:dyDescent="0.3">
      <c r="A48" s="88"/>
      <c r="D48" s="84"/>
      <c r="E48" s="89"/>
      <c r="F48" s="84"/>
      <c r="G48" s="84"/>
      <c r="H48" s="90"/>
      <c r="I48" s="90"/>
      <c r="J48" s="84"/>
      <c r="K48" s="91"/>
    </row>
    <row r="49" spans="1:26" x14ac:dyDescent="0.3">
      <c r="A49" s="88"/>
      <c r="D49" s="84"/>
      <c r="E49" s="89"/>
      <c r="F49" s="84"/>
      <c r="G49" s="84"/>
      <c r="H49" s="90"/>
      <c r="I49" s="90"/>
      <c r="J49" s="84"/>
      <c r="K49" s="91"/>
    </row>
    <row r="50" spans="1:26" x14ac:dyDescent="0.3">
      <c r="A50" s="88"/>
      <c r="D50" s="84"/>
      <c r="E50" s="89"/>
      <c r="F50" s="84"/>
      <c r="G50" s="84"/>
      <c r="H50" s="90"/>
      <c r="I50" s="90"/>
      <c r="J50" s="84"/>
      <c r="K50" s="91"/>
    </row>
    <row r="51" spans="1:26" x14ac:dyDescent="0.3">
      <c r="A51" s="88"/>
      <c r="D51" s="84"/>
      <c r="E51" s="89"/>
      <c r="F51" s="84"/>
      <c r="G51" s="84"/>
      <c r="H51" s="90"/>
      <c r="I51" s="90"/>
      <c r="J51" s="84"/>
      <c r="K51" s="91"/>
    </row>
    <row r="52" spans="1:26" ht="16.2" thickBot="1" x14ac:dyDescent="0.35">
      <c r="A52" s="214" t="str">
        <f>G18</f>
        <v>КОЧЕТКОВА Е.А. (ВК, г. Омск)</v>
      </c>
      <c r="B52" s="215"/>
      <c r="C52" s="215"/>
      <c r="D52" s="215"/>
      <c r="E52" s="215" t="str">
        <f>G17</f>
        <v>ДЫШАКОВ А.С. (ВК, г. Москва)</v>
      </c>
      <c r="F52" s="215"/>
      <c r="G52" s="215"/>
      <c r="H52" s="215"/>
      <c r="I52" s="215" t="str">
        <f>G19</f>
        <v>ДЫШАКОВ С.В. (IК, г. Москва)</v>
      </c>
      <c r="J52" s="215"/>
      <c r="K52" s="216"/>
    </row>
    <row r="53" spans="1:26" s="26" customFormat="1" x14ac:dyDescent="0.3">
      <c r="A53" s="19"/>
      <c r="B53" s="84"/>
      <c r="C53" s="84"/>
      <c r="D53" s="19"/>
      <c r="F53" s="19"/>
      <c r="G53" s="19"/>
      <c r="H53" s="85"/>
      <c r="I53" s="85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</row>
    <row r="54" spans="1:26" s="111" customFormat="1" ht="18" x14ac:dyDescent="0.3">
      <c r="B54" s="112"/>
      <c r="C54" s="112"/>
      <c r="E54" s="113"/>
      <c r="H54" s="114"/>
      <c r="I54" s="114"/>
    </row>
    <row r="55" spans="1:26" ht="21" x14ac:dyDescent="0.3">
      <c r="A55" s="115"/>
      <c r="B55" s="115"/>
      <c r="C55" s="116"/>
      <c r="D55" s="244"/>
      <c r="E55" s="244"/>
      <c r="F55" s="244"/>
      <c r="G55" s="244"/>
    </row>
    <row r="56" spans="1:26" ht="18" x14ac:dyDescent="0.3">
      <c r="D56" s="111"/>
    </row>
  </sheetData>
  <mergeCells count="25">
    <mergeCell ref="A12:K12"/>
    <mergeCell ref="A1:K1"/>
    <mergeCell ref="A2:K2"/>
    <mergeCell ref="A3:K3"/>
    <mergeCell ref="A4:K4"/>
    <mergeCell ref="A5:K5"/>
    <mergeCell ref="A6:K6"/>
    <mergeCell ref="A7:K7"/>
    <mergeCell ref="A8:K8"/>
    <mergeCell ref="A9:K9"/>
    <mergeCell ref="A10:K10"/>
    <mergeCell ref="A11:K11"/>
    <mergeCell ref="A13:D13"/>
    <mergeCell ref="A14:D14"/>
    <mergeCell ref="A15:G15"/>
    <mergeCell ref="H15:K15"/>
    <mergeCell ref="A37:D37"/>
    <mergeCell ref="G37:K37"/>
    <mergeCell ref="D55:G55"/>
    <mergeCell ref="A46:D46"/>
    <mergeCell ref="E46:H46"/>
    <mergeCell ref="I46:K46"/>
    <mergeCell ref="A52:D52"/>
    <mergeCell ref="E52:H52"/>
    <mergeCell ref="I52:K52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FEE4C3-47A7-4E33-9EC2-5C324929BC4A}">
  <dimension ref="A1:Z131"/>
  <sheetViews>
    <sheetView topLeftCell="A10" workbookViewId="0">
      <selection activeCell="F24" sqref="F24"/>
    </sheetView>
  </sheetViews>
  <sheetFormatPr defaultColWidth="9.109375" defaultRowHeight="13.8" x14ac:dyDescent="0.3"/>
  <cols>
    <col min="1" max="1" width="7" style="83" customWidth="1"/>
    <col min="2" max="2" width="7.88671875" style="84" customWidth="1"/>
    <col min="3" max="3" width="14.109375" style="84" customWidth="1"/>
    <col min="4" max="4" width="32.6640625" style="19" customWidth="1"/>
    <col min="5" max="5" width="11.6640625" style="26" customWidth="1"/>
    <col min="6" max="6" width="12.33203125" style="19" customWidth="1"/>
    <col min="7" max="7" width="27.88671875" style="19" customWidth="1"/>
    <col min="8" max="8" width="14.44140625" style="85" customWidth="1"/>
    <col min="9" max="9" width="5.5546875" style="85" customWidth="1"/>
    <col min="10" max="10" width="13.109375" style="19" customWidth="1"/>
    <col min="11" max="11" width="15" style="19" customWidth="1"/>
    <col min="12" max="16384" width="9.109375" style="19"/>
  </cols>
  <sheetData>
    <row r="1" spans="1:11" customFormat="1" ht="21" x14ac:dyDescent="0.3">
      <c r="A1" s="242" t="s">
        <v>0</v>
      </c>
      <c r="B1" s="242"/>
      <c r="C1" s="242"/>
      <c r="D1" s="242"/>
      <c r="E1" s="242"/>
      <c r="F1" s="242"/>
      <c r="G1" s="242"/>
      <c r="H1" s="242"/>
      <c r="I1" s="242"/>
      <c r="J1" s="242"/>
      <c r="K1" s="242"/>
    </row>
    <row r="2" spans="1:11" customFormat="1" ht="21" x14ac:dyDescent="0.3">
      <c r="A2" s="242" t="s">
        <v>1</v>
      </c>
      <c r="B2" s="242"/>
      <c r="C2" s="242"/>
      <c r="D2" s="242"/>
      <c r="E2" s="242"/>
      <c r="F2" s="242"/>
      <c r="G2" s="242"/>
      <c r="H2" s="242"/>
      <c r="I2" s="242"/>
      <c r="J2" s="242"/>
      <c r="K2" s="242"/>
    </row>
    <row r="3" spans="1:11" customFormat="1" ht="21" x14ac:dyDescent="0.3">
      <c r="A3" s="242" t="s">
        <v>2</v>
      </c>
      <c r="B3" s="242"/>
      <c r="C3" s="242"/>
      <c r="D3" s="242"/>
      <c r="E3" s="242"/>
      <c r="F3" s="242"/>
      <c r="G3" s="242"/>
      <c r="H3" s="242"/>
      <c r="I3" s="242"/>
      <c r="J3" s="242"/>
      <c r="K3" s="242"/>
    </row>
    <row r="4" spans="1:11" customFormat="1" ht="21" x14ac:dyDescent="0.3">
      <c r="A4" s="242" t="s">
        <v>3</v>
      </c>
      <c r="B4" s="242"/>
      <c r="C4" s="242"/>
      <c r="D4" s="242"/>
      <c r="E4" s="242"/>
      <c r="F4" s="242"/>
      <c r="G4" s="242"/>
      <c r="H4" s="242"/>
      <c r="I4" s="242"/>
      <c r="J4" s="242"/>
      <c r="K4" s="242"/>
    </row>
    <row r="5" spans="1:11" customFormat="1" ht="21" x14ac:dyDescent="0.3">
      <c r="A5" s="242" t="s">
        <v>4</v>
      </c>
      <c r="B5" s="242"/>
      <c r="C5" s="242"/>
      <c r="D5" s="242"/>
      <c r="E5" s="242"/>
      <c r="F5" s="242"/>
      <c r="G5" s="242"/>
      <c r="H5" s="242"/>
      <c r="I5" s="242"/>
      <c r="J5" s="242"/>
      <c r="K5" s="242"/>
    </row>
    <row r="6" spans="1:11" customFormat="1" ht="28.8" x14ac:dyDescent="0.3">
      <c r="A6" s="243" t="s">
        <v>5</v>
      </c>
      <c r="B6" s="243"/>
      <c r="C6" s="243"/>
      <c r="D6" s="243"/>
      <c r="E6" s="243"/>
      <c r="F6" s="243"/>
      <c r="G6" s="243"/>
      <c r="H6" s="243"/>
      <c r="I6" s="243"/>
      <c r="J6" s="243"/>
      <c r="K6" s="243"/>
    </row>
    <row r="7" spans="1:11" customFormat="1" ht="21" x14ac:dyDescent="0.3">
      <c r="A7" s="232" t="s">
        <v>6</v>
      </c>
      <c r="B7" s="232"/>
      <c r="C7" s="232"/>
      <c r="D7" s="232"/>
      <c r="E7" s="232"/>
      <c r="F7" s="232"/>
      <c r="G7" s="232"/>
      <c r="H7" s="232"/>
      <c r="I7" s="232"/>
      <c r="J7" s="232"/>
      <c r="K7" s="232"/>
    </row>
    <row r="8" spans="1:11" customFormat="1" ht="21.6" thickBot="1" x14ac:dyDescent="0.35">
      <c r="A8" s="232" t="s">
        <v>7</v>
      </c>
      <c r="B8" s="232"/>
      <c r="C8" s="232"/>
      <c r="D8" s="232"/>
      <c r="E8" s="232"/>
      <c r="F8" s="232"/>
      <c r="G8" s="232"/>
      <c r="H8" s="232"/>
      <c r="I8" s="232"/>
      <c r="J8" s="232"/>
      <c r="K8" s="232"/>
    </row>
    <row r="9" spans="1:11" s="154" customFormat="1" ht="19.5" customHeight="1" x14ac:dyDescent="0.3">
      <c r="A9" s="233" t="s">
        <v>8</v>
      </c>
      <c r="B9" s="234"/>
      <c r="C9" s="234"/>
      <c r="D9" s="234"/>
      <c r="E9" s="234"/>
      <c r="F9" s="234"/>
      <c r="G9" s="234"/>
      <c r="H9" s="234"/>
      <c r="I9" s="234"/>
      <c r="J9" s="234"/>
      <c r="K9" s="235"/>
    </row>
    <row r="10" spans="1:11" ht="18" customHeight="1" x14ac:dyDescent="0.3">
      <c r="A10" s="236" t="s">
        <v>841</v>
      </c>
      <c r="B10" s="237"/>
      <c r="C10" s="237"/>
      <c r="D10" s="237"/>
      <c r="E10" s="237"/>
      <c r="F10" s="237"/>
      <c r="G10" s="237"/>
      <c r="H10" s="237"/>
      <c r="I10" s="237"/>
      <c r="J10" s="237"/>
      <c r="K10" s="238"/>
    </row>
    <row r="11" spans="1:11" ht="19.5" customHeight="1" x14ac:dyDescent="0.3">
      <c r="A11" s="236" t="s">
        <v>508</v>
      </c>
      <c r="B11" s="237"/>
      <c r="C11" s="237"/>
      <c r="D11" s="237"/>
      <c r="E11" s="237"/>
      <c r="F11" s="237"/>
      <c r="G11" s="237"/>
      <c r="H11" s="237"/>
      <c r="I11" s="237"/>
      <c r="J11" s="237"/>
      <c r="K11" s="238"/>
    </row>
    <row r="12" spans="1:11" ht="5.25" customHeight="1" x14ac:dyDescent="0.3">
      <c r="A12" s="239" t="s">
        <v>7</v>
      </c>
      <c r="B12" s="240"/>
      <c r="C12" s="240"/>
      <c r="D12" s="240"/>
      <c r="E12" s="240"/>
      <c r="F12" s="240"/>
      <c r="G12" s="240"/>
      <c r="H12" s="240"/>
      <c r="I12" s="240"/>
      <c r="J12" s="240"/>
      <c r="K12" s="241"/>
    </row>
    <row r="13" spans="1:11" ht="24.9" customHeight="1" x14ac:dyDescent="0.3">
      <c r="A13" s="217" t="s">
        <v>11</v>
      </c>
      <c r="B13" s="218"/>
      <c r="C13" s="218"/>
      <c r="D13" s="218"/>
      <c r="E13" s="1"/>
      <c r="F13" s="2" t="s">
        <v>842</v>
      </c>
      <c r="G13" s="2"/>
      <c r="H13" s="3"/>
      <c r="I13" s="3"/>
      <c r="J13" s="4"/>
      <c r="K13" s="5" t="s">
        <v>843</v>
      </c>
    </row>
    <row r="14" spans="1:11" ht="24.9" customHeight="1" x14ac:dyDescent="0.3">
      <c r="A14" s="219" t="s">
        <v>844</v>
      </c>
      <c r="B14" s="220"/>
      <c r="C14" s="220"/>
      <c r="D14" s="220"/>
      <c r="E14" s="6"/>
      <c r="F14" s="7" t="s">
        <v>845</v>
      </c>
      <c r="G14" s="7"/>
      <c r="H14" s="8"/>
      <c r="I14" s="8"/>
      <c r="J14" s="9"/>
      <c r="K14" s="10" t="s">
        <v>16</v>
      </c>
    </row>
    <row r="15" spans="1:11" ht="24.9" customHeight="1" x14ac:dyDescent="0.3">
      <c r="A15" s="221" t="s">
        <v>17</v>
      </c>
      <c r="B15" s="208"/>
      <c r="C15" s="208"/>
      <c r="D15" s="208"/>
      <c r="E15" s="208"/>
      <c r="F15" s="208"/>
      <c r="G15" s="222"/>
      <c r="H15" s="223" t="s">
        <v>18</v>
      </c>
      <c r="I15" s="224"/>
      <c r="J15" s="224"/>
      <c r="K15" s="225"/>
    </row>
    <row r="16" spans="1:11" ht="24.9" customHeight="1" x14ac:dyDescent="0.3">
      <c r="A16" s="11" t="s">
        <v>19</v>
      </c>
      <c r="B16" s="12"/>
      <c r="C16" s="12"/>
      <c r="D16" s="13"/>
      <c r="E16" s="14"/>
      <c r="F16" s="13"/>
      <c r="G16" s="15" t="s">
        <v>20</v>
      </c>
      <c r="H16" s="16" t="s">
        <v>21</v>
      </c>
      <c r="I16" s="17"/>
      <c r="J16" s="17"/>
      <c r="K16" s="18"/>
    </row>
    <row r="17" spans="1:11" ht="24.9" customHeight="1" x14ac:dyDescent="0.3">
      <c r="A17" s="11" t="s">
        <v>22</v>
      </c>
      <c r="B17" s="12"/>
      <c r="C17" s="12"/>
      <c r="D17" s="20"/>
      <c r="E17" s="21"/>
      <c r="F17" s="22"/>
      <c r="G17" s="23" t="s">
        <v>23</v>
      </c>
      <c r="H17" s="16" t="s">
        <v>24</v>
      </c>
      <c r="I17" s="17"/>
      <c r="J17" s="17"/>
      <c r="K17" s="24" t="s">
        <v>25</v>
      </c>
    </row>
    <row r="18" spans="1:11" ht="24.9" customHeight="1" x14ac:dyDescent="0.3">
      <c r="A18" s="11" t="s">
        <v>26</v>
      </c>
      <c r="B18" s="12"/>
      <c r="C18" s="12"/>
      <c r="D18" s="20"/>
      <c r="E18" s="21"/>
      <c r="F18" s="22"/>
      <c r="G18" s="23" t="s">
        <v>27</v>
      </c>
      <c r="H18" s="16" t="s">
        <v>28</v>
      </c>
      <c r="I18" s="17"/>
      <c r="J18" s="17"/>
      <c r="K18" s="24" t="s">
        <v>29</v>
      </c>
    </row>
    <row r="19" spans="1:11" ht="24.9" customHeight="1" thickBot="1" x14ac:dyDescent="0.35">
      <c r="A19" s="11" t="s">
        <v>30</v>
      </c>
      <c r="B19" s="25"/>
      <c r="C19" s="25"/>
      <c r="D19" s="22"/>
      <c r="F19" s="27"/>
      <c r="G19" s="28" t="s">
        <v>31</v>
      </c>
      <c r="H19" s="29" t="s">
        <v>32</v>
      </c>
      <c r="I19" s="30"/>
      <c r="J19" s="31"/>
      <c r="K19" s="32">
        <v>1</v>
      </c>
    </row>
    <row r="20" spans="1:11" ht="7.5" customHeight="1" thickTop="1" x14ac:dyDescent="0.3">
      <c r="A20" s="33"/>
      <c r="B20" s="34"/>
      <c r="C20" s="34"/>
      <c r="D20" s="35"/>
      <c r="E20" s="36"/>
      <c r="F20" s="35"/>
      <c r="G20" s="35"/>
      <c r="H20" s="37"/>
      <c r="I20" s="37"/>
      <c r="J20" s="35"/>
      <c r="K20" s="38"/>
    </row>
    <row r="21" spans="1:11" s="162" customFormat="1" ht="31.5" customHeight="1" x14ac:dyDescent="0.3">
      <c r="A21" s="155" t="s">
        <v>33</v>
      </c>
      <c r="B21" s="156" t="s">
        <v>34</v>
      </c>
      <c r="C21" s="156" t="s">
        <v>35</v>
      </c>
      <c r="D21" s="156" t="s">
        <v>133</v>
      </c>
      <c r="E21" s="157" t="s">
        <v>36</v>
      </c>
      <c r="F21" s="156" t="s">
        <v>37</v>
      </c>
      <c r="G21" s="156" t="s">
        <v>38</v>
      </c>
      <c r="H21" s="158" t="s">
        <v>39</v>
      </c>
      <c r="I21" s="159"/>
      <c r="J21" s="160" t="s">
        <v>40</v>
      </c>
      <c r="K21" s="161" t="s">
        <v>41</v>
      </c>
    </row>
    <row r="22" spans="1:11" s="162" customFormat="1" ht="30" customHeight="1" x14ac:dyDescent="0.25">
      <c r="A22" s="145">
        <v>1</v>
      </c>
      <c r="B22" s="145" t="s">
        <v>509</v>
      </c>
      <c r="C22" s="145" t="s">
        <v>510</v>
      </c>
      <c r="D22" s="145" t="s">
        <v>511</v>
      </c>
      <c r="E22" s="145" t="s">
        <v>512</v>
      </c>
      <c r="F22" s="145" t="s">
        <v>48</v>
      </c>
      <c r="G22" s="145" t="s">
        <v>49</v>
      </c>
      <c r="H22" s="145" t="s">
        <v>857</v>
      </c>
      <c r="I22" s="163"/>
      <c r="J22" s="164"/>
      <c r="K22" s="165"/>
    </row>
    <row r="23" spans="1:11" s="162" customFormat="1" ht="30" customHeight="1" x14ac:dyDescent="0.25">
      <c r="A23" s="145">
        <v>2</v>
      </c>
      <c r="B23" s="145" t="s">
        <v>513</v>
      </c>
      <c r="C23" s="145" t="s">
        <v>514</v>
      </c>
      <c r="D23" s="145" t="s">
        <v>515</v>
      </c>
      <c r="E23" s="145" t="s">
        <v>516</v>
      </c>
      <c r="F23" s="145" t="s">
        <v>60</v>
      </c>
      <c r="G23" s="145" t="s">
        <v>49</v>
      </c>
      <c r="H23" s="145" t="s">
        <v>858</v>
      </c>
      <c r="I23" s="163"/>
      <c r="J23" s="166"/>
      <c r="K23" s="167"/>
    </row>
    <row r="24" spans="1:11" s="162" customFormat="1" ht="30" customHeight="1" x14ac:dyDescent="0.25">
      <c r="A24" s="145">
        <v>3</v>
      </c>
      <c r="B24" s="145" t="s">
        <v>625</v>
      </c>
      <c r="C24" s="145" t="s">
        <v>626</v>
      </c>
      <c r="D24" s="145" t="s">
        <v>627</v>
      </c>
      <c r="E24" s="145" t="s">
        <v>628</v>
      </c>
      <c r="F24" s="145" t="s">
        <v>48</v>
      </c>
      <c r="G24" s="145" t="s">
        <v>49</v>
      </c>
      <c r="H24" s="145" t="s">
        <v>859</v>
      </c>
      <c r="I24" s="163"/>
      <c r="J24" s="166"/>
      <c r="K24" s="167"/>
    </row>
    <row r="25" spans="1:11" s="162" customFormat="1" ht="30" customHeight="1" x14ac:dyDescent="0.25">
      <c r="A25" s="145">
        <v>4</v>
      </c>
      <c r="B25" s="145" t="s">
        <v>237</v>
      </c>
      <c r="C25" s="145" t="s">
        <v>517</v>
      </c>
      <c r="D25" s="145" t="s">
        <v>518</v>
      </c>
      <c r="E25" s="145" t="s">
        <v>519</v>
      </c>
      <c r="F25" s="145" t="s">
        <v>60</v>
      </c>
      <c r="G25" s="145" t="s">
        <v>49</v>
      </c>
      <c r="H25" s="145" t="s">
        <v>860</v>
      </c>
      <c r="I25" s="163"/>
      <c r="J25" s="166"/>
      <c r="K25" s="167"/>
    </row>
    <row r="26" spans="1:11" s="162" customFormat="1" ht="30" customHeight="1" x14ac:dyDescent="0.25">
      <c r="A26" s="145">
        <v>5</v>
      </c>
      <c r="B26" s="145" t="s">
        <v>527</v>
      </c>
      <c r="C26" s="145" t="s">
        <v>528</v>
      </c>
      <c r="D26" s="145" t="s">
        <v>529</v>
      </c>
      <c r="E26" s="145" t="s">
        <v>530</v>
      </c>
      <c r="F26" s="145" t="s">
        <v>60</v>
      </c>
      <c r="G26" s="145" t="s">
        <v>55</v>
      </c>
      <c r="H26" s="145" t="s">
        <v>861</v>
      </c>
      <c r="I26" s="163"/>
      <c r="J26" s="166"/>
      <c r="K26" s="167"/>
    </row>
    <row r="27" spans="1:11" s="162" customFormat="1" ht="30" customHeight="1" x14ac:dyDescent="0.25">
      <c r="A27" s="145">
        <v>6</v>
      </c>
      <c r="B27" s="145" t="s">
        <v>587</v>
      </c>
      <c r="C27" s="145" t="s">
        <v>588</v>
      </c>
      <c r="D27" s="145" t="s">
        <v>589</v>
      </c>
      <c r="E27" s="145" t="s">
        <v>590</v>
      </c>
      <c r="F27" s="145" t="s">
        <v>54</v>
      </c>
      <c r="G27" s="145" t="s">
        <v>55</v>
      </c>
      <c r="H27" s="145" t="s">
        <v>862</v>
      </c>
      <c r="I27" s="163"/>
      <c r="J27" s="166"/>
      <c r="K27" s="167"/>
    </row>
    <row r="28" spans="1:11" s="162" customFormat="1" ht="30" customHeight="1" x14ac:dyDescent="0.25">
      <c r="A28" s="145">
        <v>7</v>
      </c>
      <c r="B28" s="145" t="s">
        <v>44</v>
      </c>
      <c r="C28" s="145" t="s">
        <v>520</v>
      </c>
      <c r="D28" s="145" t="s">
        <v>521</v>
      </c>
      <c r="E28" s="145" t="s">
        <v>522</v>
      </c>
      <c r="F28" s="145" t="s">
        <v>60</v>
      </c>
      <c r="G28" s="145" t="s">
        <v>49</v>
      </c>
      <c r="H28" s="145" t="s">
        <v>863</v>
      </c>
      <c r="I28" s="163"/>
      <c r="J28" s="166"/>
      <c r="K28" s="167"/>
    </row>
    <row r="29" spans="1:11" s="162" customFormat="1" ht="30" customHeight="1" x14ac:dyDescent="0.25">
      <c r="A29" s="145">
        <v>8</v>
      </c>
      <c r="B29" s="145" t="s">
        <v>371</v>
      </c>
      <c r="C29" s="145" t="s">
        <v>557</v>
      </c>
      <c r="D29" s="145" t="s">
        <v>558</v>
      </c>
      <c r="E29" s="145" t="s">
        <v>559</v>
      </c>
      <c r="F29" s="145" t="s">
        <v>48</v>
      </c>
      <c r="G29" s="145" t="s">
        <v>49</v>
      </c>
      <c r="H29" s="145" t="s">
        <v>864</v>
      </c>
      <c r="I29" s="163"/>
      <c r="J29" s="166"/>
      <c r="K29" s="167"/>
    </row>
    <row r="30" spans="1:11" s="162" customFormat="1" ht="30" customHeight="1" x14ac:dyDescent="0.25">
      <c r="A30" s="145">
        <v>9</v>
      </c>
      <c r="B30" s="145" t="s">
        <v>523</v>
      </c>
      <c r="C30" s="145" t="s">
        <v>524</v>
      </c>
      <c r="D30" s="145" t="s">
        <v>525</v>
      </c>
      <c r="E30" s="145" t="s">
        <v>526</v>
      </c>
      <c r="F30" s="145" t="s">
        <v>48</v>
      </c>
      <c r="G30" s="145" t="s">
        <v>316</v>
      </c>
      <c r="H30" s="145" t="s">
        <v>865</v>
      </c>
      <c r="I30" s="163"/>
      <c r="J30" s="166"/>
      <c r="K30" s="167"/>
    </row>
    <row r="31" spans="1:11" s="162" customFormat="1" ht="30" customHeight="1" x14ac:dyDescent="0.25">
      <c r="A31" s="145">
        <v>10</v>
      </c>
      <c r="B31" s="145" t="s">
        <v>564</v>
      </c>
      <c r="C31" s="145" t="s">
        <v>565</v>
      </c>
      <c r="D31" s="145" t="s">
        <v>566</v>
      </c>
      <c r="E31" s="145" t="s">
        <v>567</v>
      </c>
      <c r="F31" s="145" t="s">
        <v>48</v>
      </c>
      <c r="G31" s="145" t="s">
        <v>49</v>
      </c>
      <c r="H31" s="145" t="s">
        <v>866</v>
      </c>
      <c r="I31" s="163"/>
      <c r="J31" s="166"/>
      <c r="K31" s="167"/>
    </row>
    <row r="32" spans="1:11" s="162" customFormat="1" ht="30" customHeight="1" x14ac:dyDescent="0.25">
      <c r="A32" s="145">
        <v>11</v>
      </c>
      <c r="B32" s="145" t="s">
        <v>497</v>
      </c>
      <c r="C32" s="145" t="s">
        <v>543</v>
      </c>
      <c r="D32" s="145" t="s">
        <v>544</v>
      </c>
      <c r="E32" s="145" t="s">
        <v>545</v>
      </c>
      <c r="F32" s="145" t="s">
        <v>77</v>
      </c>
      <c r="G32" s="145" t="s">
        <v>55</v>
      </c>
      <c r="H32" s="145" t="s">
        <v>867</v>
      </c>
      <c r="I32" s="163"/>
      <c r="J32" s="166"/>
      <c r="K32" s="167"/>
    </row>
    <row r="33" spans="1:11" s="162" customFormat="1" ht="30" customHeight="1" x14ac:dyDescent="0.25">
      <c r="A33" s="145">
        <v>12</v>
      </c>
      <c r="B33" s="145" t="s">
        <v>535</v>
      </c>
      <c r="C33" s="145" t="s">
        <v>536</v>
      </c>
      <c r="D33" s="145" t="s">
        <v>537</v>
      </c>
      <c r="E33" s="145" t="s">
        <v>538</v>
      </c>
      <c r="F33" s="145" t="s">
        <v>48</v>
      </c>
      <c r="G33" s="145" t="s">
        <v>49</v>
      </c>
      <c r="H33" s="145" t="s">
        <v>868</v>
      </c>
      <c r="I33" s="163"/>
      <c r="J33" s="166"/>
      <c r="K33" s="167"/>
    </row>
    <row r="34" spans="1:11" s="162" customFormat="1" ht="30" customHeight="1" x14ac:dyDescent="0.25">
      <c r="A34" s="145">
        <v>13</v>
      </c>
      <c r="B34" s="145" t="s">
        <v>531</v>
      </c>
      <c r="C34" s="145" t="s">
        <v>532</v>
      </c>
      <c r="D34" s="145" t="s">
        <v>533</v>
      </c>
      <c r="E34" s="145" t="s">
        <v>534</v>
      </c>
      <c r="F34" s="145" t="s">
        <v>77</v>
      </c>
      <c r="G34" s="145" t="s">
        <v>387</v>
      </c>
      <c r="H34" s="145" t="s">
        <v>869</v>
      </c>
      <c r="I34" s="163"/>
      <c r="J34" s="166"/>
      <c r="K34" s="167"/>
    </row>
    <row r="35" spans="1:11" s="162" customFormat="1" ht="30" customHeight="1" x14ac:dyDescent="0.25">
      <c r="A35" s="145">
        <v>14</v>
      </c>
      <c r="B35" s="145" t="s">
        <v>609</v>
      </c>
      <c r="C35" s="145" t="s">
        <v>610</v>
      </c>
      <c r="D35" s="145" t="s">
        <v>611</v>
      </c>
      <c r="E35" s="145" t="s">
        <v>612</v>
      </c>
      <c r="F35" s="145" t="s">
        <v>54</v>
      </c>
      <c r="G35" s="145" t="s">
        <v>90</v>
      </c>
      <c r="H35" s="145" t="s">
        <v>870</v>
      </c>
      <c r="I35" s="163"/>
      <c r="J35" s="166"/>
      <c r="K35" s="167"/>
    </row>
    <row r="36" spans="1:11" s="162" customFormat="1" ht="30" customHeight="1" x14ac:dyDescent="0.25">
      <c r="A36" s="145">
        <v>15</v>
      </c>
      <c r="B36" s="145" t="s">
        <v>599</v>
      </c>
      <c r="C36" s="145" t="s">
        <v>600</v>
      </c>
      <c r="D36" s="145" t="s">
        <v>601</v>
      </c>
      <c r="E36" s="145" t="s">
        <v>602</v>
      </c>
      <c r="F36" s="145" t="s">
        <v>60</v>
      </c>
      <c r="G36" s="145" t="s">
        <v>49</v>
      </c>
      <c r="H36" s="145" t="s">
        <v>871</v>
      </c>
      <c r="I36" s="163"/>
      <c r="J36" s="166"/>
      <c r="K36" s="167"/>
    </row>
    <row r="37" spans="1:11" s="162" customFormat="1" ht="30" customHeight="1" x14ac:dyDescent="0.25">
      <c r="A37" s="145">
        <v>16</v>
      </c>
      <c r="B37" s="145" t="s">
        <v>442</v>
      </c>
      <c r="C37" s="145" t="s">
        <v>580</v>
      </c>
      <c r="D37" s="145" t="s">
        <v>581</v>
      </c>
      <c r="E37" s="145" t="s">
        <v>582</v>
      </c>
      <c r="F37" s="145" t="s">
        <v>54</v>
      </c>
      <c r="G37" s="145" t="s">
        <v>49</v>
      </c>
      <c r="H37" s="145" t="s">
        <v>872</v>
      </c>
      <c r="I37" s="163"/>
      <c r="J37" s="166"/>
      <c r="K37" s="167"/>
    </row>
    <row r="38" spans="1:11" s="162" customFormat="1" ht="30" customHeight="1" x14ac:dyDescent="0.25">
      <c r="A38" s="145">
        <v>17</v>
      </c>
      <c r="B38" s="145" t="s">
        <v>591</v>
      </c>
      <c r="C38" s="145" t="s">
        <v>592</v>
      </c>
      <c r="D38" s="145" t="s">
        <v>593</v>
      </c>
      <c r="E38" s="145" t="s">
        <v>594</v>
      </c>
      <c r="F38" s="145" t="s">
        <v>60</v>
      </c>
      <c r="G38" s="145" t="s">
        <v>49</v>
      </c>
      <c r="H38" s="145" t="s">
        <v>873</v>
      </c>
      <c r="I38" s="163"/>
      <c r="J38" s="166"/>
      <c r="K38" s="167"/>
    </row>
    <row r="39" spans="1:11" s="162" customFormat="1" ht="30" customHeight="1" x14ac:dyDescent="0.25">
      <c r="A39" s="145">
        <v>18</v>
      </c>
      <c r="B39" s="145" t="s">
        <v>660</v>
      </c>
      <c r="C39" s="145" t="s">
        <v>661</v>
      </c>
      <c r="D39" s="145" t="s">
        <v>662</v>
      </c>
      <c r="E39" s="145" t="s">
        <v>663</v>
      </c>
      <c r="F39" s="145" t="s">
        <v>60</v>
      </c>
      <c r="G39" s="145" t="s">
        <v>49</v>
      </c>
      <c r="H39" s="145" t="s">
        <v>874</v>
      </c>
      <c r="I39" s="163"/>
      <c r="J39" s="166"/>
      <c r="K39" s="167"/>
    </row>
    <row r="40" spans="1:11" s="162" customFormat="1" ht="30" customHeight="1" x14ac:dyDescent="0.25">
      <c r="A40" s="145">
        <v>19</v>
      </c>
      <c r="B40" s="145" t="s">
        <v>576</v>
      </c>
      <c r="C40" s="145" t="s">
        <v>577</v>
      </c>
      <c r="D40" s="145" t="s">
        <v>578</v>
      </c>
      <c r="E40" s="145" t="s">
        <v>579</v>
      </c>
      <c r="F40" s="145" t="s">
        <v>77</v>
      </c>
      <c r="G40" s="145" t="s">
        <v>49</v>
      </c>
      <c r="H40" s="145" t="s">
        <v>875</v>
      </c>
      <c r="I40" s="163"/>
      <c r="J40" s="166"/>
      <c r="K40" s="167"/>
    </row>
    <row r="41" spans="1:11" s="162" customFormat="1" ht="30" customHeight="1" x14ac:dyDescent="0.25">
      <c r="A41" s="145">
        <v>20</v>
      </c>
      <c r="B41" s="145" t="s">
        <v>583</v>
      </c>
      <c r="C41" s="145" t="s">
        <v>584</v>
      </c>
      <c r="D41" s="145" t="s">
        <v>585</v>
      </c>
      <c r="E41" s="145" t="s">
        <v>586</v>
      </c>
      <c r="F41" s="145" t="s">
        <v>48</v>
      </c>
      <c r="G41" s="145" t="s">
        <v>49</v>
      </c>
      <c r="H41" s="145" t="s">
        <v>876</v>
      </c>
      <c r="I41" s="163"/>
      <c r="J41" s="166"/>
      <c r="K41" s="167"/>
    </row>
    <row r="42" spans="1:11" s="162" customFormat="1" ht="30" customHeight="1" x14ac:dyDescent="0.25">
      <c r="A42" s="145">
        <v>21</v>
      </c>
      <c r="B42" s="145" t="s">
        <v>572</v>
      </c>
      <c r="C42" s="145" t="s">
        <v>573</v>
      </c>
      <c r="D42" s="145" t="s">
        <v>574</v>
      </c>
      <c r="E42" s="145" t="s">
        <v>575</v>
      </c>
      <c r="F42" s="145" t="s">
        <v>60</v>
      </c>
      <c r="G42" s="145" t="s">
        <v>78</v>
      </c>
      <c r="H42" s="145" t="s">
        <v>877</v>
      </c>
      <c r="I42" s="163"/>
      <c r="J42" s="166"/>
      <c r="K42" s="167"/>
    </row>
    <row r="43" spans="1:11" s="162" customFormat="1" ht="30" customHeight="1" x14ac:dyDescent="0.25">
      <c r="A43" s="145">
        <v>22</v>
      </c>
      <c r="B43" s="145" t="s">
        <v>549</v>
      </c>
      <c r="C43" s="145" t="s">
        <v>550</v>
      </c>
      <c r="D43" s="145" t="s">
        <v>551</v>
      </c>
      <c r="E43" s="145" t="s">
        <v>552</v>
      </c>
      <c r="F43" s="145" t="s">
        <v>48</v>
      </c>
      <c r="G43" s="145" t="s">
        <v>49</v>
      </c>
      <c r="H43" s="145" t="s">
        <v>878</v>
      </c>
      <c r="I43" s="163"/>
      <c r="J43" s="166"/>
      <c r="K43" s="167"/>
    </row>
    <row r="44" spans="1:11" s="162" customFormat="1" ht="30" customHeight="1" x14ac:dyDescent="0.25">
      <c r="A44" s="145">
        <v>23</v>
      </c>
      <c r="B44" s="145" t="s">
        <v>553</v>
      </c>
      <c r="C44" s="145" t="s">
        <v>554</v>
      </c>
      <c r="D44" s="145" t="s">
        <v>555</v>
      </c>
      <c r="E44" s="145" t="s">
        <v>556</v>
      </c>
      <c r="F44" s="145" t="s">
        <v>77</v>
      </c>
      <c r="G44" s="145" t="s">
        <v>49</v>
      </c>
      <c r="H44" s="145" t="s">
        <v>879</v>
      </c>
      <c r="I44" s="163"/>
      <c r="J44" s="166"/>
      <c r="K44" s="167"/>
    </row>
    <row r="45" spans="1:11" s="162" customFormat="1" ht="30" customHeight="1" x14ac:dyDescent="0.25">
      <c r="A45" s="145">
        <v>24</v>
      </c>
      <c r="B45" s="145" t="s">
        <v>560</v>
      </c>
      <c r="C45" s="145" t="s">
        <v>561</v>
      </c>
      <c r="D45" s="145" t="s">
        <v>562</v>
      </c>
      <c r="E45" s="145" t="s">
        <v>563</v>
      </c>
      <c r="F45" s="145" t="s">
        <v>60</v>
      </c>
      <c r="G45" s="145" t="s">
        <v>49</v>
      </c>
      <c r="H45" s="145" t="s">
        <v>880</v>
      </c>
      <c r="I45" s="163"/>
      <c r="J45" s="164"/>
      <c r="K45" s="165"/>
    </row>
    <row r="46" spans="1:11" s="162" customFormat="1" ht="30" customHeight="1" x14ac:dyDescent="0.25">
      <c r="A46" s="145">
        <v>25</v>
      </c>
      <c r="B46" s="145" t="s">
        <v>649</v>
      </c>
      <c r="C46" s="145" t="s">
        <v>650</v>
      </c>
      <c r="D46" s="145" t="s">
        <v>651</v>
      </c>
      <c r="E46" s="145" t="s">
        <v>652</v>
      </c>
      <c r="F46" s="145" t="s">
        <v>77</v>
      </c>
      <c r="G46" s="145" t="s">
        <v>49</v>
      </c>
      <c r="H46" s="145" t="s">
        <v>881</v>
      </c>
      <c r="I46" s="163"/>
      <c r="J46" s="166"/>
      <c r="K46" s="167"/>
    </row>
    <row r="47" spans="1:11" s="162" customFormat="1" ht="30" customHeight="1" x14ac:dyDescent="0.25">
      <c r="A47" s="145">
        <v>26</v>
      </c>
      <c r="B47" s="145" t="s">
        <v>595</v>
      </c>
      <c r="C47" s="145" t="s">
        <v>596</v>
      </c>
      <c r="D47" s="145" t="s">
        <v>597</v>
      </c>
      <c r="E47" s="145" t="s">
        <v>598</v>
      </c>
      <c r="F47" s="145" t="s">
        <v>60</v>
      </c>
      <c r="G47" s="145" t="s">
        <v>49</v>
      </c>
      <c r="H47" s="145" t="s">
        <v>882</v>
      </c>
      <c r="I47" s="163"/>
      <c r="J47" s="166"/>
      <c r="K47" s="167"/>
    </row>
    <row r="48" spans="1:11" s="162" customFormat="1" ht="30" customHeight="1" x14ac:dyDescent="0.25">
      <c r="A48" s="145">
        <v>27</v>
      </c>
      <c r="B48" s="145" t="s">
        <v>296</v>
      </c>
      <c r="C48" s="145" t="s">
        <v>546</v>
      </c>
      <c r="D48" s="145" t="s">
        <v>547</v>
      </c>
      <c r="E48" s="145" t="s">
        <v>548</v>
      </c>
      <c r="F48" s="145" t="s">
        <v>60</v>
      </c>
      <c r="G48" s="145" t="s">
        <v>90</v>
      </c>
      <c r="H48" s="145" t="s">
        <v>883</v>
      </c>
      <c r="I48" s="163"/>
      <c r="J48" s="166"/>
      <c r="K48" s="167"/>
    </row>
    <row r="49" spans="1:11" s="162" customFormat="1" ht="30" customHeight="1" x14ac:dyDescent="0.25">
      <c r="A49" s="145">
        <v>28</v>
      </c>
      <c r="B49" s="145" t="s">
        <v>613</v>
      </c>
      <c r="C49" s="145" t="s">
        <v>614</v>
      </c>
      <c r="D49" s="145" t="s">
        <v>615</v>
      </c>
      <c r="E49" s="145" t="s">
        <v>616</v>
      </c>
      <c r="F49" s="145" t="s">
        <v>60</v>
      </c>
      <c r="G49" s="145" t="s">
        <v>49</v>
      </c>
      <c r="H49" s="145" t="s">
        <v>884</v>
      </c>
      <c r="I49" s="163"/>
      <c r="J49" s="166"/>
      <c r="K49" s="167"/>
    </row>
    <row r="50" spans="1:11" s="162" customFormat="1" ht="30" customHeight="1" x14ac:dyDescent="0.25">
      <c r="A50" s="145">
        <v>29</v>
      </c>
      <c r="B50" s="145" t="s">
        <v>617</v>
      </c>
      <c r="C50" s="145" t="s">
        <v>618</v>
      </c>
      <c r="D50" s="145" t="s">
        <v>619</v>
      </c>
      <c r="E50" s="145" t="s">
        <v>620</v>
      </c>
      <c r="F50" s="145" t="s">
        <v>60</v>
      </c>
      <c r="G50" s="145" t="s">
        <v>49</v>
      </c>
      <c r="H50" s="145" t="s">
        <v>885</v>
      </c>
      <c r="I50" s="163"/>
      <c r="J50" s="166"/>
      <c r="K50" s="167"/>
    </row>
    <row r="51" spans="1:11" s="162" customFormat="1" ht="30" customHeight="1" x14ac:dyDescent="0.25">
      <c r="A51" s="145">
        <v>30</v>
      </c>
      <c r="B51" s="145" t="s">
        <v>645</v>
      </c>
      <c r="C51" s="145" t="s">
        <v>646</v>
      </c>
      <c r="D51" s="145" t="s">
        <v>647</v>
      </c>
      <c r="E51" s="145" t="s">
        <v>648</v>
      </c>
      <c r="F51" s="145" t="s">
        <v>60</v>
      </c>
      <c r="G51" s="145" t="s">
        <v>49</v>
      </c>
      <c r="H51" s="145" t="s">
        <v>886</v>
      </c>
      <c r="I51" s="163"/>
      <c r="J51" s="166"/>
      <c r="K51" s="167"/>
    </row>
    <row r="52" spans="1:11" s="162" customFormat="1" ht="30" customHeight="1" x14ac:dyDescent="0.25">
      <c r="A52" s="145">
        <v>31</v>
      </c>
      <c r="B52" s="145" t="s">
        <v>629</v>
      </c>
      <c r="C52" s="145" t="s">
        <v>630</v>
      </c>
      <c r="D52" s="145" t="s">
        <v>631</v>
      </c>
      <c r="E52" s="145" t="s">
        <v>632</v>
      </c>
      <c r="F52" s="145" t="s">
        <v>77</v>
      </c>
      <c r="G52" s="145" t="s">
        <v>49</v>
      </c>
      <c r="H52" s="145" t="s">
        <v>887</v>
      </c>
      <c r="I52" s="163"/>
      <c r="J52" s="166"/>
      <c r="K52" s="167"/>
    </row>
    <row r="53" spans="1:11" s="162" customFormat="1" ht="30" customHeight="1" x14ac:dyDescent="0.25">
      <c r="A53" s="145">
        <v>32</v>
      </c>
      <c r="B53" s="145" t="s">
        <v>462</v>
      </c>
      <c r="C53" s="145" t="s">
        <v>653</v>
      </c>
      <c r="D53" s="145" t="s">
        <v>654</v>
      </c>
      <c r="E53" s="145" t="s">
        <v>655</v>
      </c>
      <c r="F53" s="145" t="s">
        <v>48</v>
      </c>
      <c r="G53" s="145" t="s">
        <v>49</v>
      </c>
      <c r="H53" s="145" t="s">
        <v>888</v>
      </c>
      <c r="I53" s="163"/>
      <c r="J53" s="166"/>
      <c r="K53" s="167"/>
    </row>
    <row r="54" spans="1:11" s="162" customFormat="1" ht="30" customHeight="1" x14ac:dyDescent="0.25">
      <c r="A54" s="145">
        <v>33</v>
      </c>
      <c r="B54" s="145" t="s">
        <v>825</v>
      </c>
      <c r="C54" s="145" t="s">
        <v>826</v>
      </c>
      <c r="D54" s="145" t="s">
        <v>827</v>
      </c>
      <c r="E54" s="145" t="s">
        <v>828</v>
      </c>
      <c r="F54" s="145" t="s">
        <v>60</v>
      </c>
      <c r="G54" s="145" t="s">
        <v>49</v>
      </c>
      <c r="H54" s="145" t="s">
        <v>889</v>
      </c>
      <c r="I54" s="163"/>
      <c r="J54" s="166"/>
      <c r="K54" s="167"/>
    </row>
    <row r="55" spans="1:11" s="162" customFormat="1" ht="30" customHeight="1" x14ac:dyDescent="0.25">
      <c r="A55" s="145">
        <v>34</v>
      </c>
      <c r="B55" s="145" t="s">
        <v>621</v>
      </c>
      <c r="C55" s="145" t="s">
        <v>675</v>
      </c>
      <c r="D55" s="145" t="s">
        <v>676</v>
      </c>
      <c r="E55" s="145" t="s">
        <v>522</v>
      </c>
      <c r="F55" s="145" t="s">
        <v>60</v>
      </c>
      <c r="G55" s="145" t="s">
        <v>49</v>
      </c>
      <c r="H55" s="145" t="s">
        <v>890</v>
      </c>
      <c r="I55" s="163"/>
      <c r="J55" s="166"/>
      <c r="K55" s="167"/>
    </row>
    <row r="56" spans="1:11" s="162" customFormat="1" ht="30" customHeight="1" x14ac:dyDescent="0.25">
      <c r="A56" s="145">
        <v>35</v>
      </c>
      <c r="B56" s="145" t="s">
        <v>621</v>
      </c>
      <c r="C56" s="145" t="s">
        <v>622</v>
      </c>
      <c r="D56" s="145" t="s">
        <v>623</v>
      </c>
      <c r="E56" s="145" t="s">
        <v>624</v>
      </c>
      <c r="F56" s="145" t="s">
        <v>60</v>
      </c>
      <c r="G56" s="145" t="s">
        <v>90</v>
      </c>
      <c r="H56" s="145" t="s">
        <v>891</v>
      </c>
      <c r="I56" s="163"/>
      <c r="J56" s="166"/>
      <c r="K56" s="167"/>
    </row>
    <row r="57" spans="1:11" s="50" customFormat="1" ht="30" customHeight="1" x14ac:dyDescent="0.3">
      <c r="A57" s="145">
        <v>36</v>
      </c>
      <c r="B57" s="145" t="s">
        <v>714</v>
      </c>
      <c r="C57" s="145" t="s">
        <v>715</v>
      </c>
      <c r="D57" s="145" t="s">
        <v>716</v>
      </c>
      <c r="E57" s="145" t="s">
        <v>717</v>
      </c>
      <c r="F57" s="145" t="s">
        <v>77</v>
      </c>
      <c r="G57" s="145" t="s">
        <v>49</v>
      </c>
      <c r="H57" s="145" t="s">
        <v>892</v>
      </c>
      <c r="I57" s="168"/>
      <c r="J57" s="146"/>
      <c r="K57" s="147"/>
    </row>
    <row r="58" spans="1:11" s="50" customFormat="1" ht="30" customHeight="1" x14ac:dyDescent="0.3">
      <c r="A58" s="145">
        <v>37</v>
      </c>
      <c r="B58" s="145" t="s">
        <v>637</v>
      </c>
      <c r="C58" s="145" t="s">
        <v>638</v>
      </c>
      <c r="D58" s="145" t="s">
        <v>639</v>
      </c>
      <c r="E58" s="145" t="s">
        <v>640</v>
      </c>
      <c r="F58" s="145" t="s">
        <v>48</v>
      </c>
      <c r="G58" s="145" t="s">
        <v>49</v>
      </c>
      <c r="H58" s="145" t="s">
        <v>893</v>
      </c>
      <c r="I58" s="168"/>
      <c r="J58" s="148"/>
      <c r="K58" s="53"/>
    </row>
    <row r="59" spans="1:11" s="50" customFormat="1" ht="30" customHeight="1" x14ac:dyDescent="0.3">
      <c r="A59" s="145">
        <v>38</v>
      </c>
      <c r="B59" s="145" t="s">
        <v>633</v>
      </c>
      <c r="C59" s="145" t="s">
        <v>634</v>
      </c>
      <c r="D59" s="145" t="s">
        <v>635</v>
      </c>
      <c r="E59" s="145" t="s">
        <v>636</v>
      </c>
      <c r="F59" s="145" t="s">
        <v>60</v>
      </c>
      <c r="G59" s="145" t="s">
        <v>90</v>
      </c>
      <c r="H59" s="145" t="s">
        <v>894</v>
      </c>
      <c r="I59" s="168"/>
      <c r="J59" s="148"/>
      <c r="K59" s="53"/>
    </row>
    <row r="60" spans="1:11" s="50" customFormat="1" ht="30" customHeight="1" x14ac:dyDescent="0.3">
      <c r="A60" s="145">
        <v>39</v>
      </c>
      <c r="B60" s="145" t="s">
        <v>829</v>
      </c>
      <c r="C60" s="145" t="s">
        <v>830</v>
      </c>
      <c r="D60" s="145" t="s">
        <v>831</v>
      </c>
      <c r="E60" s="145" t="s">
        <v>832</v>
      </c>
      <c r="F60" s="145" t="s">
        <v>48</v>
      </c>
      <c r="G60" s="145" t="s">
        <v>49</v>
      </c>
      <c r="H60" s="145" t="s">
        <v>895</v>
      </c>
      <c r="I60" s="168"/>
      <c r="J60" s="148"/>
      <c r="K60" s="53"/>
    </row>
    <row r="61" spans="1:11" s="50" customFormat="1" ht="30" customHeight="1" x14ac:dyDescent="0.3">
      <c r="A61" s="145">
        <v>40</v>
      </c>
      <c r="B61" s="145" t="s">
        <v>664</v>
      </c>
      <c r="C61" s="145" t="s">
        <v>665</v>
      </c>
      <c r="D61" s="145" t="s">
        <v>666</v>
      </c>
      <c r="E61" s="145" t="s">
        <v>667</v>
      </c>
      <c r="F61" s="145" t="s">
        <v>60</v>
      </c>
      <c r="G61" s="145" t="s">
        <v>49</v>
      </c>
      <c r="H61" s="145" t="s">
        <v>896</v>
      </c>
      <c r="I61" s="168"/>
      <c r="J61" s="148"/>
      <c r="K61" s="53"/>
    </row>
    <row r="62" spans="1:11" s="50" customFormat="1" ht="30" customHeight="1" x14ac:dyDescent="0.3">
      <c r="A62" s="145">
        <v>41</v>
      </c>
      <c r="B62" s="145" t="s">
        <v>687</v>
      </c>
      <c r="C62" s="145" t="s">
        <v>688</v>
      </c>
      <c r="D62" s="145" t="s">
        <v>689</v>
      </c>
      <c r="E62" s="145" t="s">
        <v>690</v>
      </c>
      <c r="F62" s="145" t="s">
        <v>77</v>
      </c>
      <c r="G62" s="145" t="s">
        <v>49</v>
      </c>
      <c r="H62" s="145" t="s">
        <v>897</v>
      </c>
      <c r="I62" s="168"/>
      <c r="J62" s="148"/>
      <c r="K62" s="53"/>
    </row>
    <row r="63" spans="1:11" s="50" customFormat="1" ht="30" customHeight="1" x14ac:dyDescent="0.3">
      <c r="A63" s="145">
        <v>42</v>
      </c>
      <c r="B63" s="145" t="s">
        <v>466</v>
      </c>
      <c r="C63" s="145" t="s">
        <v>727</v>
      </c>
      <c r="D63" s="145" t="s">
        <v>728</v>
      </c>
      <c r="E63" s="145" t="s">
        <v>729</v>
      </c>
      <c r="F63" s="145" t="s">
        <v>60</v>
      </c>
      <c r="G63" s="145" t="s">
        <v>49</v>
      </c>
      <c r="H63" s="145" t="s">
        <v>898</v>
      </c>
      <c r="I63" s="168"/>
      <c r="J63" s="148"/>
      <c r="K63" s="53"/>
    </row>
    <row r="64" spans="1:11" s="50" customFormat="1" ht="30" customHeight="1" x14ac:dyDescent="0.3">
      <c r="A64" s="145">
        <v>43</v>
      </c>
      <c r="B64" s="145" t="s">
        <v>288</v>
      </c>
      <c r="C64" s="145" t="s">
        <v>680</v>
      </c>
      <c r="D64" s="145" t="s">
        <v>681</v>
      </c>
      <c r="E64" s="145" t="s">
        <v>682</v>
      </c>
      <c r="F64" s="145" t="s">
        <v>77</v>
      </c>
      <c r="G64" s="145" t="s">
        <v>49</v>
      </c>
      <c r="H64" s="145" t="s">
        <v>899</v>
      </c>
      <c r="I64" s="168"/>
      <c r="J64" s="148"/>
      <c r="K64" s="53"/>
    </row>
    <row r="65" spans="1:11" s="50" customFormat="1" ht="30" customHeight="1" x14ac:dyDescent="0.3">
      <c r="A65" s="145">
        <v>44</v>
      </c>
      <c r="B65" s="145" t="s">
        <v>656</v>
      </c>
      <c r="C65" s="145" t="s">
        <v>657</v>
      </c>
      <c r="D65" s="145" t="s">
        <v>658</v>
      </c>
      <c r="E65" s="145" t="s">
        <v>659</v>
      </c>
      <c r="F65" s="145" t="s">
        <v>60</v>
      </c>
      <c r="G65" s="145" t="s">
        <v>49</v>
      </c>
      <c r="H65" s="145" t="s">
        <v>900</v>
      </c>
      <c r="I65" s="168"/>
      <c r="J65" s="148"/>
      <c r="K65" s="53"/>
    </row>
    <row r="66" spans="1:11" s="50" customFormat="1" ht="30" customHeight="1" x14ac:dyDescent="0.3">
      <c r="A66" s="145">
        <v>45</v>
      </c>
      <c r="B66" s="145" t="s">
        <v>656</v>
      </c>
      <c r="C66" s="145" t="s">
        <v>677</v>
      </c>
      <c r="D66" s="145" t="s">
        <v>678</v>
      </c>
      <c r="E66" s="145" t="s">
        <v>679</v>
      </c>
      <c r="F66" s="145" t="s">
        <v>77</v>
      </c>
      <c r="G66" s="145" t="s">
        <v>49</v>
      </c>
      <c r="H66" s="145" t="s">
        <v>901</v>
      </c>
      <c r="I66" s="168"/>
      <c r="J66" s="148"/>
      <c r="K66" s="53"/>
    </row>
    <row r="67" spans="1:11" s="50" customFormat="1" ht="30" customHeight="1" x14ac:dyDescent="0.3">
      <c r="A67" s="145">
        <v>46</v>
      </c>
      <c r="B67" s="145" t="s">
        <v>750</v>
      </c>
      <c r="C67" s="145" t="s">
        <v>751</v>
      </c>
      <c r="D67" s="145" t="s">
        <v>752</v>
      </c>
      <c r="E67" s="145" t="s">
        <v>571</v>
      </c>
      <c r="F67" s="145" t="s">
        <v>54</v>
      </c>
      <c r="G67" s="145" t="s">
        <v>49</v>
      </c>
      <c r="H67" s="145" t="s">
        <v>902</v>
      </c>
      <c r="I67" s="168"/>
      <c r="J67" s="148"/>
      <c r="K67" s="53"/>
    </row>
    <row r="68" spans="1:11" s="50" customFormat="1" ht="30" customHeight="1" x14ac:dyDescent="0.3">
      <c r="A68" s="145">
        <v>47</v>
      </c>
      <c r="B68" s="145" t="s">
        <v>691</v>
      </c>
      <c r="C68" s="145" t="s">
        <v>692</v>
      </c>
      <c r="D68" s="145" t="s">
        <v>693</v>
      </c>
      <c r="E68" s="145" t="s">
        <v>694</v>
      </c>
      <c r="F68" s="145" t="s">
        <v>60</v>
      </c>
      <c r="G68" s="145" t="s">
        <v>49</v>
      </c>
      <c r="H68" s="145" t="s">
        <v>903</v>
      </c>
      <c r="I68" s="168"/>
      <c r="J68" s="148"/>
      <c r="K68" s="53"/>
    </row>
    <row r="69" spans="1:11" s="50" customFormat="1" ht="30" customHeight="1" x14ac:dyDescent="0.3">
      <c r="A69" s="145">
        <v>48</v>
      </c>
      <c r="B69" s="145" t="s">
        <v>765</v>
      </c>
      <c r="C69" s="145" t="s">
        <v>766</v>
      </c>
      <c r="D69" s="145" t="s">
        <v>767</v>
      </c>
      <c r="E69" s="145" t="s">
        <v>768</v>
      </c>
      <c r="F69" s="145" t="s">
        <v>54</v>
      </c>
      <c r="G69" s="145" t="s">
        <v>49</v>
      </c>
      <c r="H69" s="145" t="s">
        <v>904</v>
      </c>
      <c r="I69" s="168"/>
      <c r="J69" s="148"/>
      <c r="K69" s="53"/>
    </row>
    <row r="70" spans="1:11" s="50" customFormat="1" ht="30" customHeight="1" x14ac:dyDescent="0.3">
      <c r="A70" s="145">
        <v>49</v>
      </c>
      <c r="B70" s="145" t="s">
        <v>641</v>
      </c>
      <c r="C70" s="145" t="s">
        <v>642</v>
      </c>
      <c r="D70" s="145" t="s">
        <v>643</v>
      </c>
      <c r="E70" s="145" t="s">
        <v>644</v>
      </c>
      <c r="F70" s="145" t="s">
        <v>77</v>
      </c>
      <c r="G70" s="145" t="s">
        <v>49</v>
      </c>
      <c r="H70" s="145" t="s">
        <v>905</v>
      </c>
      <c r="I70" s="168"/>
      <c r="J70" s="169"/>
      <c r="K70" s="54"/>
    </row>
    <row r="71" spans="1:11" s="50" customFormat="1" ht="30" customHeight="1" x14ac:dyDescent="0.3">
      <c r="A71" s="145">
        <v>50</v>
      </c>
      <c r="B71" s="145" t="s">
        <v>683</v>
      </c>
      <c r="C71" s="145" t="s">
        <v>684</v>
      </c>
      <c r="D71" s="145" t="s">
        <v>685</v>
      </c>
      <c r="E71" s="145" t="s">
        <v>686</v>
      </c>
      <c r="F71" s="145" t="s">
        <v>77</v>
      </c>
      <c r="G71" s="145" t="s">
        <v>78</v>
      </c>
      <c r="H71" s="145" t="s">
        <v>906</v>
      </c>
      <c r="I71" s="168"/>
      <c r="J71" s="169"/>
      <c r="K71" s="54"/>
    </row>
    <row r="72" spans="1:11" s="50" customFormat="1" ht="30" customHeight="1" x14ac:dyDescent="0.3">
      <c r="A72" s="145">
        <v>51</v>
      </c>
      <c r="B72" s="145" t="s">
        <v>746</v>
      </c>
      <c r="C72" s="145" t="s">
        <v>747</v>
      </c>
      <c r="D72" s="145" t="s">
        <v>748</v>
      </c>
      <c r="E72" s="145" t="s">
        <v>749</v>
      </c>
      <c r="F72" s="145" t="s">
        <v>60</v>
      </c>
      <c r="G72" s="145" t="s">
        <v>49</v>
      </c>
      <c r="H72" s="145" t="s">
        <v>907</v>
      </c>
      <c r="I72" s="168"/>
      <c r="J72" s="169"/>
      <c r="K72" s="54"/>
    </row>
    <row r="73" spans="1:11" s="50" customFormat="1" ht="30" customHeight="1" x14ac:dyDescent="0.3">
      <c r="A73" s="145">
        <v>52</v>
      </c>
      <c r="B73" s="145" t="s">
        <v>668</v>
      </c>
      <c r="C73" s="145" t="s">
        <v>669</v>
      </c>
      <c r="D73" s="145" t="s">
        <v>670</v>
      </c>
      <c r="E73" s="145" t="s">
        <v>671</v>
      </c>
      <c r="F73" s="145" t="s">
        <v>60</v>
      </c>
      <c r="G73" s="145" t="s">
        <v>205</v>
      </c>
      <c r="H73" s="145" t="s">
        <v>908</v>
      </c>
      <c r="I73" s="168"/>
      <c r="J73" s="169"/>
      <c r="K73" s="54"/>
    </row>
    <row r="74" spans="1:11" s="50" customFormat="1" ht="30" customHeight="1" x14ac:dyDescent="0.3">
      <c r="A74" s="145">
        <v>53</v>
      </c>
      <c r="B74" s="145" t="s">
        <v>698</v>
      </c>
      <c r="C74" s="145" t="s">
        <v>699</v>
      </c>
      <c r="D74" s="145" t="s">
        <v>700</v>
      </c>
      <c r="E74" s="145" t="s">
        <v>701</v>
      </c>
      <c r="F74" s="145" t="s">
        <v>60</v>
      </c>
      <c r="G74" s="145" t="s">
        <v>49</v>
      </c>
      <c r="H74" s="145" t="s">
        <v>909</v>
      </c>
      <c r="I74" s="168"/>
      <c r="J74" s="169"/>
      <c r="K74" s="54"/>
    </row>
    <row r="75" spans="1:11" s="50" customFormat="1" ht="30" customHeight="1" x14ac:dyDescent="0.3">
      <c r="A75" s="145">
        <v>54</v>
      </c>
      <c r="B75" s="145" t="s">
        <v>656</v>
      </c>
      <c r="C75" s="145" t="s">
        <v>695</v>
      </c>
      <c r="D75" s="145" t="s">
        <v>696</v>
      </c>
      <c r="E75" s="145" t="s">
        <v>697</v>
      </c>
      <c r="F75" s="145" t="s">
        <v>77</v>
      </c>
      <c r="G75" s="145" t="s">
        <v>78</v>
      </c>
      <c r="H75" s="145" t="s">
        <v>910</v>
      </c>
      <c r="I75" s="168"/>
      <c r="J75" s="169"/>
      <c r="K75" s="54"/>
    </row>
    <row r="76" spans="1:11" s="50" customFormat="1" ht="30" customHeight="1" x14ac:dyDescent="0.3">
      <c r="A76" s="145">
        <v>55</v>
      </c>
      <c r="B76" s="145" t="s">
        <v>706</v>
      </c>
      <c r="C76" s="145" t="s">
        <v>707</v>
      </c>
      <c r="D76" s="145" t="s">
        <v>708</v>
      </c>
      <c r="E76" s="145" t="s">
        <v>709</v>
      </c>
      <c r="F76" s="145" t="s">
        <v>60</v>
      </c>
      <c r="G76" s="145" t="s">
        <v>49</v>
      </c>
      <c r="H76" s="145" t="s">
        <v>911</v>
      </c>
      <c r="I76" s="168"/>
      <c r="J76" s="169"/>
      <c r="K76" s="54"/>
    </row>
    <row r="77" spans="1:11" s="50" customFormat="1" ht="30" customHeight="1" x14ac:dyDescent="0.3">
      <c r="A77" s="145">
        <v>56</v>
      </c>
      <c r="B77" s="145" t="s">
        <v>730</v>
      </c>
      <c r="C77" s="145" t="s">
        <v>731</v>
      </c>
      <c r="D77" s="145" t="s">
        <v>732</v>
      </c>
      <c r="E77" s="145" t="s">
        <v>733</v>
      </c>
      <c r="F77" s="145" t="s">
        <v>77</v>
      </c>
      <c r="G77" s="145" t="s">
        <v>49</v>
      </c>
      <c r="H77" s="145" t="s">
        <v>912</v>
      </c>
      <c r="I77" s="168"/>
      <c r="J77" s="169"/>
      <c r="K77" s="54"/>
    </row>
    <row r="78" spans="1:11" s="50" customFormat="1" ht="30" customHeight="1" x14ac:dyDescent="0.3">
      <c r="A78" s="145">
        <v>57</v>
      </c>
      <c r="B78" s="145" t="s">
        <v>672</v>
      </c>
      <c r="C78" s="145" t="s">
        <v>673</v>
      </c>
      <c r="D78" s="145" t="s">
        <v>674</v>
      </c>
      <c r="E78" s="145" t="s">
        <v>102</v>
      </c>
      <c r="F78" s="145" t="s">
        <v>60</v>
      </c>
      <c r="G78" s="145" t="s">
        <v>49</v>
      </c>
      <c r="H78" s="145" t="s">
        <v>913</v>
      </c>
      <c r="I78" s="168"/>
      <c r="J78" s="169"/>
      <c r="K78" s="54"/>
    </row>
    <row r="79" spans="1:11" s="50" customFormat="1" ht="30" customHeight="1" x14ac:dyDescent="0.3">
      <c r="A79" s="145">
        <v>58</v>
      </c>
      <c r="B79" s="145" t="s">
        <v>742</v>
      </c>
      <c r="C79" s="145" t="s">
        <v>743</v>
      </c>
      <c r="D79" s="145" t="s">
        <v>744</v>
      </c>
      <c r="E79" s="145" t="s">
        <v>745</v>
      </c>
      <c r="F79" s="145" t="s">
        <v>726</v>
      </c>
      <c r="G79" s="145" t="s">
        <v>49</v>
      </c>
      <c r="H79" s="145" t="s">
        <v>914</v>
      </c>
      <c r="I79" s="168"/>
      <c r="J79" s="169"/>
      <c r="K79" s="54"/>
    </row>
    <row r="80" spans="1:11" s="50" customFormat="1" ht="30" customHeight="1" x14ac:dyDescent="0.3">
      <c r="A80" s="145">
        <v>59</v>
      </c>
      <c r="B80" s="145" t="s">
        <v>702</v>
      </c>
      <c r="C80" s="145" t="s">
        <v>703</v>
      </c>
      <c r="D80" s="145" t="s">
        <v>704</v>
      </c>
      <c r="E80" s="145" t="s">
        <v>705</v>
      </c>
      <c r="F80" s="145" t="s">
        <v>48</v>
      </c>
      <c r="G80" s="145" t="s">
        <v>205</v>
      </c>
      <c r="H80" s="145" t="s">
        <v>915</v>
      </c>
      <c r="I80" s="168"/>
      <c r="J80" s="169"/>
      <c r="K80" s="54"/>
    </row>
    <row r="81" spans="1:11" s="50" customFormat="1" ht="30" customHeight="1" x14ac:dyDescent="0.3">
      <c r="A81" s="145">
        <v>60</v>
      </c>
      <c r="B81" s="145" t="s">
        <v>710</v>
      </c>
      <c r="C81" s="145" t="s">
        <v>711</v>
      </c>
      <c r="D81" s="145" t="s">
        <v>712</v>
      </c>
      <c r="E81" s="145" t="s">
        <v>713</v>
      </c>
      <c r="F81" s="145" t="s">
        <v>60</v>
      </c>
      <c r="G81" s="145" t="s">
        <v>49</v>
      </c>
      <c r="H81" s="145" t="s">
        <v>916</v>
      </c>
      <c r="I81" s="168"/>
      <c r="J81" s="169"/>
      <c r="K81" s="54"/>
    </row>
    <row r="82" spans="1:11" s="50" customFormat="1" ht="30" customHeight="1" x14ac:dyDescent="0.3">
      <c r="A82" s="145">
        <v>61</v>
      </c>
      <c r="B82" s="145" t="s">
        <v>769</v>
      </c>
      <c r="C82" s="145" t="s">
        <v>770</v>
      </c>
      <c r="D82" s="145" t="s">
        <v>771</v>
      </c>
      <c r="E82" s="145" t="s">
        <v>772</v>
      </c>
      <c r="F82" s="145" t="s">
        <v>60</v>
      </c>
      <c r="G82" s="145" t="s">
        <v>49</v>
      </c>
      <c r="H82" s="145" t="s">
        <v>917</v>
      </c>
      <c r="I82" s="168"/>
      <c r="J82" s="169"/>
      <c r="K82" s="54"/>
    </row>
    <row r="83" spans="1:11" s="50" customFormat="1" ht="30" customHeight="1" x14ac:dyDescent="0.3">
      <c r="A83" s="145">
        <v>62</v>
      </c>
      <c r="B83" s="145" t="s">
        <v>718</v>
      </c>
      <c r="C83" s="145" t="s">
        <v>719</v>
      </c>
      <c r="D83" s="145" t="s">
        <v>720</v>
      </c>
      <c r="E83" s="145" t="s">
        <v>721</v>
      </c>
      <c r="F83" s="145" t="s">
        <v>60</v>
      </c>
      <c r="G83" s="145" t="s">
        <v>49</v>
      </c>
      <c r="H83" s="145" t="s">
        <v>918</v>
      </c>
      <c r="I83" s="168"/>
      <c r="J83" s="169"/>
      <c r="K83" s="54"/>
    </row>
    <row r="84" spans="1:11" s="50" customFormat="1" ht="30" customHeight="1" x14ac:dyDescent="0.3">
      <c r="A84" s="145">
        <v>63</v>
      </c>
      <c r="B84" s="145" t="s">
        <v>734</v>
      </c>
      <c r="C84" s="145" t="s">
        <v>735</v>
      </c>
      <c r="D84" s="145" t="s">
        <v>736</v>
      </c>
      <c r="E84" s="145" t="s">
        <v>737</v>
      </c>
      <c r="F84" s="145" t="s">
        <v>60</v>
      </c>
      <c r="G84" s="145" t="s">
        <v>49</v>
      </c>
      <c r="H84" s="145" t="s">
        <v>919</v>
      </c>
      <c r="I84" s="168"/>
      <c r="J84" s="169"/>
      <c r="K84" s="54"/>
    </row>
    <row r="85" spans="1:11" s="50" customFormat="1" ht="30" customHeight="1" x14ac:dyDescent="0.3">
      <c r="A85" s="145">
        <v>64</v>
      </c>
      <c r="B85" s="145" t="s">
        <v>833</v>
      </c>
      <c r="C85" s="145" t="s">
        <v>834</v>
      </c>
      <c r="D85" s="145" t="s">
        <v>835</v>
      </c>
      <c r="E85" s="145" t="s">
        <v>836</v>
      </c>
      <c r="F85" s="145" t="s">
        <v>60</v>
      </c>
      <c r="G85" s="145" t="s">
        <v>49</v>
      </c>
      <c r="H85" s="145" t="s">
        <v>920</v>
      </c>
      <c r="I85" s="168"/>
      <c r="J85" s="169"/>
      <c r="K85" s="54"/>
    </row>
    <row r="86" spans="1:11" s="50" customFormat="1" ht="30" customHeight="1" x14ac:dyDescent="0.3">
      <c r="A86" s="145">
        <v>65</v>
      </c>
      <c r="B86" s="145" t="s">
        <v>722</v>
      </c>
      <c r="C86" s="145" t="s">
        <v>723</v>
      </c>
      <c r="D86" s="145" t="s">
        <v>724</v>
      </c>
      <c r="E86" s="145" t="s">
        <v>725</v>
      </c>
      <c r="F86" s="145" t="s">
        <v>726</v>
      </c>
      <c r="G86" s="145" t="s">
        <v>78</v>
      </c>
      <c r="H86" s="145" t="s">
        <v>921</v>
      </c>
      <c r="I86" s="168"/>
      <c r="J86" s="169"/>
      <c r="K86" s="54"/>
    </row>
    <row r="87" spans="1:11" s="50" customFormat="1" ht="30" customHeight="1" x14ac:dyDescent="0.3">
      <c r="A87" s="145">
        <v>66</v>
      </c>
      <c r="B87" s="145" t="s">
        <v>757</v>
      </c>
      <c r="C87" s="145" t="s">
        <v>758</v>
      </c>
      <c r="D87" s="145" t="s">
        <v>759</v>
      </c>
      <c r="E87" s="145" t="s">
        <v>760</v>
      </c>
      <c r="F87" s="145" t="s">
        <v>60</v>
      </c>
      <c r="G87" s="145" t="s">
        <v>49</v>
      </c>
      <c r="H87" s="145" t="s">
        <v>850</v>
      </c>
      <c r="I87" s="168"/>
      <c r="J87" s="169"/>
      <c r="K87" s="54"/>
    </row>
    <row r="88" spans="1:11" s="50" customFormat="1" ht="30" customHeight="1" x14ac:dyDescent="0.3">
      <c r="A88" s="145">
        <v>67</v>
      </c>
      <c r="B88" s="145" t="s">
        <v>738</v>
      </c>
      <c r="C88" s="145" t="s">
        <v>739</v>
      </c>
      <c r="D88" s="145" t="s">
        <v>740</v>
      </c>
      <c r="E88" s="145" t="s">
        <v>741</v>
      </c>
      <c r="F88" s="145" t="s">
        <v>60</v>
      </c>
      <c r="G88" s="145" t="s">
        <v>49</v>
      </c>
      <c r="H88" s="145" t="s">
        <v>922</v>
      </c>
      <c r="I88" s="168"/>
      <c r="J88" s="169"/>
      <c r="K88" s="54"/>
    </row>
    <row r="89" spans="1:11" s="50" customFormat="1" ht="30" customHeight="1" x14ac:dyDescent="0.3">
      <c r="A89" s="145">
        <v>68</v>
      </c>
      <c r="B89" s="145" t="s">
        <v>753</v>
      </c>
      <c r="C89" s="145" t="s">
        <v>754</v>
      </c>
      <c r="D89" s="145" t="s">
        <v>755</v>
      </c>
      <c r="E89" s="145" t="s">
        <v>756</v>
      </c>
      <c r="F89" s="145" t="s">
        <v>54</v>
      </c>
      <c r="G89" s="145" t="s">
        <v>49</v>
      </c>
      <c r="H89" s="145" t="s">
        <v>923</v>
      </c>
      <c r="I89" s="168"/>
      <c r="J89" s="169"/>
      <c r="K89" s="54"/>
    </row>
    <row r="90" spans="1:11" s="50" customFormat="1" ht="30" customHeight="1" x14ac:dyDescent="0.3">
      <c r="A90" s="145">
        <v>69</v>
      </c>
      <c r="B90" s="145" t="s">
        <v>811</v>
      </c>
      <c r="C90" s="145" t="s">
        <v>812</v>
      </c>
      <c r="D90" s="145" t="s">
        <v>813</v>
      </c>
      <c r="E90" s="145" t="s">
        <v>814</v>
      </c>
      <c r="F90" s="145" t="s">
        <v>60</v>
      </c>
      <c r="G90" s="145" t="s">
        <v>49</v>
      </c>
      <c r="H90" s="145" t="s">
        <v>924</v>
      </c>
      <c r="I90" s="168"/>
      <c r="J90" s="169"/>
      <c r="K90" s="54"/>
    </row>
    <row r="91" spans="1:11" s="50" customFormat="1" ht="30" customHeight="1" x14ac:dyDescent="0.3">
      <c r="A91" s="145">
        <v>70</v>
      </c>
      <c r="B91" s="145" t="s">
        <v>777</v>
      </c>
      <c r="C91" s="145" t="s">
        <v>778</v>
      </c>
      <c r="D91" s="145" t="s">
        <v>779</v>
      </c>
      <c r="E91" s="145" t="s">
        <v>780</v>
      </c>
      <c r="F91" s="145" t="s">
        <v>60</v>
      </c>
      <c r="G91" s="145" t="s">
        <v>49</v>
      </c>
      <c r="H91" s="145" t="s">
        <v>925</v>
      </c>
      <c r="I91" s="168"/>
      <c r="J91" s="169"/>
      <c r="K91" s="54"/>
    </row>
    <row r="92" spans="1:11" s="50" customFormat="1" ht="30" customHeight="1" x14ac:dyDescent="0.3">
      <c r="A92" s="145">
        <v>71</v>
      </c>
      <c r="B92" s="145" t="s">
        <v>761</v>
      </c>
      <c r="C92" s="145" t="s">
        <v>762</v>
      </c>
      <c r="D92" s="145" t="s">
        <v>763</v>
      </c>
      <c r="E92" s="145" t="s">
        <v>764</v>
      </c>
      <c r="F92" s="145" t="s">
        <v>60</v>
      </c>
      <c r="G92" s="145" t="s">
        <v>49</v>
      </c>
      <c r="H92" s="145" t="s">
        <v>926</v>
      </c>
      <c r="I92" s="168"/>
      <c r="J92" s="169"/>
      <c r="K92" s="54"/>
    </row>
    <row r="93" spans="1:11" s="50" customFormat="1" ht="30" customHeight="1" x14ac:dyDescent="0.3">
      <c r="A93" s="145">
        <v>72</v>
      </c>
      <c r="B93" s="145" t="s">
        <v>781</v>
      </c>
      <c r="C93" s="145" t="s">
        <v>782</v>
      </c>
      <c r="D93" s="145" t="s">
        <v>783</v>
      </c>
      <c r="E93" s="145" t="s">
        <v>784</v>
      </c>
      <c r="F93" s="145" t="s">
        <v>60</v>
      </c>
      <c r="G93" s="145" t="s">
        <v>49</v>
      </c>
      <c r="H93" s="145" t="s">
        <v>927</v>
      </c>
      <c r="I93" s="168"/>
      <c r="J93" s="169"/>
      <c r="K93" s="54"/>
    </row>
    <row r="94" spans="1:11" s="50" customFormat="1" ht="30" customHeight="1" x14ac:dyDescent="0.3">
      <c r="A94" s="145">
        <v>73</v>
      </c>
      <c r="B94" s="145" t="s">
        <v>773</v>
      </c>
      <c r="C94" s="145" t="s">
        <v>774</v>
      </c>
      <c r="D94" s="145" t="s">
        <v>775</v>
      </c>
      <c r="E94" s="145" t="s">
        <v>776</v>
      </c>
      <c r="F94" s="145" t="s">
        <v>60</v>
      </c>
      <c r="G94" s="145" t="s">
        <v>49</v>
      </c>
      <c r="H94" s="145" t="s">
        <v>928</v>
      </c>
      <c r="I94" s="168"/>
      <c r="J94" s="169"/>
      <c r="K94" s="54"/>
    </row>
    <row r="95" spans="1:11" s="50" customFormat="1" ht="30" customHeight="1" x14ac:dyDescent="0.3">
      <c r="A95" s="145">
        <v>74</v>
      </c>
      <c r="B95" s="145" t="s">
        <v>798</v>
      </c>
      <c r="C95" s="145" t="s">
        <v>799</v>
      </c>
      <c r="D95" s="145" t="s">
        <v>800</v>
      </c>
      <c r="E95" s="145" t="s">
        <v>721</v>
      </c>
      <c r="F95" s="145" t="s">
        <v>60</v>
      </c>
      <c r="G95" s="145" t="s">
        <v>49</v>
      </c>
      <c r="H95" s="145" t="s">
        <v>929</v>
      </c>
      <c r="I95" s="168"/>
      <c r="J95" s="169"/>
      <c r="K95" s="54"/>
    </row>
    <row r="96" spans="1:11" s="50" customFormat="1" ht="30" customHeight="1" x14ac:dyDescent="0.3">
      <c r="A96" s="145">
        <v>75</v>
      </c>
      <c r="B96" s="145" t="s">
        <v>785</v>
      </c>
      <c r="C96" s="145" t="s">
        <v>786</v>
      </c>
      <c r="D96" s="145" t="s">
        <v>787</v>
      </c>
      <c r="E96" s="145" t="s">
        <v>788</v>
      </c>
      <c r="F96" s="145" t="s">
        <v>60</v>
      </c>
      <c r="G96" s="145" t="s">
        <v>49</v>
      </c>
      <c r="H96" s="145" t="s">
        <v>930</v>
      </c>
      <c r="I96" s="168"/>
      <c r="J96" s="169"/>
      <c r="K96" s="54"/>
    </row>
    <row r="97" spans="1:11" s="50" customFormat="1" ht="30" customHeight="1" x14ac:dyDescent="0.3">
      <c r="A97" s="145">
        <v>76</v>
      </c>
      <c r="B97" s="145" t="s">
        <v>805</v>
      </c>
      <c r="C97" s="145" t="s">
        <v>806</v>
      </c>
      <c r="D97" s="145" t="s">
        <v>807</v>
      </c>
      <c r="E97" s="145" t="s">
        <v>808</v>
      </c>
      <c r="F97" s="145" t="s">
        <v>54</v>
      </c>
      <c r="G97" s="145" t="s">
        <v>49</v>
      </c>
      <c r="H97" s="145" t="s">
        <v>931</v>
      </c>
      <c r="I97" s="168"/>
      <c r="J97" s="169"/>
      <c r="K97" s="54"/>
    </row>
    <row r="98" spans="1:11" s="50" customFormat="1" ht="30" customHeight="1" x14ac:dyDescent="0.3">
      <c r="A98" s="145">
        <v>77</v>
      </c>
      <c r="B98" s="145" t="s">
        <v>793</v>
      </c>
      <c r="C98" s="145" t="s">
        <v>794</v>
      </c>
      <c r="D98" s="145" t="s">
        <v>795</v>
      </c>
      <c r="E98" s="145" t="s">
        <v>594</v>
      </c>
      <c r="F98" s="145" t="s">
        <v>60</v>
      </c>
      <c r="G98" s="145" t="s">
        <v>49</v>
      </c>
      <c r="H98" s="145" t="s">
        <v>932</v>
      </c>
      <c r="I98" s="168"/>
      <c r="J98" s="169"/>
      <c r="K98" s="54"/>
    </row>
    <row r="99" spans="1:11" s="50" customFormat="1" ht="30" customHeight="1" x14ac:dyDescent="0.3">
      <c r="A99" s="145">
        <v>78</v>
      </c>
      <c r="B99" s="145" t="s">
        <v>801</v>
      </c>
      <c r="C99" s="145" t="s">
        <v>802</v>
      </c>
      <c r="D99" s="145" t="s">
        <v>803</v>
      </c>
      <c r="E99" s="145" t="s">
        <v>804</v>
      </c>
      <c r="F99" s="145" t="s">
        <v>60</v>
      </c>
      <c r="G99" s="145" t="s">
        <v>49</v>
      </c>
      <c r="H99" s="145" t="s">
        <v>933</v>
      </c>
      <c r="I99" s="168"/>
      <c r="J99" s="169"/>
      <c r="K99" s="54"/>
    </row>
    <row r="100" spans="1:11" s="50" customFormat="1" ht="30" customHeight="1" x14ac:dyDescent="0.3">
      <c r="A100" s="145">
        <v>79</v>
      </c>
      <c r="B100" s="145" t="s">
        <v>687</v>
      </c>
      <c r="C100" s="145" t="s">
        <v>796</v>
      </c>
      <c r="D100" s="145" t="s">
        <v>797</v>
      </c>
      <c r="E100" s="145" t="s">
        <v>640</v>
      </c>
      <c r="F100" s="145" t="s">
        <v>54</v>
      </c>
      <c r="G100" s="145" t="s">
        <v>49</v>
      </c>
      <c r="H100" s="145" t="s">
        <v>934</v>
      </c>
      <c r="I100" s="168"/>
      <c r="J100" s="169"/>
      <c r="K100" s="54"/>
    </row>
    <row r="101" spans="1:11" s="50" customFormat="1" ht="30" customHeight="1" x14ac:dyDescent="0.3">
      <c r="A101" s="145">
        <v>80</v>
      </c>
      <c r="B101" s="145" t="s">
        <v>837</v>
      </c>
      <c r="C101" s="145" t="s">
        <v>838</v>
      </c>
      <c r="D101" s="145" t="s">
        <v>839</v>
      </c>
      <c r="E101" s="145" t="s">
        <v>840</v>
      </c>
      <c r="F101" s="145" t="s">
        <v>54</v>
      </c>
      <c r="G101" s="145" t="s">
        <v>49</v>
      </c>
      <c r="H101" s="145" t="s">
        <v>935</v>
      </c>
      <c r="I101" s="168"/>
      <c r="J101" s="169"/>
      <c r="K101" s="54"/>
    </row>
    <row r="102" spans="1:11" s="50" customFormat="1" ht="30" customHeight="1" x14ac:dyDescent="0.3">
      <c r="A102" s="145" t="s">
        <v>108</v>
      </c>
      <c r="B102" s="145" t="s">
        <v>815</v>
      </c>
      <c r="C102" s="145">
        <v>10090054376</v>
      </c>
      <c r="D102" s="145" t="s">
        <v>817</v>
      </c>
      <c r="E102" s="145" t="s">
        <v>818</v>
      </c>
      <c r="F102" s="145" t="s">
        <v>54</v>
      </c>
      <c r="G102" s="145" t="s">
        <v>49</v>
      </c>
      <c r="H102" s="138"/>
      <c r="I102" s="168"/>
      <c r="J102" s="169"/>
      <c r="K102" s="54"/>
    </row>
    <row r="103" spans="1:11" s="50" customFormat="1" ht="30" customHeight="1" x14ac:dyDescent="0.3">
      <c r="A103" s="145" t="s">
        <v>108</v>
      </c>
      <c r="B103" s="145" t="s">
        <v>527</v>
      </c>
      <c r="C103" s="145" t="s">
        <v>606</v>
      </c>
      <c r="D103" s="145" t="s">
        <v>607</v>
      </c>
      <c r="E103" s="145" t="s">
        <v>608</v>
      </c>
      <c r="F103" s="145" t="s">
        <v>48</v>
      </c>
      <c r="G103" s="145" t="s">
        <v>49</v>
      </c>
      <c r="H103" s="138"/>
      <c r="I103" s="168"/>
      <c r="J103" s="169"/>
      <c r="K103" s="54"/>
    </row>
    <row r="104" spans="1:11" s="50" customFormat="1" ht="30" customHeight="1" x14ac:dyDescent="0.3">
      <c r="A104" s="145" t="s">
        <v>108</v>
      </c>
      <c r="B104" s="145" t="s">
        <v>789</v>
      </c>
      <c r="C104" s="145" t="s">
        <v>790</v>
      </c>
      <c r="D104" s="145" t="s">
        <v>791</v>
      </c>
      <c r="E104" s="145" t="s">
        <v>792</v>
      </c>
      <c r="F104" s="145" t="s">
        <v>60</v>
      </c>
      <c r="G104" s="145" t="s">
        <v>49</v>
      </c>
      <c r="H104" s="138"/>
      <c r="I104" s="168"/>
      <c r="J104" s="169"/>
      <c r="K104" s="54"/>
    </row>
    <row r="105" spans="1:11" s="50" customFormat="1" ht="30" customHeight="1" x14ac:dyDescent="0.3">
      <c r="A105" s="145" t="s">
        <v>108</v>
      </c>
      <c r="B105" s="145" t="s">
        <v>539</v>
      </c>
      <c r="C105" s="145" t="s">
        <v>540</v>
      </c>
      <c r="D105" s="145" t="s">
        <v>541</v>
      </c>
      <c r="E105" s="145" t="s">
        <v>542</v>
      </c>
      <c r="F105" s="145" t="s">
        <v>48</v>
      </c>
      <c r="G105" s="145" t="s">
        <v>49</v>
      </c>
      <c r="H105" s="138"/>
      <c r="I105" s="168"/>
      <c r="J105" s="169"/>
      <c r="K105" s="54"/>
    </row>
    <row r="106" spans="1:11" s="50" customFormat="1" ht="30" customHeight="1" x14ac:dyDescent="0.3">
      <c r="A106" s="145" t="s">
        <v>108</v>
      </c>
      <c r="B106" s="145" t="s">
        <v>91</v>
      </c>
      <c r="C106" s="145" t="s">
        <v>819</v>
      </c>
      <c r="D106" s="145" t="s">
        <v>820</v>
      </c>
      <c r="E106" s="145" t="s">
        <v>663</v>
      </c>
      <c r="F106" s="145" t="s">
        <v>60</v>
      </c>
      <c r="G106" s="145" t="s">
        <v>49</v>
      </c>
      <c r="H106" s="138"/>
      <c r="I106" s="168"/>
      <c r="J106" s="169"/>
      <c r="K106" s="54"/>
    </row>
    <row r="107" spans="1:11" s="50" customFormat="1" ht="30" customHeight="1" x14ac:dyDescent="0.3">
      <c r="A107" s="145" t="s">
        <v>108</v>
      </c>
      <c r="B107" s="145" t="s">
        <v>821</v>
      </c>
      <c r="C107" s="145" t="s">
        <v>822</v>
      </c>
      <c r="D107" s="145" t="s">
        <v>823</v>
      </c>
      <c r="E107" s="145" t="s">
        <v>824</v>
      </c>
      <c r="F107" s="145" t="s">
        <v>60</v>
      </c>
      <c r="G107" s="145" t="s">
        <v>49</v>
      </c>
      <c r="H107" s="138"/>
      <c r="I107" s="168"/>
      <c r="J107" s="169"/>
      <c r="K107" s="54"/>
    </row>
    <row r="108" spans="1:11" s="50" customFormat="1" ht="30" customHeight="1" x14ac:dyDescent="0.3">
      <c r="A108" s="145" t="s">
        <v>108</v>
      </c>
      <c r="B108" s="145" t="s">
        <v>568</v>
      </c>
      <c r="C108" s="145" t="s">
        <v>569</v>
      </c>
      <c r="D108" s="145" t="s">
        <v>570</v>
      </c>
      <c r="E108" s="145" t="s">
        <v>571</v>
      </c>
      <c r="F108" s="145" t="s">
        <v>48</v>
      </c>
      <c r="G108" s="145" t="s">
        <v>49</v>
      </c>
      <c r="H108" s="138"/>
      <c r="I108" s="168"/>
      <c r="J108" s="169"/>
      <c r="K108" s="54"/>
    </row>
    <row r="109" spans="1:11" s="50" customFormat="1" ht="30" customHeight="1" x14ac:dyDescent="0.3">
      <c r="A109" s="145" t="s">
        <v>108</v>
      </c>
      <c r="B109" s="145" t="s">
        <v>613</v>
      </c>
      <c r="C109" s="145" t="s">
        <v>809</v>
      </c>
      <c r="D109" s="145" t="s">
        <v>810</v>
      </c>
      <c r="E109" s="145" t="s">
        <v>780</v>
      </c>
      <c r="F109" s="145" t="s">
        <v>726</v>
      </c>
      <c r="G109" s="145" t="s">
        <v>205</v>
      </c>
      <c r="H109" s="138"/>
      <c r="I109" s="168"/>
      <c r="J109" s="169"/>
      <c r="K109" s="54"/>
    </row>
    <row r="110" spans="1:11" s="50" customFormat="1" ht="30" customHeight="1" x14ac:dyDescent="0.3">
      <c r="A110" s="145" t="s">
        <v>108</v>
      </c>
      <c r="B110" s="145" t="s">
        <v>83</v>
      </c>
      <c r="C110" s="145" t="s">
        <v>603</v>
      </c>
      <c r="D110" s="145" t="s">
        <v>604</v>
      </c>
      <c r="E110" s="145" t="s">
        <v>605</v>
      </c>
      <c r="F110" s="145" t="s">
        <v>48</v>
      </c>
      <c r="G110" s="145" t="s">
        <v>49</v>
      </c>
      <c r="H110" s="138"/>
      <c r="I110" s="168"/>
      <c r="J110" s="169"/>
      <c r="K110" s="54"/>
    </row>
    <row r="111" spans="1:11" ht="14.4" x14ac:dyDescent="0.25">
      <c r="A111" s="149"/>
      <c r="B111" s="145"/>
      <c r="C111" s="145"/>
      <c r="D111" s="145"/>
      <c r="E111" s="145"/>
      <c r="F111" s="145"/>
      <c r="G111" s="145"/>
      <c r="H111" s="145"/>
      <c r="I111" s="145"/>
      <c r="J111" s="169"/>
      <c r="K111" s="54"/>
    </row>
    <row r="112" spans="1:11" ht="14.4" x14ac:dyDescent="0.3">
      <c r="A112" s="206" t="s">
        <v>113</v>
      </c>
      <c r="B112" s="207"/>
      <c r="C112" s="207"/>
      <c r="D112" s="207"/>
      <c r="E112" s="61"/>
      <c r="F112" s="61"/>
      <c r="G112" s="255" t="s">
        <v>114</v>
      </c>
      <c r="H112" s="255"/>
      <c r="I112" s="207"/>
      <c r="J112" s="255"/>
      <c r="K112" s="256"/>
    </row>
    <row r="113" spans="1:26" x14ac:dyDescent="0.3">
      <c r="A113" s="62" t="s">
        <v>115</v>
      </c>
      <c r="B113" s="22"/>
      <c r="C113" s="22"/>
      <c r="D113" s="63"/>
      <c r="E113" s="64"/>
      <c r="F113" s="65"/>
      <c r="G113" s="66" t="s">
        <v>116</v>
      </c>
      <c r="H113" s="67">
        <v>7</v>
      </c>
      <c r="I113" s="68"/>
      <c r="J113" s="69" t="s">
        <v>117</v>
      </c>
      <c r="K113" s="70">
        <f>COUNTIF(F57:F111,"ЗМС")</f>
        <v>0</v>
      </c>
    </row>
    <row r="114" spans="1:26" x14ac:dyDescent="0.3">
      <c r="A114" s="62" t="s">
        <v>118</v>
      </c>
      <c r="B114" s="22"/>
      <c r="C114" s="22"/>
      <c r="D114" s="63"/>
      <c r="E114" s="19"/>
      <c r="F114" s="71"/>
      <c r="G114" s="72" t="s">
        <v>119</v>
      </c>
      <c r="H114" s="73">
        <v>89</v>
      </c>
      <c r="I114" s="74"/>
      <c r="J114" s="69" t="s">
        <v>120</v>
      </c>
      <c r="K114" s="70">
        <f>COUNTIF(F58:F111,"МСМК")</f>
        <v>0</v>
      </c>
    </row>
    <row r="115" spans="1:26" x14ac:dyDescent="0.3">
      <c r="A115" s="62" t="s">
        <v>121</v>
      </c>
      <c r="B115" s="22"/>
      <c r="C115" s="22"/>
      <c r="D115" s="63"/>
      <c r="E115" s="19"/>
      <c r="F115" s="71"/>
      <c r="G115" s="72" t="s">
        <v>122</v>
      </c>
      <c r="H115" s="73">
        <v>80</v>
      </c>
      <c r="I115" s="74"/>
      <c r="J115" s="69" t="s">
        <v>123</v>
      </c>
      <c r="K115" s="70">
        <f>COUNTIF(F59:F112,"МС")</f>
        <v>0</v>
      </c>
    </row>
    <row r="116" spans="1:26" s="26" customFormat="1" x14ac:dyDescent="0.3">
      <c r="A116" s="62" t="s">
        <v>124</v>
      </c>
      <c r="B116" s="22"/>
      <c r="C116" s="22"/>
      <c r="D116" s="63"/>
      <c r="E116" s="19"/>
      <c r="F116" s="71"/>
      <c r="G116" s="72" t="s">
        <v>125</v>
      </c>
      <c r="H116" s="67">
        <v>80</v>
      </c>
      <c r="I116" s="75"/>
      <c r="J116" s="69" t="s">
        <v>126</v>
      </c>
      <c r="K116" s="70">
        <f>COUNTIF(F22:F113,"КМС")</f>
        <v>0</v>
      </c>
      <c r="L116" s="19"/>
      <c r="M116" s="19"/>
      <c r="N116" s="19"/>
      <c r="O116" s="19"/>
      <c r="P116" s="19"/>
      <c r="Q116" s="19"/>
      <c r="R116" s="19"/>
      <c r="S116" s="19"/>
      <c r="T116" s="19"/>
      <c r="U116" s="19"/>
      <c r="V116" s="19"/>
      <c r="W116" s="19"/>
      <c r="X116" s="19"/>
      <c r="Y116" s="19"/>
      <c r="Z116" s="19"/>
    </row>
    <row r="117" spans="1:26" s="111" customFormat="1" ht="12.75" customHeight="1" x14ac:dyDescent="0.3">
      <c r="A117" s="62"/>
      <c r="B117" s="22"/>
      <c r="C117" s="22"/>
      <c r="D117" s="63"/>
      <c r="E117" s="19"/>
      <c r="F117" s="71"/>
      <c r="G117" s="72" t="s">
        <v>127</v>
      </c>
      <c r="H117" s="67">
        <v>0</v>
      </c>
      <c r="I117" s="75"/>
      <c r="J117" s="76" t="s">
        <v>48</v>
      </c>
      <c r="K117" s="70">
        <v>16</v>
      </c>
    </row>
    <row r="118" spans="1:26" x14ac:dyDescent="0.3">
      <c r="A118" s="62"/>
      <c r="B118" s="22"/>
      <c r="C118" s="22"/>
      <c r="D118" s="63"/>
      <c r="E118" s="19"/>
      <c r="F118" s="71"/>
      <c r="G118" s="72" t="s">
        <v>128</v>
      </c>
      <c r="H118" s="77">
        <v>9</v>
      </c>
      <c r="I118" s="78"/>
      <c r="J118" s="79" t="s">
        <v>77</v>
      </c>
      <c r="K118" s="70">
        <v>15</v>
      </c>
    </row>
    <row r="119" spans="1:26" x14ac:dyDescent="0.3">
      <c r="A119" s="62"/>
      <c r="B119" s="22"/>
      <c r="C119" s="22"/>
      <c r="D119" s="63"/>
      <c r="E119" s="80"/>
      <c r="F119" s="81"/>
      <c r="G119" s="72" t="s">
        <v>129</v>
      </c>
      <c r="H119" s="77">
        <f>COUNTIF(A57:A111,"ДСКВ")</f>
        <v>0</v>
      </c>
      <c r="I119" s="82"/>
      <c r="J119" s="79" t="s">
        <v>54</v>
      </c>
      <c r="K119" s="70">
        <v>10</v>
      </c>
    </row>
    <row r="120" spans="1:26" x14ac:dyDescent="0.3">
      <c r="K120" s="86"/>
    </row>
    <row r="121" spans="1:26" ht="15.6" x14ac:dyDescent="0.3">
      <c r="A121" s="210" t="s">
        <v>130</v>
      </c>
      <c r="B121" s="211"/>
      <c r="C121" s="211"/>
      <c r="D121" s="211"/>
      <c r="E121" s="212" t="s">
        <v>131</v>
      </c>
      <c r="F121" s="212"/>
      <c r="G121" s="212"/>
      <c r="H121" s="212"/>
      <c r="I121" s="212" t="s">
        <v>132</v>
      </c>
      <c r="J121" s="212"/>
      <c r="K121" s="213"/>
    </row>
    <row r="122" spans="1:26" x14ac:dyDescent="0.3">
      <c r="B122" s="19"/>
      <c r="C122" s="19"/>
      <c r="E122" s="19"/>
      <c r="F122" s="64"/>
      <c r="G122" s="64"/>
      <c r="H122" s="64"/>
      <c r="I122" s="64"/>
      <c r="J122" s="64"/>
      <c r="K122" s="87"/>
    </row>
    <row r="123" spans="1:26" x14ac:dyDescent="0.3">
      <c r="A123" s="88"/>
      <c r="D123" s="84"/>
      <c r="E123" s="89"/>
      <c r="F123" s="84"/>
      <c r="G123" s="84"/>
      <c r="H123" s="90"/>
      <c r="I123" s="90"/>
      <c r="J123" s="84"/>
      <c r="K123" s="91"/>
    </row>
    <row r="124" spans="1:26" x14ac:dyDescent="0.3">
      <c r="A124" s="88"/>
      <c r="D124" s="84"/>
      <c r="E124" s="89"/>
      <c r="F124" s="84"/>
      <c r="G124" s="84"/>
      <c r="H124" s="90"/>
      <c r="I124" s="90"/>
      <c r="J124" s="84"/>
      <c r="K124" s="91"/>
    </row>
    <row r="125" spans="1:26" x14ac:dyDescent="0.3">
      <c r="A125" s="88"/>
      <c r="D125" s="84"/>
      <c r="E125" s="89"/>
      <c r="F125" s="84"/>
      <c r="G125" s="84"/>
      <c r="H125" s="90"/>
      <c r="I125" s="90"/>
      <c r="J125" s="84"/>
      <c r="K125" s="91"/>
    </row>
    <row r="126" spans="1:26" x14ac:dyDescent="0.3">
      <c r="A126" s="88"/>
      <c r="D126" s="84"/>
      <c r="E126" s="89"/>
      <c r="F126" s="84"/>
      <c r="G126" s="84"/>
      <c r="H126" s="90"/>
      <c r="I126" s="90"/>
      <c r="J126" s="84"/>
      <c r="K126" s="91"/>
    </row>
    <row r="127" spans="1:26" s="107" customFormat="1" ht="16.2" thickBot="1" x14ac:dyDescent="0.35">
      <c r="A127" s="214" t="str">
        <f>G18</f>
        <v>КОЧЕТКОВА Е.А. (ВК, г. Омск)</v>
      </c>
      <c r="B127" s="215"/>
      <c r="C127" s="215"/>
      <c r="D127" s="215"/>
      <c r="E127" s="215" t="str">
        <f>G17</f>
        <v>ДЫШАКОВ А.С. (ВК, г. Москва)</v>
      </c>
      <c r="F127" s="215"/>
      <c r="G127" s="215"/>
      <c r="H127" s="215"/>
      <c r="I127" s="215" t="str">
        <f>G19</f>
        <v>ДЫШАКОВ С.В. (IК, г. Москва)</v>
      </c>
      <c r="J127" s="215"/>
      <c r="K127" s="216"/>
    </row>
    <row r="129" spans="1:11" ht="18" x14ac:dyDescent="0.3">
      <c r="A129" s="133"/>
      <c r="B129" s="112"/>
      <c r="C129" s="112"/>
      <c r="D129" s="111"/>
      <c r="E129" s="113"/>
      <c r="F129" s="111"/>
      <c r="G129" s="111"/>
      <c r="H129" s="114"/>
      <c r="I129" s="114"/>
      <c r="J129" s="111"/>
      <c r="K129" s="111"/>
    </row>
    <row r="130" spans="1:11" ht="21" x14ac:dyDescent="0.3">
      <c r="A130" s="170"/>
      <c r="B130" s="115"/>
      <c r="C130" s="116"/>
      <c r="D130" s="244"/>
      <c r="E130" s="244"/>
      <c r="F130" s="244"/>
      <c r="G130" s="244"/>
    </row>
    <row r="131" spans="1:11" ht="18" x14ac:dyDescent="0.3">
      <c r="A131" s="19"/>
      <c r="D131" s="111"/>
    </row>
  </sheetData>
  <mergeCells count="25">
    <mergeCell ref="A12:K12"/>
    <mergeCell ref="A1:K1"/>
    <mergeCell ref="A2:K2"/>
    <mergeCell ref="A3:K3"/>
    <mergeCell ref="A4:K4"/>
    <mergeCell ref="A5:K5"/>
    <mergeCell ref="A6:K6"/>
    <mergeCell ref="A7:K7"/>
    <mergeCell ref="A8:K8"/>
    <mergeCell ref="A9:K9"/>
    <mergeCell ref="A10:K10"/>
    <mergeCell ref="A11:K11"/>
    <mergeCell ref="A13:D13"/>
    <mergeCell ref="A14:D14"/>
    <mergeCell ref="A15:G15"/>
    <mergeCell ref="H15:K15"/>
    <mergeCell ref="A112:D112"/>
    <mergeCell ref="G112:K112"/>
    <mergeCell ref="D130:G130"/>
    <mergeCell ref="A121:D121"/>
    <mergeCell ref="E121:H121"/>
    <mergeCell ref="I121:K121"/>
    <mergeCell ref="A127:D127"/>
    <mergeCell ref="E127:H127"/>
    <mergeCell ref="I127:K127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3B754B-F14C-45E4-B0A3-B28D5F98464E}">
  <dimension ref="A1:Z57"/>
  <sheetViews>
    <sheetView topLeftCell="A10" workbookViewId="0">
      <selection activeCell="N21" sqref="N21"/>
    </sheetView>
  </sheetViews>
  <sheetFormatPr defaultColWidth="9.109375" defaultRowHeight="13.8" x14ac:dyDescent="0.3"/>
  <cols>
    <col min="1" max="1" width="7" style="19" customWidth="1"/>
    <col min="2" max="2" width="7.5546875" style="84" customWidth="1"/>
    <col min="3" max="3" width="14.6640625" style="84" customWidth="1"/>
    <col min="4" max="4" width="32.33203125" style="19" customWidth="1"/>
    <col min="5" max="5" width="11.5546875" style="26" customWidth="1"/>
    <col min="6" max="6" width="10.44140625" style="19" customWidth="1"/>
    <col min="7" max="7" width="27.33203125" style="19" customWidth="1"/>
    <col min="8" max="8" width="14.6640625" style="85" customWidth="1"/>
    <col min="9" max="9" width="5.33203125" style="85" customWidth="1"/>
    <col min="10" max="11" width="12.6640625" style="19" customWidth="1"/>
    <col min="12" max="16384" width="9.109375" style="19"/>
  </cols>
  <sheetData>
    <row r="1" spans="1:11" customFormat="1" ht="21" x14ac:dyDescent="0.3">
      <c r="A1" s="242" t="s">
        <v>0</v>
      </c>
      <c r="B1" s="242"/>
      <c r="C1" s="242"/>
      <c r="D1" s="242"/>
      <c r="E1" s="242"/>
      <c r="F1" s="242"/>
      <c r="G1" s="242"/>
      <c r="H1" s="242"/>
      <c r="I1" s="242"/>
      <c r="J1" s="242"/>
      <c r="K1" s="242"/>
    </row>
    <row r="2" spans="1:11" customFormat="1" ht="21" x14ac:dyDescent="0.3">
      <c r="A2" s="242" t="s">
        <v>1</v>
      </c>
      <c r="B2" s="242"/>
      <c r="C2" s="242"/>
      <c r="D2" s="242"/>
      <c r="E2" s="242"/>
      <c r="F2" s="242"/>
      <c r="G2" s="242"/>
      <c r="H2" s="242"/>
      <c r="I2" s="242"/>
      <c r="J2" s="242"/>
      <c r="K2" s="242"/>
    </row>
    <row r="3" spans="1:11" customFormat="1" ht="21" x14ac:dyDescent="0.3">
      <c r="A3" s="242" t="s">
        <v>2</v>
      </c>
      <c r="B3" s="242"/>
      <c r="C3" s="242"/>
      <c r="D3" s="242"/>
      <c r="E3" s="242"/>
      <c r="F3" s="242"/>
      <c r="G3" s="242"/>
      <c r="H3" s="242"/>
      <c r="I3" s="242"/>
      <c r="J3" s="242"/>
      <c r="K3" s="242"/>
    </row>
    <row r="4" spans="1:11" customFormat="1" ht="21" x14ac:dyDescent="0.3">
      <c r="A4" s="242" t="s">
        <v>3</v>
      </c>
      <c r="B4" s="242"/>
      <c r="C4" s="242"/>
      <c r="D4" s="242"/>
      <c r="E4" s="242"/>
      <c r="F4" s="242"/>
      <c r="G4" s="242"/>
      <c r="H4" s="242"/>
      <c r="I4" s="242"/>
      <c r="J4" s="242"/>
      <c r="K4" s="242"/>
    </row>
    <row r="5" spans="1:11" customFormat="1" ht="21" x14ac:dyDescent="0.3">
      <c r="A5" s="242" t="s">
        <v>4</v>
      </c>
      <c r="B5" s="242"/>
      <c r="C5" s="242"/>
      <c r="D5" s="242"/>
      <c r="E5" s="242"/>
      <c r="F5" s="242"/>
      <c r="G5" s="242"/>
      <c r="H5" s="242"/>
      <c r="I5" s="242"/>
      <c r="J5" s="242"/>
      <c r="K5" s="242"/>
    </row>
    <row r="6" spans="1:11" customFormat="1" ht="28.8" x14ac:dyDescent="0.3">
      <c r="A6" s="243" t="s">
        <v>5</v>
      </c>
      <c r="B6" s="243"/>
      <c r="C6" s="243"/>
      <c r="D6" s="243"/>
      <c r="E6" s="243"/>
      <c r="F6" s="243"/>
      <c r="G6" s="243"/>
      <c r="H6" s="243"/>
      <c r="I6" s="243"/>
      <c r="J6" s="243"/>
      <c r="K6" s="243"/>
    </row>
    <row r="7" spans="1:11" customFormat="1" ht="21" x14ac:dyDescent="0.3">
      <c r="A7" s="232" t="s">
        <v>6</v>
      </c>
      <c r="B7" s="232"/>
      <c r="C7" s="232"/>
      <c r="D7" s="232"/>
      <c r="E7" s="232"/>
      <c r="F7" s="232"/>
      <c r="G7" s="232"/>
      <c r="H7" s="232"/>
      <c r="I7" s="232"/>
      <c r="J7" s="232"/>
      <c r="K7" s="232"/>
    </row>
    <row r="8" spans="1:11" customFormat="1" ht="21.6" thickBot="1" x14ac:dyDescent="0.35">
      <c r="A8" s="232" t="s">
        <v>7</v>
      </c>
      <c r="B8" s="232"/>
      <c r="C8" s="232"/>
      <c r="D8" s="232"/>
      <c r="E8" s="232"/>
      <c r="F8" s="232"/>
      <c r="G8" s="232"/>
      <c r="H8" s="232"/>
      <c r="I8" s="232"/>
      <c r="J8" s="232"/>
      <c r="K8" s="232"/>
    </row>
    <row r="9" spans="1:11" ht="19.5" customHeight="1" x14ac:dyDescent="0.3">
      <c r="A9" s="233" t="s">
        <v>8</v>
      </c>
      <c r="B9" s="234"/>
      <c r="C9" s="234"/>
      <c r="D9" s="234"/>
      <c r="E9" s="234"/>
      <c r="F9" s="234"/>
      <c r="G9" s="234"/>
      <c r="H9" s="234"/>
      <c r="I9" s="234"/>
      <c r="J9" s="234"/>
      <c r="K9" s="235"/>
    </row>
    <row r="10" spans="1:11" ht="18" customHeight="1" x14ac:dyDescent="0.3">
      <c r="A10" s="236" t="s">
        <v>841</v>
      </c>
      <c r="B10" s="237"/>
      <c r="C10" s="237"/>
      <c r="D10" s="237"/>
      <c r="E10" s="237"/>
      <c r="F10" s="237"/>
      <c r="G10" s="237"/>
      <c r="H10" s="237"/>
      <c r="I10" s="237"/>
      <c r="J10" s="237"/>
      <c r="K10" s="238"/>
    </row>
    <row r="11" spans="1:11" ht="16.5" customHeight="1" x14ac:dyDescent="0.3">
      <c r="A11" s="257" t="s">
        <v>10</v>
      </c>
      <c r="B11" s="258"/>
      <c r="C11" s="258"/>
      <c r="D11" s="258"/>
      <c r="E11" s="258"/>
      <c r="F11" s="258"/>
      <c r="G11" s="258"/>
      <c r="H11" s="258"/>
      <c r="I11" s="258"/>
      <c r="J11" s="258"/>
      <c r="K11" s="259"/>
    </row>
    <row r="12" spans="1:11" ht="5.25" hidden="1" customHeight="1" x14ac:dyDescent="0.3">
      <c r="A12" s="239" t="s">
        <v>7</v>
      </c>
      <c r="B12" s="240"/>
      <c r="C12" s="240"/>
      <c r="D12" s="240"/>
      <c r="E12" s="240"/>
      <c r="F12" s="240"/>
      <c r="G12" s="240"/>
      <c r="H12" s="240"/>
      <c r="I12" s="240"/>
      <c r="J12" s="240"/>
      <c r="K12" s="241"/>
    </row>
    <row r="13" spans="1:11" ht="24.9" customHeight="1" x14ac:dyDescent="0.3">
      <c r="A13" s="217" t="s">
        <v>11</v>
      </c>
      <c r="B13" s="218"/>
      <c r="C13" s="218"/>
      <c r="D13" s="218"/>
      <c r="E13" s="1"/>
      <c r="F13" s="2" t="s">
        <v>842</v>
      </c>
      <c r="G13" s="2"/>
      <c r="H13" s="3"/>
      <c r="I13" s="3"/>
      <c r="J13" s="4"/>
      <c r="K13" s="5" t="s">
        <v>843</v>
      </c>
    </row>
    <row r="14" spans="1:11" ht="24.9" customHeight="1" x14ac:dyDescent="0.3">
      <c r="A14" s="219" t="s">
        <v>844</v>
      </c>
      <c r="B14" s="220"/>
      <c r="C14" s="220"/>
      <c r="D14" s="220"/>
      <c r="E14" s="6"/>
      <c r="F14" s="7" t="s">
        <v>845</v>
      </c>
      <c r="G14" s="7"/>
      <c r="H14" s="8"/>
      <c r="I14" s="8"/>
      <c r="J14" s="9"/>
      <c r="K14" s="10" t="s">
        <v>16</v>
      </c>
    </row>
    <row r="15" spans="1:11" ht="24.9" customHeight="1" x14ac:dyDescent="0.3">
      <c r="A15" s="221" t="s">
        <v>17</v>
      </c>
      <c r="B15" s="208"/>
      <c r="C15" s="208"/>
      <c r="D15" s="208"/>
      <c r="E15" s="208"/>
      <c r="F15" s="208"/>
      <c r="G15" s="222"/>
      <c r="H15" s="223" t="s">
        <v>18</v>
      </c>
      <c r="I15" s="224"/>
      <c r="J15" s="224"/>
      <c r="K15" s="225"/>
    </row>
    <row r="16" spans="1:11" ht="24.9" customHeight="1" x14ac:dyDescent="0.3">
      <c r="A16" s="11" t="s">
        <v>19</v>
      </c>
      <c r="B16" s="12"/>
      <c r="C16" s="12"/>
      <c r="D16" s="13"/>
      <c r="E16" s="14"/>
      <c r="F16" s="13"/>
      <c r="G16" s="15" t="s">
        <v>20</v>
      </c>
      <c r="H16" s="16" t="s">
        <v>21</v>
      </c>
      <c r="I16" s="17"/>
      <c r="J16" s="17"/>
      <c r="K16" s="18"/>
    </row>
    <row r="17" spans="1:11" ht="24.9" customHeight="1" x14ac:dyDescent="0.3">
      <c r="A17" s="11" t="s">
        <v>22</v>
      </c>
      <c r="B17" s="12"/>
      <c r="C17" s="12"/>
      <c r="D17" s="20"/>
      <c r="E17" s="21"/>
      <c r="F17" s="22"/>
      <c r="G17" s="23" t="s">
        <v>23</v>
      </c>
      <c r="H17" s="16" t="s">
        <v>24</v>
      </c>
      <c r="I17" s="17"/>
      <c r="J17" s="17"/>
      <c r="K17" s="24" t="s">
        <v>25</v>
      </c>
    </row>
    <row r="18" spans="1:11" ht="24.9" customHeight="1" x14ac:dyDescent="0.3">
      <c r="A18" s="11" t="s">
        <v>26</v>
      </c>
      <c r="B18" s="12"/>
      <c r="C18" s="12"/>
      <c r="D18" s="20"/>
      <c r="E18" s="21"/>
      <c r="F18" s="22"/>
      <c r="G18" s="23" t="s">
        <v>27</v>
      </c>
      <c r="H18" s="16" t="s">
        <v>28</v>
      </c>
      <c r="I18" s="17"/>
      <c r="J18" s="17"/>
      <c r="K18" s="24" t="s">
        <v>29</v>
      </c>
    </row>
    <row r="19" spans="1:11" ht="24.9" customHeight="1" thickBot="1" x14ac:dyDescent="0.35">
      <c r="A19" s="11" t="s">
        <v>30</v>
      </c>
      <c r="B19" s="25"/>
      <c r="C19" s="25"/>
      <c r="D19" s="22"/>
      <c r="F19" s="27"/>
      <c r="G19" s="28" t="s">
        <v>31</v>
      </c>
      <c r="H19" s="29" t="s">
        <v>32</v>
      </c>
      <c r="I19" s="30"/>
      <c r="J19" s="31"/>
      <c r="K19" s="32">
        <v>1</v>
      </c>
    </row>
    <row r="20" spans="1:11" ht="6.75" customHeight="1" thickTop="1" x14ac:dyDescent="0.3">
      <c r="A20" s="33"/>
      <c r="B20" s="34"/>
      <c r="C20" s="34"/>
      <c r="D20" s="35"/>
      <c r="E20" s="36"/>
      <c r="F20" s="35"/>
      <c r="G20" s="35"/>
      <c r="H20" s="37"/>
      <c r="I20" s="37"/>
      <c r="J20" s="35"/>
      <c r="K20" s="38"/>
    </row>
    <row r="21" spans="1:11" s="44" customFormat="1" ht="24.9" customHeight="1" x14ac:dyDescent="0.3">
      <c r="A21" s="140" t="s">
        <v>33</v>
      </c>
      <c r="B21" s="43" t="s">
        <v>34</v>
      </c>
      <c r="C21" s="43" t="s">
        <v>35</v>
      </c>
      <c r="D21" s="43" t="s">
        <v>133</v>
      </c>
      <c r="E21" s="49" t="s">
        <v>36</v>
      </c>
      <c r="F21" s="43" t="s">
        <v>37</v>
      </c>
      <c r="G21" s="43" t="s">
        <v>38</v>
      </c>
      <c r="H21" s="141" t="s">
        <v>39</v>
      </c>
      <c r="I21" s="142"/>
      <c r="J21" s="171" t="s">
        <v>40</v>
      </c>
      <c r="K21" s="144" t="s">
        <v>41</v>
      </c>
    </row>
    <row r="22" spans="1:11" s="50" customFormat="1" ht="24.9" customHeight="1" x14ac:dyDescent="0.25">
      <c r="A22" s="145">
        <v>1</v>
      </c>
      <c r="B22" s="145" t="s">
        <v>44</v>
      </c>
      <c r="C22" s="145" t="s">
        <v>45</v>
      </c>
      <c r="D22" s="145" t="s">
        <v>46</v>
      </c>
      <c r="E22" s="145" t="s">
        <v>47</v>
      </c>
      <c r="F22" s="145" t="s">
        <v>48</v>
      </c>
      <c r="G22" s="145" t="s">
        <v>49</v>
      </c>
      <c r="H22" s="145" t="s">
        <v>936</v>
      </c>
      <c r="I22" s="145"/>
      <c r="J22" s="146"/>
      <c r="K22" s="147"/>
    </row>
    <row r="23" spans="1:11" s="50" customFormat="1" ht="24.9" customHeight="1" x14ac:dyDescent="0.25">
      <c r="A23" s="145">
        <v>2</v>
      </c>
      <c r="B23" s="145" t="s">
        <v>50</v>
      </c>
      <c r="C23" s="145" t="s">
        <v>51</v>
      </c>
      <c r="D23" s="145" t="s">
        <v>52</v>
      </c>
      <c r="E23" s="145" t="s">
        <v>53</v>
      </c>
      <c r="F23" s="145" t="s">
        <v>54</v>
      </c>
      <c r="G23" s="145" t="s">
        <v>55</v>
      </c>
      <c r="H23" s="145" t="s">
        <v>937</v>
      </c>
      <c r="I23" s="145"/>
      <c r="J23" s="148"/>
      <c r="K23" s="53"/>
    </row>
    <row r="24" spans="1:11" s="50" customFormat="1" ht="24.9" customHeight="1" x14ac:dyDescent="0.25">
      <c r="A24" s="145">
        <v>3</v>
      </c>
      <c r="B24" s="145" t="s">
        <v>56</v>
      </c>
      <c r="C24" s="145" t="s">
        <v>57</v>
      </c>
      <c r="D24" s="145" t="s">
        <v>58</v>
      </c>
      <c r="E24" s="145" t="s">
        <v>59</v>
      </c>
      <c r="F24" s="145" t="s">
        <v>60</v>
      </c>
      <c r="G24" s="145" t="s">
        <v>49</v>
      </c>
      <c r="H24" s="145" t="s">
        <v>938</v>
      </c>
      <c r="I24" s="145"/>
      <c r="J24" s="148"/>
      <c r="K24" s="53"/>
    </row>
    <row r="25" spans="1:11" s="50" customFormat="1" ht="24.9" customHeight="1" x14ac:dyDescent="0.25">
      <c r="A25" s="145">
        <v>4</v>
      </c>
      <c r="B25" s="145" t="s">
        <v>61</v>
      </c>
      <c r="C25" s="145" t="s">
        <v>62</v>
      </c>
      <c r="D25" s="145" t="s">
        <v>63</v>
      </c>
      <c r="E25" s="145" t="s">
        <v>64</v>
      </c>
      <c r="F25" s="145" t="s">
        <v>60</v>
      </c>
      <c r="G25" s="145" t="s">
        <v>49</v>
      </c>
      <c r="H25" s="145" t="s">
        <v>939</v>
      </c>
      <c r="I25" s="145"/>
      <c r="J25" s="148"/>
      <c r="K25" s="53"/>
    </row>
    <row r="26" spans="1:11" s="50" customFormat="1" ht="24.9" customHeight="1" x14ac:dyDescent="0.25">
      <c r="A26" s="145">
        <v>5</v>
      </c>
      <c r="B26" s="145" t="s">
        <v>65</v>
      </c>
      <c r="C26" s="145" t="s">
        <v>66</v>
      </c>
      <c r="D26" s="145" t="s">
        <v>67</v>
      </c>
      <c r="E26" s="145" t="s">
        <v>68</v>
      </c>
      <c r="F26" s="145" t="s">
        <v>48</v>
      </c>
      <c r="G26" s="145" t="s">
        <v>49</v>
      </c>
      <c r="H26" s="145" t="s">
        <v>940</v>
      </c>
      <c r="I26" s="145"/>
      <c r="J26" s="148"/>
      <c r="K26" s="53"/>
    </row>
    <row r="27" spans="1:11" s="50" customFormat="1" ht="24.9" customHeight="1" x14ac:dyDescent="0.25">
      <c r="A27" s="145">
        <v>6</v>
      </c>
      <c r="B27" s="145" t="s">
        <v>69</v>
      </c>
      <c r="C27" s="145" t="s">
        <v>70</v>
      </c>
      <c r="D27" s="145" t="s">
        <v>71</v>
      </c>
      <c r="E27" s="145" t="s">
        <v>72</v>
      </c>
      <c r="F27" s="145" t="s">
        <v>48</v>
      </c>
      <c r="G27" s="145" t="s">
        <v>49</v>
      </c>
      <c r="H27" s="145" t="s">
        <v>941</v>
      </c>
      <c r="I27" s="145"/>
      <c r="J27" s="148"/>
      <c r="K27" s="53"/>
    </row>
    <row r="28" spans="1:11" s="50" customFormat="1" ht="24.9" customHeight="1" x14ac:dyDescent="0.25">
      <c r="A28" s="145">
        <v>7</v>
      </c>
      <c r="B28" s="145" t="s">
        <v>73</v>
      </c>
      <c r="C28" s="145" t="s">
        <v>74</v>
      </c>
      <c r="D28" s="145" t="s">
        <v>75</v>
      </c>
      <c r="E28" s="145" t="s">
        <v>76</v>
      </c>
      <c r="F28" s="145" t="s">
        <v>77</v>
      </c>
      <c r="G28" s="145" t="s">
        <v>78</v>
      </c>
      <c r="H28" s="145" t="s">
        <v>942</v>
      </c>
      <c r="I28" s="145"/>
      <c r="J28" s="148"/>
      <c r="K28" s="53"/>
    </row>
    <row r="29" spans="1:11" s="50" customFormat="1" ht="24.9" customHeight="1" x14ac:dyDescent="0.25">
      <c r="A29" s="145">
        <v>8</v>
      </c>
      <c r="B29" s="145" t="s">
        <v>79</v>
      </c>
      <c r="C29" s="145" t="s">
        <v>80</v>
      </c>
      <c r="D29" s="145" t="s">
        <v>81</v>
      </c>
      <c r="E29" s="145" t="s">
        <v>82</v>
      </c>
      <c r="F29" s="145" t="s">
        <v>54</v>
      </c>
      <c r="G29" s="145" t="s">
        <v>49</v>
      </c>
      <c r="H29" s="145" t="s">
        <v>943</v>
      </c>
      <c r="I29" s="145"/>
      <c r="J29" s="148"/>
      <c r="K29" s="53"/>
    </row>
    <row r="30" spans="1:11" s="50" customFormat="1" ht="24.9" customHeight="1" x14ac:dyDescent="0.25">
      <c r="A30" s="145">
        <v>9</v>
      </c>
      <c r="B30" s="145" t="s">
        <v>86</v>
      </c>
      <c r="C30" s="145" t="s">
        <v>87</v>
      </c>
      <c r="D30" s="145" t="s">
        <v>88</v>
      </c>
      <c r="E30" s="145" t="s">
        <v>89</v>
      </c>
      <c r="F30" s="145" t="s">
        <v>60</v>
      </c>
      <c r="G30" s="145" t="s">
        <v>90</v>
      </c>
      <c r="H30" s="145" t="s">
        <v>944</v>
      </c>
      <c r="I30" s="145"/>
      <c r="J30" s="148"/>
      <c r="K30" s="53"/>
    </row>
    <row r="31" spans="1:11" s="50" customFormat="1" ht="24.9" customHeight="1" x14ac:dyDescent="0.25">
      <c r="A31" s="145">
        <v>10</v>
      </c>
      <c r="B31" s="145" t="s">
        <v>83</v>
      </c>
      <c r="C31" s="145" t="s">
        <v>84</v>
      </c>
      <c r="D31" s="145" t="s">
        <v>85</v>
      </c>
      <c r="E31" s="145" t="s">
        <v>68</v>
      </c>
      <c r="F31" s="145" t="s">
        <v>48</v>
      </c>
      <c r="G31" s="145" t="s">
        <v>49</v>
      </c>
      <c r="H31" s="145" t="s">
        <v>945</v>
      </c>
      <c r="I31" s="145"/>
      <c r="J31" s="148"/>
      <c r="K31" s="53"/>
    </row>
    <row r="32" spans="1:11" s="50" customFormat="1" ht="24.9" customHeight="1" x14ac:dyDescent="0.25">
      <c r="A32" s="145">
        <v>11</v>
      </c>
      <c r="B32" s="145" t="s">
        <v>104</v>
      </c>
      <c r="C32" s="145" t="s">
        <v>105</v>
      </c>
      <c r="D32" s="145" t="s">
        <v>106</v>
      </c>
      <c r="E32" s="145" t="s">
        <v>107</v>
      </c>
      <c r="F32" s="145" t="s">
        <v>60</v>
      </c>
      <c r="G32" s="145" t="s">
        <v>49</v>
      </c>
      <c r="H32" s="145" t="s">
        <v>946</v>
      </c>
      <c r="I32" s="145"/>
      <c r="J32" s="148"/>
      <c r="K32" s="53"/>
    </row>
    <row r="33" spans="1:11" s="50" customFormat="1" ht="24.9" customHeight="1" x14ac:dyDescent="0.25">
      <c r="A33" s="145">
        <v>12</v>
      </c>
      <c r="B33" s="145" t="s">
        <v>91</v>
      </c>
      <c r="C33" s="145" t="s">
        <v>92</v>
      </c>
      <c r="D33" s="145" t="s">
        <v>93</v>
      </c>
      <c r="E33" s="145" t="s">
        <v>94</v>
      </c>
      <c r="F33" s="145" t="s">
        <v>60</v>
      </c>
      <c r="G33" s="145" t="s">
        <v>49</v>
      </c>
      <c r="H33" s="145" t="s">
        <v>946</v>
      </c>
      <c r="I33" s="145"/>
      <c r="J33" s="148"/>
      <c r="K33" s="53"/>
    </row>
    <row r="34" spans="1:11" s="50" customFormat="1" ht="24.9" customHeight="1" x14ac:dyDescent="0.25">
      <c r="A34" s="145">
        <v>13</v>
      </c>
      <c r="B34" s="145" t="s">
        <v>95</v>
      </c>
      <c r="C34" s="145" t="s">
        <v>96</v>
      </c>
      <c r="D34" s="145" t="s">
        <v>97</v>
      </c>
      <c r="E34" s="145" t="s">
        <v>98</v>
      </c>
      <c r="F34" s="145" t="s">
        <v>54</v>
      </c>
      <c r="G34" s="145" t="s">
        <v>49</v>
      </c>
      <c r="H34" s="145" t="s">
        <v>947</v>
      </c>
      <c r="I34" s="145"/>
      <c r="J34" s="148"/>
      <c r="K34" s="53"/>
    </row>
    <row r="35" spans="1:11" s="50" customFormat="1" ht="24.9" customHeight="1" x14ac:dyDescent="0.25">
      <c r="A35" s="145">
        <v>14</v>
      </c>
      <c r="B35" s="145" t="s">
        <v>99</v>
      </c>
      <c r="C35" s="145" t="s">
        <v>100</v>
      </c>
      <c r="D35" s="145" t="s">
        <v>101</v>
      </c>
      <c r="E35" s="145" t="s">
        <v>102</v>
      </c>
      <c r="F35" s="145" t="s">
        <v>60</v>
      </c>
      <c r="G35" s="145" t="s">
        <v>90</v>
      </c>
      <c r="H35" s="145" t="s">
        <v>948</v>
      </c>
      <c r="I35" s="145"/>
      <c r="J35" s="148"/>
      <c r="K35" s="53"/>
    </row>
    <row r="36" spans="1:11" s="50" customFormat="1" ht="24.9" customHeight="1" x14ac:dyDescent="0.25">
      <c r="A36" s="145" t="s">
        <v>108</v>
      </c>
      <c r="B36" s="145" t="s">
        <v>109</v>
      </c>
      <c r="C36" s="145" t="s">
        <v>110</v>
      </c>
      <c r="D36" s="145" t="s">
        <v>111</v>
      </c>
      <c r="E36" s="145" t="s">
        <v>112</v>
      </c>
      <c r="F36" s="145" t="s">
        <v>54</v>
      </c>
      <c r="G36" s="145" t="s">
        <v>49</v>
      </c>
      <c r="H36" s="138"/>
      <c r="I36" s="145"/>
      <c r="J36" s="148"/>
      <c r="K36" s="53"/>
    </row>
    <row r="37" spans="1:11" s="50" customFormat="1" ht="4.2" customHeight="1" thickBot="1" x14ac:dyDescent="0.35">
      <c r="A37" s="172"/>
      <c r="B37" s="173"/>
      <c r="C37" s="173"/>
      <c r="D37" s="173"/>
      <c r="E37" s="173"/>
      <c r="F37" s="173"/>
      <c r="G37" s="173"/>
      <c r="H37" s="173"/>
      <c r="I37" s="174"/>
      <c r="J37" s="175"/>
      <c r="K37" s="176"/>
    </row>
    <row r="38" spans="1:11" ht="17.25" customHeight="1" thickTop="1" x14ac:dyDescent="0.3">
      <c r="A38" s="206" t="s">
        <v>113</v>
      </c>
      <c r="B38" s="207"/>
      <c r="C38" s="207"/>
      <c r="D38" s="207"/>
      <c r="E38" s="61"/>
      <c r="F38" s="61"/>
      <c r="G38" s="207" t="s">
        <v>114</v>
      </c>
      <c r="H38" s="207"/>
      <c r="I38" s="246"/>
      <c r="J38" s="246"/>
      <c r="K38" s="254"/>
    </row>
    <row r="39" spans="1:11" ht="20.100000000000001" customHeight="1" x14ac:dyDescent="0.3">
      <c r="A39" s="62" t="s">
        <v>115</v>
      </c>
      <c r="B39" s="22"/>
      <c r="C39" s="22"/>
      <c r="D39" s="63"/>
      <c r="E39" s="64"/>
      <c r="F39" s="65"/>
      <c r="G39" s="66" t="s">
        <v>116</v>
      </c>
      <c r="H39" s="67">
        <v>4</v>
      </c>
      <c r="I39" s="68"/>
      <c r="J39" s="69" t="s">
        <v>117</v>
      </c>
      <c r="K39" s="70">
        <f>COUNTIF(F22:F36,"ЗМС")</f>
        <v>0</v>
      </c>
    </row>
    <row r="40" spans="1:11" ht="20.100000000000001" customHeight="1" x14ac:dyDescent="0.3">
      <c r="A40" s="62" t="s">
        <v>118</v>
      </c>
      <c r="B40" s="22"/>
      <c r="C40" s="22"/>
      <c r="D40" s="63"/>
      <c r="E40" s="19"/>
      <c r="F40" s="71"/>
      <c r="G40" s="72" t="s">
        <v>119</v>
      </c>
      <c r="H40" s="73">
        <v>15</v>
      </c>
      <c r="I40" s="74"/>
      <c r="J40" s="69" t="s">
        <v>120</v>
      </c>
      <c r="K40" s="70">
        <f>COUNTIF(F23:F36,"МСМК")</f>
        <v>0</v>
      </c>
    </row>
    <row r="41" spans="1:11" ht="20.100000000000001" customHeight="1" x14ac:dyDescent="0.3">
      <c r="A41" s="62" t="s">
        <v>121</v>
      </c>
      <c r="B41" s="22"/>
      <c r="C41" s="22"/>
      <c r="D41" s="63"/>
      <c r="E41" s="19"/>
      <c r="F41" s="71"/>
      <c r="G41" s="72" t="s">
        <v>122</v>
      </c>
      <c r="H41" s="73">
        <v>14</v>
      </c>
      <c r="I41" s="74"/>
      <c r="J41" s="69" t="s">
        <v>123</v>
      </c>
      <c r="K41" s="70">
        <f>COUNTIF(F34:F38,"МС")</f>
        <v>0</v>
      </c>
    </row>
    <row r="42" spans="1:11" ht="20.100000000000001" customHeight="1" x14ac:dyDescent="0.3">
      <c r="A42" s="62" t="s">
        <v>124</v>
      </c>
      <c r="B42" s="22"/>
      <c r="C42" s="22"/>
      <c r="D42" s="63"/>
      <c r="E42" s="19"/>
      <c r="F42" s="71"/>
      <c r="G42" s="72" t="s">
        <v>125</v>
      </c>
      <c r="H42" s="67">
        <v>14</v>
      </c>
      <c r="I42" s="75"/>
      <c r="J42" s="69" t="s">
        <v>126</v>
      </c>
      <c r="K42" s="70">
        <f>COUNTIF(F35:F39,"КМС")</f>
        <v>0</v>
      </c>
    </row>
    <row r="43" spans="1:11" ht="20.100000000000001" customHeight="1" x14ac:dyDescent="0.3">
      <c r="A43" s="62"/>
      <c r="B43" s="22"/>
      <c r="C43" s="22"/>
      <c r="D43" s="63"/>
      <c r="E43" s="19"/>
      <c r="F43" s="71"/>
      <c r="G43" s="72" t="s">
        <v>127</v>
      </c>
      <c r="H43" s="67">
        <v>0</v>
      </c>
      <c r="I43" s="75"/>
      <c r="J43" s="76" t="s">
        <v>48</v>
      </c>
      <c r="K43" s="70">
        <v>4</v>
      </c>
    </row>
    <row r="44" spans="1:11" ht="20.100000000000001" customHeight="1" x14ac:dyDescent="0.3">
      <c r="A44" s="62"/>
      <c r="B44" s="22"/>
      <c r="C44" s="22"/>
      <c r="D44" s="63"/>
      <c r="E44" s="19"/>
      <c r="F44" s="71"/>
      <c r="G44" s="72" t="s">
        <v>128</v>
      </c>
      <c r="H44" s="77">
        <v>1</v>
      </c>
      <c r="I44" s="78"/>
      <c r="J44" s="79" t="s">
        <v>77</v>
      </c>
      <c r="K44" s="70">
        <v>1</v>
      </c>
    </row>
    <row r="45" spans="1:11" ht="20.100000000000001" customHeight="1" x14ac:dyDescent="0.3">
      <c r="A45" s="62"/>
      <c r="B45" s="22"/>
      <c r="C45" s="22"/>
      <c r="D45" s="63"/>
      <c r="E45" s="80"/>
      <c r="F45" s="81"/>
      <c r="G45" s="72" t="s">
        <v>129</v>
      </c>
      <c r="H45" s="77">
        <f>COUNTIF(A22:A36,"ДСКВ")</f>
        <v>0</v>
      </c>
      <c r="I45" s="82"/>
      <c r="J45" s="79" t="s">
        <v>54</v>
      </c>
      <c r="K45" s="139">
        <v>4</v>
      </c>
    </row>
    <row r="46" spans="1:11" ht="9.75" customHeight="1" x14ac:dyDescent="0.3">
      <c r="A46" s="83"/>
      <c r="K46" s="86"/>
    </row>
    <row r="47" spans="1:11" ht="15.6" x14ac:dyDescent="0.3">
      <c r="A47" s="210" t="s">
        <v>130</v>
      </c>
      <c r="B47" s="211"/>
      <c r="C47" s="211"/>
      <c r="D47" s="211"/>
      <c r="E47" s="212" t="s">
        <v>131</v>
      </c>
      <c r="F47" s="212"/>
      <c r="G47" s="212"/>
      <c r="H47" s="212"/>
      <c r="I47" s="212" t="s">
        <v>132</v>
      </c>
      <c r="J47" s="212"/>
      <c r="K47" s="213"/>
    </row>
    <row r="48" spans="1:11" x14ac:dyDescent="0.3">
      <c r="A48" s="83"/>
      <c r="B48" s="19"/>
      <c r="C48" s="19"/>
      <c r="E48" s="19"/>
      <c r="F48" s="64"/>
      <c r="G48" s="64"/>
      <c r="H48" s="64"/>
      <c r="I48" s="64"/>
      <c r="J48" s="64"/>
      <c r="K48" s="87"/>
    </row>
    <row r="49" spans="1:26" x14ac:dyDescent="0.3">
      <c r="A49" s="88"/>
      <c r="D49" s="84"/>
      <c r="E49" s="89"/>
      <c r="F49" s="84"/>
      <c r="G49" s="84"/>
      <c r="H49" s="90"/>
      <c r="I49" s="90"/>
      <c r="J49" s="84"/>
      <c r="K49" s="91"/>
    </row>
    <row r="50" spans="1:26" x14ac:dyDescent="0.3">
      <c r="A50" s="88"/>
      <c r="D50" s="84"/>
      <c r="E50" s="89"/>
      <c r="F50" s="84"/>
      <c r="G50" s="84"/>
      <c r="H50" s="90"/>
      <c r="I50" s="90"/>
      <c r="J50" s="84"/>
      <c r="K50" s="91"/>
    </row>
    <row r="51" spans="1:26" x14ac:dyDescent="0.3">
      <c r="A51" s="88"/>
      <c r="D51" s="84"/>
      <c r="E51" s="89"/>
      <c r="F51" s="84"/>
      <c r="G51" s="84"/>
      <c r="H51" s="90"/>
      <c r="I51" s="90"/>
      <c r="J51" s="84"/>
      <c r="K51" s="91"/>
    </row>
    <row r="52" spans="1:26" x14ac:dyDescent="0.3">
      <c r="A52" s="88"/>
      <c r="D52" s="84"/>
      <c r="E52" s="89"/>
      <c r="F52" s="84"/>
      <c r="G52" s="84"/>
      <c r="H52" s="90"/>
      <c r="I52" s="90"/>
      <c r="J52" s="84"/>
      <c r="K52" s="91"/>
    </row>
    <row r="53" spans="1:26" ht="16.2" thickBot="1" x14ac:dyDescent="0.35">
      <c r="A53" s="214" t="str">
        <f>G18</f>
        <v>КОЧЕТКОВА Е.А. (ВК, г. Омск)</v>
      </c>
      <c r="B53" s="215"/>
      <c r="C53" s="215"/>
      <c r="D53" s="215"/>
      <c r="E53" s="215" t="str">
        <f>G17</f>
        <v>ДЫШАКОВ А.С. (ВК, г. Москва)</v>
      </c>
      <c r="F53" s="215"/>
      <c r="G53" s="215"/>
      <c r="H53" s="215"/>
      <c r="I53" s="215" t="str">
        <f>G19</f>
        <v>ДЫШАКОВ С.В. (IК, г. Москва)</v>
      </c>
      <c r="J53" s="215"/>
      <c r="K53" s="216"/>
    </row>
    <row r="54" spans="1:26" s="26" customFormat="1" x14ac:dyDescent="0.3">
      <c r="A54" s="19"/>
      <c r="B54" s="84"/>
      <c r="C54" s="84"/>
      <c r="D54" s="19"/>
      <c r="F54" s="19"/>
      <c r="G54" s="19"/>
      <c r="H54" s="85"/>
      <c r="I54" s="85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</row>
    <row r="55" spans="1:26" s="111" customFormat="1" ht="18" x14ac:dyDescent="0.3">
      <c r="B55" s="112"/>
      <c r="C55" s="112"/>
      <c r="E55" s="113"/>
      <c r="H55" s="114"/>
      <c r="I55" s="114"/>
    </row>
    <row r="56" spans="1:26" ht="21" x14ac:dyDescent="0.3">
      <c r="A56" s="115"/>
      <c r="B56" s="115"/>
      <c r="C56" s="116"/>
      <c r="D56" s="244"/>
      <c r="E56" s="244"/>
      <c r="F56" s="244"/>
      <c r="G56" s="244"/>
    </row>
    <row r="57" spans="1:26" ht="18" x14ac:dyDescent="0.3">
      <c r="D57" s="111"/>
    </row>
  </sheetData>
  <mergeCells count="25">
    <mergeCell ref="A12:K12"/>
    <mergeCell ref="A1:K1"/>
    <mergeCell ref="A2:K2"/>
    <mergeCell ref="A3:K3"/>
    <mergeCell ref="A4:K4"/>
    <mergeCell ref="A5:K5"/>
    <mergeCell ref="A6:K6"/>
    <mergeCell ref="A7:K7"/>
    <mergeCell ref="A8:K8"/>
    <mergeCell ref="A9:K9"/>
    <mergeCell ref="A10:K10"/>
    <mergeCell ref="A11:K11"/>
    <mergeCell ref="A13:D13"/>
    <mergeCell ref="A14:D14"/>
    <mergeCell ref="A15:G15"/>
    <mergeCell ref="H15:K15"/>
    <mergeCell ref="A38:D38"/>
    <mergeCell ref="G38:K38"/>
    <mergeCell ref="D56:G56"/>
    <mergeCell ref="A47:D47"/>
    <mergeCell ref="E47:H47"/>
    <mergeCell ref="I47:K47"/>
    <mergeCell ref="A53:D53"/>
    <mergeCell ref="E53:H53"/>
    <mergeCell ref="I53:K5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Девушки 13-14 кл</vt:lpstr>
      <vt:lpstr>Юноши 15-16 кл</vt:lpstr>
      <vt:lpstr>Юниоры 17-18 кл</vt:lpstr>
      <vt:lpstr>Юниорки 17-18 кл</vt:lpstr>
      <vt:lpstr>Девушки 15-16 кл</vt:lpstr>
      <vt:lpstr>Юноши 13-14 кл</vt:lpstr>
      <vt:lpstr>Девушки 15-16 вр</vt:lpstr>
      <vt:lpstr>Юноши 13-14 вр</vt:lpstr>
      <vt:lpstr>Девушки 13-14 вр</vt:lpstr>
      <vt:lpstr>Юноши 15-16 вр</vt:lpstr>
      <vt:lpstr>Юниорки 17-18 вр</vt:lpstr>
      <vt:lpstr>Юниоры 17-18 вр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Арсен</dc:creator>
  <cp:lastModifiedBy>Арсен</cp:lastModifiedBy>
  <dcterms:created xsi:type="dcterms:W3CDTF">2025-05-28T13:22:36Z</dcterms:created>
  <dcterms:modified xsi:type="dcterms:W3CDTF">2025-05-28T13:45:08Z</dcterms:modified>
</cp:coreProperties>
</file>