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55" windowHeight="17565" tabRatio="789" activeTab="0"/>
  </bookViews>
  <sheets>
    <sheet name="групповая гонка" sheetId="1" r:id="rId1"/>
  </sheets>
  <definedNames>
    <definedName name="_xlfn.IFERROR" hidden="1">#NAME?</definedName>
    <definedName name="_xlnm._FilterDatabase" localSheetId="0" hidden="1">'групповая гонка'!$A$21:$L$39</definedName>
    <definedName name="_xlnm.Print_Titles" localSheetId="0">'групповая гонка'!$21:$22</definedName>
    <definedName name="_xlnm.Print_Area" localSheetId="0">'групповая гонка'!$A$1:$L$60</definedName>
  </definedNames>
  <calcPr fullCalcOnLoad="1"/>
</workbook>
</file>

<file path=xl/sharedStrings.xml><?xml version="1.0" encoding="utf-8"?>
<sst xmlns="http://schemas.openxmlformats.org/spreadsheetml/2006/main" count="169" uniqueCount="99">
  <si>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</si>
  <si>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</si>
  <si>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</si>
  <si>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</si>
  <si>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</si>
  <si>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</si>
  <si>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</si>
  <si>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</si>
  <si>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</si>
  <si>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</si>
  <si>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</si>
  <si>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</si>
  <si>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</si>
  <si>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</si>
  <si>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</si>
  <si>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</si>
  <si>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</si>
  <si>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</si>
  <si>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</si>
  <si>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</si>
  <si>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</si>
  <si>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</si>
  <si>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</si>
  <si>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</si>
  <si>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</si>
  <si>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</si>
  <si>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</si>
  <si>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</si>
  <si>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</si>
  <si>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</si>
  <si>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</si>
  <si>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</si>
  <si>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</si>
  <si>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</si>
  <si>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</si>
  <si>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</si>
  <si>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</si>
  <si>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</si>
  <si>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</si>
  <si>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</si>
  <si>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Хабаровский край</t>
  </si>
  <si>
    <t>НАЗВАНИЕ ТРАССЫ / РЕГ. НОМЕР:</t>
  </si>
  <si>
    <r>
      <rPr>
        <b/>
        <sz val="11"/>
        <rFont val="Calibri"/>
        <family val="2"/>
      </rPr>
      <t>ОКОНЧАНИЕ ГОНКИ:</t>
    </r>
    <r>
      <rPr>
        <sz val="11"/>
        <rFont val="Calibri"/>
        <family val="2"/>
      </rPr>
      <t xml:space="preserve">  </t>
    </r>
  </si>
  <si>
    <t>1 СР</t>
  </si>
  <si>
    <t>Лимит времени</t>
  </si>
  <si>
    <t/>
  </si>
  <si>
    <t>Матина Ирина</t>
  </si>
  <si>
    <t>Прозорова Елизавета</t>
  </si>
  <si>
    <t>Лобова Стелла</t>
  </si>
  <si>
    <t>Кулешова Юлия</t>
  </si>
  <si>
    <t>Валеева Арина</t>
  </si>
  <si>
    <t>Земляничкина Дарья</t>
  </si>
  <si>
    <t>Иркутская область</t>
  </si>
  <si>
    <t>нф</t>
  </si>
  <si>
    <t>Полудницына Диана</t>
  </si>
  <si>
    <t>Мишина Анна</t>
  </si>
  <si>
    <t>Симакова Алёна</t>
  </si>
  <si>
    <t>Иванова Марианна</t>
  </si>
  <si>
    <t>Семышева Таисия</t>
  </si>
  <si>
    <t>Коурова Ольга</t>
  </si>
  <si>
    <t>Кобяшева Светлана</t>
  </si>
  <si>
    <t>Блаженко Алёна</t>
  </si>
  <si>
    <t>Минигалиева Карина</t>
  </si>
  <si>
    <t>Рахматова Вероника</t>
  </si>
  <si>
    <t>Краюшникова Дарья</t>
  </si>
  <si>
    <t>ВСЕРОССИЙСКИЕ СОРЕВНОВАНИЯ</t>
  </si>
  <si>
    <t>Михайлова Л.А.</t>
  </si>
  <si>
    <t>Лисунова А.В. (ВК, г. СИМФЕРОПОЛЬ)</t>
  </si>
  <si>
    <t>Шелест Л.И. (ВК, г. СИМФЕРОПОЛЬ)</t>
  </si>
  <si>
    <t>Управление по делам молодежи и спорта города Севастополя</t>
  </si>
  <si>
    <t>Тульская область</t>
  </si>
  <si>
    <t>Свердловская область</t>
  </si>
  <si>
    <t>ДАТА ПРОВЕДЕНИЯ: 11 МАРТА 2021 ГОДА</t>
  </si>
  <si>
    <t>НАЧАЛО ГОНКИ: 11ч 00м</t>
  </si>
  <si>
    <t>№ ВРВС:0080601611Я</t>
  </si>
  <si>
    <t>№ ЕКП 2021: 32468</t>
  </si>
  <si>
    <t>ДЛИНА КРУГА/КРУГОВ: 25/2,5</t>
  </si>
  <si>
    <t>Температура: -1/0</t>
  </si>
  <si>
    <t>Влажность: 98%</t>
  </si>
  <si>
    <t>Осадки: снег</t>
  </si>
  <si>
    <t>Ветер:</t>
  </si>
  <si>
    <t>МАКСИМАЛЬНЫЙ ПЕРЕПАД (HD) (м):</t>
  </si>
  <si>
    <t>СУММА ПОЛОЖИТЕЛЬНЫХ ПЕРЕПАДОВ ВЫСОТЫ НА ДИСТАНЦИИ (ТС) (м):</t>
  </si>
  <si>
    <t xml:space="preserve">ДИСТАНЦИЯ (км): </t>
  </si>
  <si>
    <t>юниорки 17-18 лет</t>
  </si>
  <si>
    <t>МЕСТО ПРОВЕДЕНИЯ: г. Севастополь</t>
  </si>
  <si>
    <t>100 555 786 57</t>
  </si>
  <si>
    <t xml:space="preserve"> 100 913 271 00</t>
  </si>
  <si>
    <t>100 920 045 81</t>
  </si>
  <si>
    <t>100 550 957 78</t>
  </si>
  <si>
    <t>100 553 056 43</t>
  </si>
  <si>
    <t>100 555 789 60</t>
  </si>
  <si>
    <t>100 781 692 50</t>
  </si>
  <si>
    <t>100 524 708 19</t>
  </si>
  <si>
    <t>100 553 126 16</t>
  </si>
  <si>
    <t>100 360 349 75</t>
  </si>
  <si>
    <t>100 555 809 80</t>
  </si>
  <si>
    <t>100 360 274 00</t>
  </si>
  <si>
    <t>100 924 285 53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</si>
</sst>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yyyy"/>
    <numFmt numFmtId="167" formatCode="hh:mm:ss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justify"/>
    </xf>
    <xf numFmtId="0" fontId="26" fillId="0" borderId="16" xfId="58" applyFont="1" applyFill="1" applyBorder="1" applyAlignment="1">
      <alignment vertical="center" wrapText="1"/>
      <protection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2" fillId="0" borderId="18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vertical="center"/>
    </xf>
    <xf numFmtId="2" fontId="25" fillId="0" borderId="0" xfId="0" applyNumberFormat="1" applyFont="1" applyFill="1" applyBorder="1" applyAlignment="1">
      <alignment vertical="center" wrapText="1"/>
    </xf>
    <xf numFmtId="2" fontId="22" fillId="0" borderId="22" xfId="0" applyNumberFormat="1" applyFont="1" applyFill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2" fontId="22" fillId="0" borderId="25" xfId="0" applyNumberFormat="1" applyFont="1" applyBorder="1" applyAlignment="1">
      <alignment vertical="center"/>
    </xf>
    <xf numFmtId="49" fontId="22" fillId="0" borderId="26" xfId="0" applyNumberFormat="1" applyFont="1" applyBorder="1" applyAlignment="1">
      <alignment vertical="center"/>
    </xf>
    <xf numFmtId="2" fontId="22" fillId="0" borderId="27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2" fontId="22" fillId="0" borderId="29" xfId="0" applyNumberFormat="1" applyFont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2" fontId="22" fillId="0" borderId="30" xfId="0" applyNumberFormat="1" applyFont="1" applyFill="1" applyBorder="1" applyAlignment="1">
      <alignment horizontal="center" vertical="center" wrapText="1"/>
    </xf>
    <xf numFmtId="0" fontId="28" fillId="0" borderId="30" xfId="58" applyFont="1" applyFill="1" applyBorder="1" applyAlignment="1">
      <alignment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2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/>
    </xf>
    <xf numFmtId="167" fontId="22" fillId="0" borderId="30" xfId="0" applyNumberFormat="1" applyFont="1" applyBorder="1" applyAlignment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2" fontId="22" fillId="0" borderId="30" xfId="0" applyNumberFormat="1" applyFont="1" applyBorder="1" applyAlignment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/>
    </xf>
    <xf numFmtId="167" fontId="22" fillId="0" borderId="31" xfId="0" applyNumberFormat="1" applyFont="1" applyBorder="1" applyAlignment="1">
      <alignment horizontal="center" vertical="center"/>
    </xf>
    <xf numFmtId="2" fontId="22" fillId="0" borderId="31" xfId="0" applyNumberFormat="1" applyFont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right" vertical="center"/>
    </xf>
    <xf numFmtId="49" fontId="24" fillId="0" borderId="23" xfId="0" applyNumberFormat="1" applyFont="1" applyFill="1" applyBorder="1" applyAlignment="1">
      <alignment horizontal="right" vertical="center"/>
    </xf>
    <xf numFmtId="2" fontId="22" fillId="0" borderId="3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33" borderId="44" xfId="59" applyFont="1" applyFill="1" applyBorder="1" applyAlignment="1">
      <alignment horizontal="center" vertical="center" wrapText="1"/>
      <protection/>
    </xf>
    <xf numFmtId="0" fontId="29" fillId="33" borderId="45" xfId="59" applyFont="1" applyFill="1" applyBorder="1" applyAlignment="1">
      <alignment horizontal="center" vertical="center" wrapText="1"/>
      <protection/>
    </xf>
    <xf numFmtId="0" fontId="29" fillId="33" borderId="4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2" fontId="29" fillId="33" borderId="44" xfId="59" applyNumberFormat="1" applyFont="1" applyFill="1" applyBorder="1" applyAlignment="1">
      <alignment horizontal="center" vertical="center" wrapText="1"/>
      <protection/>
    </xf>
    <xf numFmtId="2" fontId="29" fillId="33" borderId="45" xfId="59" applyNumberFormat="1" applyFont="1" applyFill="1" applyBorder="1" applyAlignment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 wrapText="1"/>
    </xf>
    <xf numFmtId="0" fontId="29" fillId="33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9" fillId="33" borderId="52" xfId="59" applyFont="1" applyFill="1" applyBorder="1" applyAlignment="1">
      <alignment horizontal="center" vertical="center" wrapText="1"/>
      <protection/>
    </xf>
    <xf numFmtId="0" fontId="29" fillId="33" borderId="53" xfId="59" applyFont="1" applyFill="1" applyBorder="1" applyAlignment="1">
      <alignment horizontal="center" vertical="center" wrapText="1"/>
      <protection/>
    </xf>
    <xf numFmtId="0" fontId="3" fillId="33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14" fontId="25" fillId="0" borderId="30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21" fontId="22" fillId="0" borderId="3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ID4938_RS_1" xfId="58"/>
    <cellStyle name="Обычный_Стартовый протокол Смирнов_20101106_Results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3</xdr:row>
      <xdr:rowOff>76200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57150</xdr:rowOff>
    </xdr:from>
    <xdr:to>
      <xdr:col>3</xdr:col>
      <xdr:colOff>76200</xdr:colOff>
      <xdr:row>3</xdr:row>
      <xdr:rowOff>47625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71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0</xdr:row>
      <xdr:rowOff>0</xdr:rowOff>
    </xdr:from>
    <xdr:to>
      <xdr:col>11</xdr:col>
      <xdr:colOff>1123950</xdr:colOff>
      <xdr:row>3</xdr:row>
      <xdr:rowOff>123825</xdr:rowOff>
    </xdr:to>
    <xdr:pic>
      <xdr:nvPicPr>
        <xdr:cNvPr id="3" name="Picture 11" descr="http://umis.sev.sportsng.ru/media/2017/11/02/1233768418/1295_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59"/>
  <sheetViews>
    <sheetView tabSelected="1" zoomScaleSheetLayoutView="80" zoomScalePageLayoutView="0" workbookViewId="0" topLeftCell="A2">
      <selection activeCell="K32" sqref="K32"/>
    </sheetView>
  </sheetViews>
  <sheetFormatPr defaultColWidth="9.140625" defaultRowHeight="12.75"/>
  <cols>
    <col min="1" max="1" width="7.00390625" style="1" customWidth="1"/>
    <col min="2" max="2" width="8.140625" style="11" customWidth="1"/>
    <col min="3" max="3" width="15.421875" style="11" customWidth="1"/>
    <col min="4" max="4" width="20.421875" style="1" customWidth="1"/>
    <col min="5" max="5" width="16.00390625" style="1" bestFit="1" customWidth="1"/>
    <col min="6" max="6" width="9.140625" style="1" customWidth="1"/>
    <col min="7" max="7" width="21.00390625" style="1" customWidth="1"/>
    <col min="8" max="8" width="13.8515625" style="1" customWidth="1"/>
    <col min="9" max="9" width="12.8515625" style="1" customWidth="1"/>
    <col min="10" max="10" width="13.57421875" style="43" customWidth="1"/>
    <col min="11" max="11" width="13.28125" style="1" customWidth="1"/>
    <col min="12" max="12" width="18.7109375" style="1" customWidth="1"/>
    <col min="13" max="16384" width="9.140625" style="1" customWidth="1"/>
  </cols>
  <sheetData>
    <row r="1" spans="1:12" ht="19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2.5" customHeight="1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0.25" customHeight="1">
      <c r="A3" s="102" t="s">
        <v>69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3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5" ht="12.75">
      <c r="A5" s="103" t="s">
        <v>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O5" s="23"/>
    </row>
    <row r="6" spans="1:17" s="2" customFormat="1" ht="28.5">
      <c r="A6" s="104" t="s">
        <v>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Q6" s="23"/>
    </row>
    <row r="7" spans="1:12" s="2" customFormat="1" ht="18" customHeight="1">
      <c r="A7" s="91" t="s">
        <v>17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2" customFormat="1" ht="4.5" customHeight="1" thickBot="1">
      <c r="A8" s="95" t="s">
        <v>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9.5" customHeight="1" thickTop="1">
      <c r="A9" s="92" t="s">
        <v>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2" ht="18" customHeight="1">
      <c r="A10" s="111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19.5" customHeight="1">
      <c r="A11" s="111" t="s">
        <v>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12" ht="6.7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 ht="15.75">
      <c r="A13" s="128" t="s">
        <v>85</v>
      </c>
      <c r="B13" s="129"/>
      <c r="C13" s="129"/>
      <c r="D13" s="129"/>
      <c r="E13" s="129"/>
      <c r="F13" s="85"/>
      <c r="G13" s="79" t="s">
        <v>73</v>
      </c>
      <c r="H13" s="4"/>
      <c r="I13" s="4"/>
      <c r="J13" s="37"/>
      <c r="K13" s="30"/>
      <c r="L13" s="31" t="s">
        <v>74</v>
      </c>
    </row>
    <row r="14" spans="1:12" ht="15.75">
      <c r="A14" s="130" t="s">
        <v>72</v>
      </c>
      <c r="B14" s="131"/>
      <c r="C14" s="131"/>
      <c r="D14" s="131"/>
      <c r="E14" s="131"/>
      <c r="F14" s="86"/>
      <c r="G14" s="80" t="s">
        <v>42</v>
      </c>
      <c r="H14" s="5"/>
      <c r="I14" s="5"/>
      <c r="J14" s="38"/>
      <c r="K14" s="32"/>
      <c r="L14" s="60" t="s">
        <v>75</v>
      </c>
    </row>
    <row r="15" spans="1:12" ht="15">
      <c r="A15" s="118" t="s">
        <v>10</v>
      </c>
      <c r="B15" s="109"/>
      <c r="C15" s="109"/>
      <c r="D15" s="109"/>
      <c r="E15" s="109"/>
      <c r="F15" s="109"/>
      <c r="G15" s="119"/>
      <c r="H15" s="108" t="s">
        <v>1</v>
      </c>
      <c r="I15" s="109"/>
      <c r="J15" s="109"/>
      <c r="K15" s="109"/>
      <c r="L15" s="110"/>
    </row>
    <row r="16" spans="1:12" ht="15">
      <c r="A16" s="16" t="s">
        <v>18</v>
      </c>
      <c r="B16" s="12"/>
      <c r="C16" s="12"/>
      <c r="D16" s="8"/>
      <c r="E16" s="9"/>
      <c r="F16" s="8"/>
      <c r="G16" s="10" t="s">
        <v>45</v>
      </c>
      <c r="H16" s="99" t="s">
        <v>41</v>
      </c>
      <c r="I16" s="100"/>
      <c r="J16" s="100"/>
      <c r="K16" s="100"/>
      <c r="L16" s="101"/>
    </row>
    <row r="17" spans="1:12" ht="15">
      <c r="A17" s="16" t="s">
        <v>19</v>
      </c>
      <c r="B17" s="12"/>
      <c r="C17" s="12"/>
      <c r="D17" s="7"/>
      <c r="E17" s="9"/>
      <c r="F17" s="8"/>
      <c r="G17" s="10" t="s">
        <v>67</v>
      </c>
      <c r="H17" s="99" t="s">
        <v>81</v>
      </c>
      <c r="I17" s="100"/>
      <c r="J17" s="100"/>
      <c r="K17" s="100"/>
      <c r="L17" s="101"/>
    </row>
    <row r="18" spans="1:12" ht="15">
      <c r="A18" s="16" t="s">
        <v>20</v>
      </c>
      <c r="B18" s="12"/>
      <c r="C18" s="12"/>
      <c r="D18" s="7"/>
      <c r="E18" s="9"/>
      <c r="F18" s="8"/>
      <c r="G18" s="10" t="s">
        <v>68</v>
      </c>
      <c r="H18" s="99" t="s">
        <v>82</v>
      </c>
      <c r="I18" s="100"/>
      <c r="J18" s="100"/>
      <c r="K18" s="100"/>
      <c r="L18" s="101"/>
    </row>
    <row r="19" spans="1:12" ht="16.5" thickBot="1">
      <c r="A19" s="16" t="s">
        <v>16</v>
      </c>
      <c r="B19" s="13"/>
      <c r="C19" s="13"/>
      <c r="D19" s="6"/>
      <c r="E19" s="6"/>
      <c r="F19" s="6"/>
      <c r="G19" s="10" t="s">
        <v>66</v>
      </c>
      <c r="H19" s="81" t="s">
        <v>83</v>
      </c>
      <c r="I19" s="59">
        <v>62</v>
      </c>
      <c r="K19" s="82"/>
      <c r="L19" s="83" t="s">
        <v>76</v>
      </c>
    </row>
    <row r="20" spans="1:12" ht="9.75" customHeight="1" thickBot="1" thickTop="1">
      <c r="A20" s="28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9"/>
    </row>
    <row r="21" spans="1:12" s="3" customFormat="1" ht="21" customHeight="1" thickTop="1">
      <c r="A21" s="116" t="s">
        <v>7</v>
      </c>
      <c r="B21" s="114" t="s">
        <v>13</v>
      </c>
      <c r="C21" s="114" t="s">
        <v>39</v>
      </c>
      <c r="D21" s="114" t="s">
        <v>2</v>
      </c>
      <c r="E21" s="114" t="s">
        <v>38</v>
      </c>
      <c r="F21" s="114" t="s">
        <v>9</v>
      </c>
      <c r="G21" s="135" t="s">
        <v>14</v>
      </c>
      <c r="H21" s="135" t="s">
        <v>8</v>
      </c>
      <c r="I21" s="114" t="s">
        <v>27</v>
      </c>
      <c r="J21" s="122" t="s">
        <v>23</v>
      </c>
      <c r="K21" s="120" t="s">
        <v>26</v>
      </c>
      <c r="L21" s="126" t="s">
        <v>15</v>
      </c>
    </row>
    <row r="22" spans="1:12" s="3" customFormat="1" ht="13.5" customHeight="1" thickBot="1">
      <c r="A22" s="117"/>
      <c r="B22" s="115"/>
      <c r="C22" s="115"/>
      <c r="D22" s="115"/>
      <c r="E22" s="115"/>
      <c r="F22" s="115"/>
      <c r="G22" s="136"/>
      <c r="H22" s="136"/>
      <c r="I22" s="115"/>
      <c r="J22" s="123"/>
      <c r="K22" s="121"/>
      <c r="L22" s="127"/>
    </row>
    <row r="23" spans="1:12" ht="26.25" customHeight="1" thickTop="1">
      <c r="A23" s="65">
        <v>1</v>
      </c>
      <c r="B23" s="66">
        <v>109</v>
      </c>
      <c r="C23" s="148" t="s">
        <v>93</v>
      </c>
      <c r="D23" s="149" t="s">
        <v>46</v>
      </c>
      <c r="E23" s="150">
        <v>37679</v>
      </c>
      <c r="F23" s="61" t="s">
        <v>34</v>
      </c>
      <c r="G23" s="62" t="s">
        <v>24</v>
      </c>
      <c r="H23" s="153">
        <v>0.07362268518518518</v>
      </c>
      <c r="I23" s="153" t="s">
        <v>45</v>
      </c>
      <c r="J23" s="84">
        <f>_xlfn.IFERROR($I$19*3600/(HOUR(H23)*3600+MINUTE(H23)*60+SECOND(H23)),"")</f>
        <v>35.08882251218362</v>
      </c>
      <c r="K23" s="63" t="s">
        <v>25</v>
      </c>
      <c r="L23" s="69"/>
    </row>
    <row r="24" spans="1:12" ht="26.25" customHeight="1">
      <c r="A24" s="65">
        <v>2</v>
      </c>
      <c r="B24" s="66">
        <v>111</v>
      </c>
      <c r="C24" s="151" t="s">
        <v>95</v>
      </c>
      <c r="D24" s="152" t="s">
        <v>47</v>
      </c>
      <c r="E24" s="150">
        <v>37638</v>
      </c>
      <c r="F24" s="61" t="s">
        <v>34</v>
      </c>
      <c r="G24" s="62" t="s">
        <v>24</v>
      </c>
      <c r="H24" s="153">
        <v>0.07430555555555556</v>
      </c>
      <c r="I24" s="153">
        <v>0.0006828703703703703</v>
      </c>
      <c r="J24" s="70">
        <f>_xlfn.IFERROR($I$19*3600/(HOUR(H24)*3600+MINUTE(H24)*60+SECOND(H24)),"")</f>
        <v>34.76635514018692</v>
      </c>
      <c r="K24" s="63" t="s">
        <v>34</v>
      </c>
      <c r="L24" s="71"/>
    </row>
    <row r="25" spans="1:12" ht="26.25" customHeight="1">
      <c r="A25" s="65">
        <v>3</v>
      </c>
      <c r="B25" s="66">
        <v>72</v>
      </c>
      <c r="C25" s="151">
        <v>10059478259</v>
      </c>
      <c r="D25" s="152" t="s">
        <v>48</v>
      </c>
      <c r="E25" s="150">
        <v>37890</v>
      </c>
      <c r="F25" s="61" t="s">
        <v>34</v>
      </c>
      <c r="G25" s="62" t="s">
        <v>24</v>
      </c>
      <c r="H25" s="153">
        <v>0.0752662037037037</v>
      </c>
      <c r="I25" s="153">
        <v>0.0016435185185185183</v>
      </c>
      <c r="J25" s="70">
        <f>_xlfn.IFERROR($I$19*3600/(HOUR(H25)*3600+MINUTE(H25)*60+SECOND(H25)),"")</f>
        <v>34.32262032907889</v>
      </c>
      <c r="K25" s="63" t="s">
        <v>34</v>
      </c>
      <c r="L25" s="71"/>
    </row>
    <row r="26" spans="1:12" ht="26.25" customHeight="1">
      <c r="A26" s="65">
        <v>4</v>
      </c>
      <c r="B26" s="66">
        <v>110</v>
      </c>
      <c r="C26" s="151" t="s">
        <v>92</v>
      </c>
      <c r="D26" s="152" t="s">
        <v>49</v>
      </c>
      <c r="E26" s="150">
        <v>37980</v>
      </c>
      <c r="F26" s="61" t="s">
        <v>34</v>
      </c>
      <c r="G26" s="62" t="s">
        <v>24</v>
      </c>
      <c r="H26" s="153">
        <v>0.07609953703703703</v>
      </c>
      <c r="I26" s="153">
        <v>0.0024768518518518516</v>
      </c>
      <c r="J26" s="70">
        <f>_xlfn.IFERROR($I$19*3600/(HOUR(H26)*3600+MINUTE(H26)*60+SECOND(H26)),"")</f>
        <v>33.946768060836504</v>
      </c>
      <c r="K26" s="63" t="s">
        <v>34</v>
      </c>
      <c r="L26" s="71"/>
    </row>
    <row r="27" spans="1:12" ht="26.25" customHeight="1">
      <c r="A27" s="65">
        <v>5</v>
      </c>
      <c r="B27" s="66">
        <v>112</v>
      </c>
      <c r="C27" s="151" t="s">
        <v>87</v>
      </c>
      <c r="D27" s="152" t="s">
        <v>50</v>
      </c>
      <c r="E27" s="150">
        <v>38130</v>
      </c>
      <c r="F27" s="61" t="s">
        <v>34</v>
      </c>
      <c r="G27" s="62" t="s">
        <v>24</v>
      </c>
      <c r="H27" s="153">
        <v>0.07609953703703703</v>
      </c>
      <c r="I27" s="153">
        <v>0.0024768518518518516</v>
      </c>
      <c r="J27" s="70">
        <f>_xlfn.IFERROR($I$19*3600/(HOUR(H27)*3600+MINUTE(H27)*60+SECOND(H27)),"")</f>
        <v>33.946768060836504</v>
      </c>
      <c r="K27" s="63" t="s">
        <v>34</v>
      </c>
      <c r="L27" s="71"/>
    </row>
    <row r="28" spans="1:12" ht="26.25" customHeight="1">
      <c r="A28" s="65">
        <v>6</v>
      </c>
      <c r="B28" s="66">
        <v>68</v>
      </c>
      <c r="C28" s="151">
        <v>10092519085</v>
      </c>
      <c r="D28" s="152" t="s">
        <v>51</v>
      </c>
      <c r="E28" s="150">
        <v>38046</v>
      </c>
      <c r="F28" s="61" t="s">
        <v>34</v>
      </c>
      <c r="G28" s="62" t="s">
        <v>52</v>
      </c>
      <c r="H28" s="153">
        <v>0.07627314814814816</v>
      </c>
      <c r="I28" s="153">
        <v>0.0026504629629629625</v>
      </c>
      <c r="J28" s="70">
        <f>_xlfn.IFERROR($I$19*3600/(HOUR(H28)*3600+MINUTE(H28)*60+SECOND(H28)),"")</f>
        <v>33.86949924127466</v>
      </c>
      <c r="K28" s="63" t="s">
        <v>34</v>
      </c>
      <c r="L28" s="71"/>
    </row>
    <row r="29" spans="1:12" ht="26.25" customHeight="1">
      <c r="A29" s="65" t="s">
        <v>53</v>
      </c>
      <c r="B29" s="66">
        <v>125</v>
      </c>
      <c r="C29" s="151" t="s">
        <v>86</v>
      </c>
      <c r="D29" s="152" t="s">
        <v>61</v>
      </c>
      <c r="E29" s="150">
        <v>37772</v>
      </c>
      <c r="F29" s="61" t="s">
        <v>34</v>
      </c>
      <c r="G29" s="62" t="s">
        <v>71</v>
      </c>
      <c r="H29" s="153"/>
      <c r="I29" s="153" t="s">
        <v>45</v>
      </c>
      <c r="J29" s="70" t="s">
        <v>45</v>
      </c>
      <c r="K29" s="63"/>
      <c r="L29" s="71"/>
    </row>
    <row r="30" spans="1:12" ht="26.25" customHeight="1">
      <c r="A30" s="65" t="s">
        <v>53</v>
      </c>
      <c r="B30" s="66">
        <v>99</v>
      </c>
      <c r="C30" s="151" t="s">
        <v>88</v>
      </c>
      <c r="D30" s="152" t="s">
        <v>57</v>
      </c>
      <c r="E30" s="150">
        <v>38083</v>
      </c>
      <c r="F30" s="61" t="s">
        <v>34</v>
      </c>
      <c r="G30" s="62" t="s">
        <v>40</v>
      </c>
      <c r="H30" s="153"/>
      <c r="I30" s="153" t="s">
        <v>45</v>
      </c>
      <c r="J30" s="70" t="s">
        <v>45</v>
      </c>
      <c r="K30" s="63"/>
      <c r="L30" s="71"/>
    </row>
    <row r="31" spans="1:12" ht="26.25" customHeight="1">
      <c r="A31" s="65" t="s">
        <v>53</v>
      </c>
      <c r="B31" s="66">
        <v>124</v>
      </c>
      <c r="C31" s="151" t="s">
        <v>89</v>
      </c>
      <c r="D31" s="152" t="s">
        <v>60</v>
      </c>
      <c r="E31" s="150">
        <v>37672</v>
      </c>
      <c r="F31" s="61" t="s">
        <v>34</v>
      </c>
      <c r="G31" s="62" t="s">
        <v>71</v>
      </c>
      <c r="H31" s="67"/>
      <c r="I31" s="68" t="s">
        <v>45</v>
      </c>
      <c r="J31" s="70" t="s">
        <v>45</v>
      </c>
      <c r="K31" s="63"/>
      <c r="L31" s="71"/>
    </row>
    <row r="32" spans="1:12" ht="26.25" customHeight="1">
      <c r="A32" s="65" t="s">
        <v>53</v>
      </c>
      <c r="B32" s="66">
        <v>123</v>
      </c>
      <c r="C32" s="151" t="s">
        <v>90</v>
      </c>
      <c r="D32" s="152" t="s">
        <v>59</v>
      </c>
      <c r="E32" s="150">
        <v>37650</v>
      </c>
      <c r="F32" s="61" t="s">
        <v>34</v>
      </c>
      <c r="G32" s="62" t="s">
        <v>71</v>
      </c>
      <c r="H32" s="67"/>
      <c r="I32" s="68" t="s">
        <v>45</v>
      </c>
      <c r="J32" s="70" t="s">
        <v>45</v>
      </c>
      <c r="K32" s="63"/>
      <c r="L32" s="71"/>
    </row>
    <row r="33" spans="1:12" ht="26.25" customHeight="1">
      <c r="A33" s="65" t="s">
        <v>53</v>
      </c>
      <c r="B33" s="66">
        <v>128</v>
      </c>
      <c r="C33" s="151" t="s">
        <v>91</v>
      </c>
      <c r="D33" s="152" t="s">
        <v>64</v>
      </c>
      <c r="E33" s="150">
        <v>38064</v>
      </c>
      <c r="F33" s="61" t="s">
        <v>34</v>
      </c>
      <c r="G33" s="62" t="s">
        <v>71</v>
      </c>
      <c r="H33" s="67"/>
      <c r="I33" s="68" t="s">
        <v>45</v>
      </c>
      <c r="J33" s="70" t="s">
        <v>45</v>
      </c>
      <c r="K33" s="63"/>
      <c r="L33" s="71"/>
    </row>
    <row r="34" spans="1:12" ht="26.25" customHeight="1">
      <c r="A34" s="65" t="s">
        <v>53</v>
      </c>
      <c r="B34" s="66">
        <v>126</v>
      </c>
      <c r="C34" s="151" t="s">
        <v>94</v>
      </c>
      <c r="D34" s="152" t="s">
        <v>62</v>
      </c>
      <c r="E34" s="150">
        <v>37913</v>
      </c>
      <c r="F34" s="61" t="s">
        <v>34</v>
      </c>
      <c r="G34" s="62" t="s">
        <v>71</v>
      </c>
      <c r="H34" s="67"/>
      <c r="I34" s="68" t="s">
        <v>45</v>
      </c>
      <c r="J34" s="70" t="s">
        <v>45</v>
      </c>
      <c r="K34" s="63"/>
      <c r="L34" s="71"/>
    </row>
    <row r="35" spans="1:12" ht="26.25" customHeight="1">
      <c r="A35" s="65" t="s">
        <v>53</v>
      </c>
      <c r="B35" s="66">
        <v>75</v>
      </c>
      <c r="C35" s="151">
        <v>10091883535</v>
      </c>
      <c r="D35" s="152" t="s">
        <v>55</v>
      </c>
      <c r="E35" s="150">
        <v>38145</v>
      </c>
      <c r="F35" s="61" t="s">
        <v>34</v>
      </c>
      <c r="G35" s="62" t="s">
        <v>70</v>
      </c>
      <c r="H35" s="67"/>
      <c r="I35" s="68" t="s">
        <v>45</v>
      </c>
      <c r="J35" s="70" t="s">
        <v>45</v>
      </c>
      <c r="K35" s="63"/>
      <c r="L35" s="71"/>
    </row>
    <row r="36" spans="1:12" ht="26.25" customHeight="1">
      <c r="A36" s="65" t="s">
        <v>53</v>
      </c>
      <c r="B36" s="66">
        <v>69</v>
      </c>
      <c r="C36" s="151">
        <v>10079774905</v>
      </c>
      <c r="D36" s="152" t="s">
        <v>54</v>
      </c>
      <c r="E36" s="150">
        <v>37816</v>
      </c>
      <c r="F36" s="61" t="s">
        <v>34</v>
      </c>
      <c r="G36" s="62" t="s">
        <v>52</v>
      </c>
      <c r="H36" s="67"/>
      <c r="I36" s="68" t="s">
        <v>45</v>
      </c>
      <c r="J36" s="70" t="s">
        <v>45</v>
      </c>
      <c r="K36" s="63"/>
      <c r="L36" s="71"/>
    </row>
    <row r="37" spans="1:12" ht="26.25" customHeight="1">
      <c r="A37" s="65" t="s">
        <v>53</v>
      </c>
      <c r="B37" s="66">
        <v>127</v>
      </c>
      <c r="C37" s="151" t="s">
        <v>96</v>
      </c>
      <c r="D37" s="152" t="s">
        <v>63</v>
      </c>
      <c r="E37" s="150">
        <v>37775</v>
      </c>
      <c r="F37" s="61" t="s">
        <v>34</v>
      </c>
      <c r="G37" s="62" t="s">
        <v>71</v>
      </c>
      <c r="H37" s="67"/>
      <c r="I37" s="68" t="s">
        <v>45</v>
      </c>
      <c r="J37" s="70" t="s">
        <v>45</v>
      </c>
      <c r="K37" s="63"/>
      <c r="L37" s="71"/>
    </row>
    <row r="38" spans="1:12" ht="26.25" customHeight="1">
      <c r="A38" s="65" t="s">
        <v>53</v>
      </c>
      <c r="B38" s="66">
        <v>113</v>
      </c>
      <c r="C38" s="151" t="s">
        <v>97</v>
      </c>
      <c r="D38" s="152" t="s">
        <v>58</v>
      </c>
      <c r="E38" s="150">
        <v>38154</v>
      </c>
      <c r="F38" s="61" t="s">
        <v>34</v>
      </c>
      <c r="G38" s="62" t="s">
        <v>24</v>
      </c>
      <c r="H38" s="67"/>
      <c r="I38" s="68" t="s">
        <v>45</v>
      </c>
      <c r="J38" s="70" t="s">
        <v>45</v>
      </c>
      <c r="K38" s="63"/>
      <c r="L38" s="71"/>
    </row>
    <row r="39" spans="1:12" ht="26.25" customHeight="1" thickBot="1">
      <c r="A39" s="72" t="s">
        <v>53</v>
      </c>
      <c r="B39" s="73">
        <v>98</v>
      </c>
      <c r="C39" s="151" t="s">
        <v>98</v>
      </c>
      <c r="D39" s="152" t="s">
        <v>56</v>
      </c>
      <c r="E39" s="150">
        <v>38296</v>
      </c>
      <c r="F39" s="64" t="s">
        <v>34</v>
      </c>
      <c r="G39" s="62" t="s">
        <v>40</v>
      </c>
      <c r="H39" s="74"/>
      <c r="I39" s="75" t="s">
        <v>45</v>
      </c>
      <c r="J39" s="76" t="s">
        <v>45</v>
      </c>
      <c r="K39" s="77"/>
      <c r="L39" s="78"/>
    </row>
    <row r="40" spans="1:12" ht="9" customHeight="1" thickBot="1" thickTop="1">
      <c r="A40" s="24"/>
      <c r="B40" s="25"/>
      <c r="C40" s="25"/>
      <c r="D40" s="26"/>
      <c r="E40" s="17"/>
      <c r="F40" s="18"/>
      <c r="G40" s="19"/>
      <c r="H40" s="22"/>
      <c r="I40" s="22"/>
      <c r="J40" s="40"/>
      <c r="K40" s="22"/>
      <c r="L40" s="22"/>
    </row>
    <row r="41" spans="1:12" ht="15.75" thickTop="1">
      <c r="A41" s="137" t="s">
        <v>5</v>
      </c>
      <c r="B41" s="124"/>
      <c r="C41" s="124"/>
      <c r="D41" s="124"/>
      <c r="E41" s="87"/>
      <c r="F41" s="87"/>
      <c r="G41" s="124" t="s">
        <v>6</v>
      </c>
      <c r="H41" s="124"/>
      <c r="I41" s="124"/>
      <c r="J41" s="124"/>
      <c r="K41" s="124"/>
      <c r="L41" s="125"/>
    </row>
    <row r="42" spans="1:12" ht="12.75">
      <c r="A42" s="88" t="s">
        <v>77</v>
      </c>
      <c r="B42" s="89"/>
      <c r="C42" s="89"/>
      <c r="D42" s="90"/>
      <c r="E42" s="44"/>
      <c r="F42" s="51"/>
      <c r="G42" s="34" t="s">
        <v>35</v>
      </c>
      <c r="H42" s="33">
        <v>5</v>
      </c>
      <c r="I42" s="44"/>
      <c r="J42" s="45"/>
      <c r="K42" s="41" t="s">
        <v>33</v>
      </c>
      <c r="L42" s="50">
        <v>0</v>
      </c>
    </row>
    <row r="43" spans="1:12" ht="12.75">
      <c r="A43" s="88" t="s">
        <v>78</v>
      </c>
      <c r="B43" s="89"/>
      <c r="C43" s="89"/>
      <c r="D43" s="90"/>
      <c r="E43" s="52"/>
      <c r="F43" s="53"/>
      <c r="G43" s="35" t="s">
        <v>28</v>
      </c>
      <c r="H43" s="27">
        <v>17</v>
      </c>
      <c r="I43" s="46"/>
      <c r="J43" s="47"/>
      <c r="K43" s="42" t="s">
        <v>21</v>
      </c>
      <c r="L43" s="50">
        <v>0</v>
      </c>
    </row>
    <row r="44" spans="1:12" ht="12.75">
      <c r="A44" s="88" t="s">
        <v>79</v>
      </c>
      <c r="B44" s="89"/>
      <c r="C44" s="89"/>
      <c r="D44" s="90"/>
      <c r="E44" s="52"/>
      <c r="F44" s="53"/>
      <c r="G44" s="35" t="s">
        <v>29</v>
      </c>
      <c r="H44" s="27">
        <v>17</v>
      </c>
      <c r="I44" s="46"/>
      <c r="J44" s="47"/>
      <c r="K44" s="42" t="s">
        <v>25</v>
      </c>
      <c r="L44" s="50">
        <v>0</v>
      </c>
    </row>
    <row r="45" spans="1:12" ht="12.75">
      <c r="A45" s="88" t="s">
        <v>80</v>
      </c>
      <c r="B45" s="89"/>
      <c r="C45" s="89"/>
      <c r="D45" s="90"/>
      <c r="E45" s="52"/>
      <c r="F45" s="53"/>
      <c r="G45" s="35" t="s">
        <v>30</v>
      </c>
      <c r="H45" s="27">
        <v>6</v>
      </c>
      <c r="I45" s="46"/>
      <c r="J45" s="47"/>
      <c r="K45" s="42" t="s">
        <v>34</v>
      </c>
      <c r="L45" s="50">
        <v>17</v>
      </c>
    </row>
    <row r="46" spans="1:12" ht="12.75">
      <c r="A46" s="96"/>
      <c r="B46" s="97"/>
      <c r="C46" s="97"/>
      <c r="D46" s="98"/>
      <c r="E46" s="52"/>
      <c r="F46" s="53"/>
      <c r="G46" s="35" t="s">
        <v>44</v>
      </c>
      <c r="H46" s="27">
        <v>0</v>
      </c>
      <c r="I46" s="46"/>
      <c r="J46" s="47"/>
      <c r="K46" s="42" t="s">
        <v>43</v>
      </c>
      <c r="L46" s="50">
        <v>0</v>
      </c>
    </row>
    <row r="47" spans="1:12" ht="12.75">
      <c r="A47" s="96"/>
      <c r="B47" s="97"/>
      <c r="C47" s="97"/>
      <c r="D47" s="98"/>
      <c r="E47" s="52"/>
      <c r="F47" s="53"/>
      <c r="G47" s="35" t="s">
        <v>31</v>
      </c>
      <c r="H47" s="27">
        <v>11</v>
      </c>
      <c r="I47" s="46"/>
      <c r="J47" s="47"/>
      <c r="K47" s="42"/>
      <c r="L47" s="50"/>
    </row>
    <row r="48" spans="1:12" ht="12.75">
      <c r="A48" s="96"/>
      <c r="B48" s="97"/>
      <c r="C48" s="97"/>
      <c r="D48" s="98"/>
      <c r="E48" s="52"/>
      <c r="F48" s="53"/>
      <c r="G48" s="35" t="s">
        <v>36</v>
      </c>
      <c r="H48" s="27">
        <v>0</v>
      </c>
      <c r="I48" s="46"/>
      <c r="J48" s="47"/>
      <c r="K48" s="42"/>
      <c r="L48" s="36"/>
    </row>
    <row r="49" spans="1:12" ht="12.75">
      <c r="A49" s="96"/>
      <c r="B49" s="97"/>
      <c r="C49" s="97"/>
      <c r="D49" s="98"/>
      <c r="E49" s="54"/>
      <c r="F49" s="55"/>
      <c r="G49" s="35" t="s">
        <v>32</v>
      </c>
      <c r="H49" s="27">
        <v>0</v>
      </c>
      <c r="I49" s="48"/>
      <c r="J49" s="49"/>
      <c r="K49" s="42"/>
      <c r="L49" s="36"/>
    </row>
    <row r="50" spans="1:12" ht="9.75" customHeight="1">
      <c r="A50" s="14"/>
      <c r="L50" s="15"/>
    </row>
    <row r="51" spans="1:12" ht="15.75">
      <c r="A51" s="132" t="s">
        <v>3</v>
      </c>
      <c r="B51" s="133"/>
      <c r="C51" s="133"/>
      <c r="D51" s="133"/>
      <c r="E51" s="133" t="s">
        <v>12</v>
      </c>
      <c r="F51" s="133"/>
      <c r="G51" s="133"/>
      <c r="H51" s="133"/>
      <c r="I51" s="133" t="s">
        <v>4</v>
      </c>
      <c r="J51" s="133"/>
      <c r="K51" s="133"/>
      <c r="L51" s="134"/>
    </row>
    <row r="52" spans="1:12" ht="12.75">
      <c r="A52" s="140"/>
      <c r="B52" s="141"/>
      <c r="C52" s="141"/>
      <c r="D52" s="141"/>
      <c r="E52" s="141"/>
      <c r="F52" s="142"/>
      <c r="G52" s="142"/>
      <c r="H52" s="142"/>
      <c r="I52" s="142"/>
      <c r="J52" s="142"/>
      <c r="K52" s="142"/>
      <c r="L52" s="143"/>
    </row>
    <row r="53" spans="1:12" ht="12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</row>
    <row r="54" spans="1:12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8"/>
    </row>
    <row r="55" spans="1:12" ht="12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8"/>
    </row>
    <row r="56" spans="1:12" ht="12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8"/>
    </row>
    <row r="57" spans="1:12" ht="12.75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4"/>
    </row>
    <row r="58" spans="1:12" ht="12.75">
      <c r="A58" s="140"/>
      <c r="B58" s="141"/>
      <c r="C58" s="141"/>
      <c r="D58" s="141"/>
      <c r="E58" s="141"/>
      <c r="F58" s="145"/>
      <c r="G58" s="145"/>
      <c r="H58" s="145"/>
      <c r="I58" s="145"/>
      <c r="J58" s="145"/>
      <c r="K58" s="145"/>
      <c r="L58" s="146"/>
    </row>
    <row r="59" spans="1:12" ht="16.5" thickBot="1">
      <c r="A59" s="147"/>
      <c r="B59" s="138"/>
      <c r="C59" s="138"/>
      <c r="D59" s="138"/>
      <c r="E59" s="138" t="str">
        <f>G17</f>
        <v>Лисунова А.В. (ВК, г. СИМФЕРОПОЛЬ)</v>
      </c>
      <c r="F59" s="138"/>
      <c r="G59" s="138"/>
      <c r="H59" s="138"/>
      <c r="I59" s="138" t="str">
        <f>G18</f>
        <v>Шелест Л.И. (ВК, г. СИМФЕРОПОЛЬ)</v>
      </c>
      <c r="J59" s="138"/>
      <c r="K59" s="138"/>
      <c r="L59" s="139"/>
    </row>
    <row r="60" ht="13.5" thickTop="1"/>
  </sheetData>
  <sheetProtection/>
  <autoFilter ref="A21:L39">
    <sortState ref="A22:L59">
      <sortCondition sortBy="value" ref="A22:A59"/>
    </sortState>
  </autoFilter>
  <mergeCells count="53">
    <mergeCell ref="F58:L58"/>
    <mergeCell ref="A59:D59"/>
    <mergeCell ref="E59:H59"/>
    <mergeCell ref="A41:D41"/>
    <mergeCell ref="A44:D44"/>
    <mergeCell ref="A48:D48"/>
    <mergeCell ref="A49:D49"/>
    <mergeCell ref="I59:L59"/>
    <mergeCell ref="A52:E52"/>
    <mergeCell ref="F52:L52"/>
    <mergeCell ref="A57:E57"/>
    <mergeCell ref="F57:L57"/>
    <mergeCell ref="A58:E58"/>
    <mergeCell ref="L21:L22"/>
    <mergeCell ref="E21:E22"/>
    <mergeCell ref="A13:E13"/>
    <mergeCell ref="A14:E14"/>
    <mergeCell ref="A51:D51"/>
    <mergeCell ref="E51:H51"/>
    <mergeCell ref="I51:L51"/>
    <mergeCell ref="F21:F22"/>
    <mergeCell ref="G21:G22"/>
    <mergeCell ref="H21:H22"/>
    <mergeCell ref="A6:L6"/>
    <mergeCell ref="A12:L12"/>
    <mergeCell ref="H15:L15"/>
    <mergeCell ref="A11:L11"/>
    <mergeCell ref="D21:D22"/>
    <mergeCell ref="A21:A22"/>
    <mergeCell ref="B21:B22"/>
    <mergeCell ref="C21:C22"/>
    <mergeCell ref="A10:L10"/>
    <mergeCell ref="A15:G15"/>
    <mergeCell ref="A47:D47"/>
    <mergeCell ref="H16:L16"/>
    <mergeCell ref="H17:L17"/>
    <mergeCell ref="H18:L18"/>
    <mergeCell ref="A42:D42"/>
    <mergeCell ref="A1:L1"/>
    <mergeCell ref="A2:L2"/>
    <mergeCell ref="A3:L3"/>
    <mergeCell ref="A4:L4"/>
    <mergeCell ref="A5:L5"/>
    <mergeCell ref="A43:D43"/>
    <mergeCell ref="A7:L7"/>
    <mergeCell ref="A9:L9"/>
    <mergeCell ref="A8:L8"/>
    <mergeCell ref="A45:D45"/>
    <mergeCell ref="A46:D46"/>
    <mergeCell ref="K21:K22"/>
    <mergeCell ref="I21:I22"/>
    <mergeCell ref="J21:J22"/>
    <mergeCell ref="G41:L41"/>
  </mergeCells>
  <conditionalFormatting sqref="B1 B6:B7 B9:B11 B50:B65536 B16:B40">
    <cfRule type="duplicateValues" priority="7" dxfId="0">
      <formula>AND(COUNTIF($B$1:$B$1,B1)+COUNTIF($B$6:$B$7,B1)+COUNTIF($B$9:$B$11,B1)+COUNTIF($B$50:$B$65536,B1)+COUNTIF($B$16:$B$40,B1)&gt;1,NOT(ISBLANK(B1)))</formula>
    </cfRule>
  </conditionalFormatting>
  <conditionalFormatting sqref="B2">
    <cfRule type="duplicateValues" priority="6" dxfId="0">
      <formula>AND(COUNTIF($B$2:$B$2,B2)&gt;1,NOT(ISBLANK(B2)))</formula>
    </cfRule>
  </conditionalFormatting>
  <conditionalFormatting sqref="B3">
    <cfRule type="duplicateValues" priority="5" dxfId="0">
      <formula>AND(COUNTIF($B$3:$B$3,B3)&gt;1,NOT(ISBLANK(B3)))</formula>
    </cfRule>
  </conditionalFormatting>
  <conditionalFormatting sqref="B4">
    <cfRule type="duplicateValues" priority="4" dxfId="0">
      <formula>AND(COUNTIF($B$4:$B$4,B4)&gt;1,NOT(ISBLANK(B4)))</formula>
    </cfRule>
  </conditionalFormatting>
  <conditionalFormatting sqref="B1">
    <cfRule type="duplicateValues" priority="3" dxfId="0">
      <formula>AND(COUNTIF($B$1:$B$1,B1)&gt;1,NOT(ISBLANK(B1)))</formula>
    </cfRule>
  </conditionalFormatting>
  <printOptions horizontalCentered="1"/>
  <pageMargins left="0.1968503937007874" right="0.1968503937007874" top="0.9055118110236221" bottom="0.8661417322834646" header="0.15748031496062992" footer="0.11811023622047245"/>
  <pageSetup fitToHeight="0" fitToWidth="1" horizontalDpi="600" verticalDpi="600" orientation="portrait" paperSize="9" scale="62" r:id="rId2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МАРАТ ШАРАФУЛЛИН</cp:lastModifiedBy>
  <cp:lastPrinted>2021-03-12T13:39:21Z</cp:lastPrinted>
  <dcterms:created xsi:type="dcterms:W3CDTF">1996-10-08T23:32:33Z</dcterms:created>
  <dcterms:modified xsi:type="dcterms:W3CDTF">2021-03-23T20:04:48Z</dcterms:modified>
  <cp:category/>
  <cp:version/>
  <cp:contentType/>
  <cp:contentStatus/>
</cp:coreProperties>
</file>