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Гонки\ЕИСП\"/>
    </mc:Choice>
  </mc:AlternateContent>
  <xr:revisionPtr revIDLastSave="0" documentId="13_ncr:1_{2E4BA145-3191-4886-B2CA-5B392DCDEFA5}" xr6:coauthVersionLast="47" xr6:coauthVersionMax="47" xr10:uidLastSave="{00000000-0000-0000-0000-000000000000}"/>
  <bookViews>
    <workbookView xWindow="-120" yWindow="-120" windowWidth="29040" windowHeight="15720" tabRatio="789" xr2:uid="{00000000-000D-0000-FFFF-FFFF00000000}"/>
  </bookViews>
  <sheets>
    <sheet name="Гит с ходу 200 м жен" sheetId="92" r:id="rId1"/>
  </sheets>
  <definedNames>
    <definedName name="_xlnm.Print_Titles" localSheetId="0">'Гит с ходу 200 м жен'!$21:$21</definedName>
    <definedName name="_xlnm.Print_Area" localSheetId="0">'Гит с ходу 200 м жен'!$A$1:$M$59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92" l="1"/>
  <c r="K48" i="92"/>
  <c r="I24" i="92"/>
  <c r="I25" i="92"/>
  <c r="I26" i="92"/>
  <c r="I27" i="92"/>
  <c r="I28" i="92"/>
  <c r="I29" i="92"/>
  <c r="I30" i="92"/>
  <c r="I31" i="92"/>
  <c r="I32" i="92"/>
  <c r="I33" i="92"/>
  <c r="I34" i="92"/>
  <c r="I35" i="92"/>
  <c r="I36" i="92"/>
  <c r="I37" i="92"/>
  <c r="I38" i="92"/>
  <c r="I39" i="92"/>
  <c r="I40" i="92"/>
  <c r="I41" i="92"/>
  <c r="I42" i="92"/>
  <c r="I43" i="92"/>
  <c r="I44" i="92"/>
  <c r="I45" i="92"/>
  <c r="I46" i="92"/>
  <c r="I47" i="92"/>
  <c r="I23" i="92"/>
  <c r="K23" i="92"/>
  <c r="K47" i="92"/>
  <c r="K46" i="92"/>
  <c r="K45" i="92"/>
  <c r="K44" i="92"/>
  <c r="K43" i="92"/>
  <c r="K42" i="92"/>
  <c r="K41" i="92"/>
  <c r="K40" i="92"/>
  <c r="K39" i="92"/>
  <c r="K38" i="92"/>
  <c r="K37" i="92"/>
  <c r="K36" i="92" l="1"/>
  <c r="K35" i="92"/>
  <c r="K34" i="92"/>
  <c r="K33" i="92"/>
  <c r="K32" i="92"/>
  <c r="J59" i="92" l="1"/>
  <c r="G59" i="92"/>
  <c r="D59" i="92"/>
  <c r="K31" i="92" l="1"/>
  <c r="K30" i="92"/>
  <c r="K29" i="92"/>
  <c r="K28" i="92"/>
  <c r="K27" i="92"/>
  <c r="K26" i="92"/>
  <c r="K25" i="92"/>
  <c r="K24" i="92"/>
</calcChain>
</file>

<file path=xl/sharedStrings.xml><?xml version="1.0" encoding="utf-8"?>
<sst xmlns="http://schemas.openxmlformats.org/spreadsheetml/2006/main" count="177" uniqueCount="110">
  <si>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</si>
  <si>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</si>
  <si>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</si>
  <si>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</si>
  <si>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МЕСТО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</si>
  <si>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</si>
  <si>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</si>
  <si>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</si>
  <si>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</si>
  <si>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</si>
  <si>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</si>
  <si>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</si>
  <si>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</si>
  <si>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</si>
  <si>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ГЛАВНЫЙ СУДЬЯ:</t>
  </si>
  <si>
    <t>ГЛАВНЫЙ СЕКРЕТАРЬ:</t>
  </si>
  <si>
    <t>ВЫПОЛНЕНИЕ НТУ ЕВСК</t>
  </si>
  <si>
    <t>ДАТА РОЖД.</t>
  </si>
  <si>
    <t>ДИСТАНЦИЯ: ДЛИНА КРУГА/КРУГОВ</t>
  </si>
  <si>
    <t>UCI ID</t>
  </si>
  <si>
    <t/>
  </si>
  <si>
    <t>РЕЗУЛЬТАТ</t>
  </si>
  <si>
    <t>СКОРОСТЬ км/ч</t>
  </si>
  <si>
    <t>ГЛАВНЫЙ СЕКРЕТАРЬ</t>
  </si>
  <si>
    <t>СУДЬЯ НА ФИНИШЕ</t>
  </si>
  <si>
    <t>ИТОГОВЫЙ ПРОТОКОЛ</t>
  </si>
  <si>
    <t>трек - гит с ходу 200 м</t>
  </si>
  <si>
    <t>НАЧАЛО ГОНКИ:</t>
  </si>
  <si>
    <t>ОКОНЧАНИЕ ГОНКИ:</t>
  </si>
  <si>
    <t>0-100 м</t>
  </si>
  <si>
    <t>100-200 м</t>
  </si>
  <si>
    <t>МЕСТО ПРОВЕДЕНИЯ: г. Москва</t>
  </si>
  <si>
    <t>ДЛИНА ТРЕКА: 333 м</t>
  </si>
  <si>
    <t>НАЗВАНИЕ ТРАССЫ / РЕГ. НОМЕР: АО "СЦП "Крылатское"</t>
  </si>
  <si>
    <t>Температура:</t>
  </si>
  <si>
    <t>Влажность:</t>
  </si>
  <si>
    <t>№ ВРВС:  0080221811Я</t>
  </si>
  <si>
    <t>ВРЕМЯ ПРОМЕЖУТОЧНЫХ ОТРЕЗКОВ</t>
  </si>
  <si>
    <t>Москва</t>
  </si>
  <si>
    <t>МС</t>
  </si>
  <si>
    <t>КМС</t>
  </si>
  <si>
    <t>1 СР</t>
  </si>
  <si>
    <t>2 СР</t>
  </si>
  <si>
    <t>ПОКРЫТИЕ ТРЕКА: цемент</t>
  </si>
  <si>
    <t>КУБОК РОССИИ</t>
  </si>
  <si>
    <t>ДАТА ПРОВЕДЕНИЯ: 19 июня 2025 года</t>
  </si>
  <si>
    <t>№ ЕКП 2025: 2008710020033891</t>
  </si>
  <si>
    <t>Тульская обл.</t>
  </si>
  <si>
    <t>МСМК</t>
  </si>
  <si>
    <t>Краснодарский Край</t>
  </si>
  <si>
    <t>Е.В. Попова (ВК, Воронежская область)</t>
  </si>
  <si>
    <t>М.В. Гонова (ВК, г. Москва)</t>
  </si>
  <si>
    <t>В.Н. Гниденко (ВК, Тульская область)</t>
  </si>
  <si>
    <t>мужчины</t>
  </si>
  <si>
    <t>100 349 344 31</t>
  </si>
  <si>
    <t>Наумов Максим Алексеевич</t>
  </si>
  <si>
    <t>Тул. обл./Сверд. обл.</t>
  </si>
  <si>
    <t>100 949 232 71</t>
  </si>
  <si>
    <t>Быковский Никита Максимович</t>
  </si>
  <si>
    <t>100 769 481 61</t>
  </si>
  <si>
    <t>Явенков Александр Сергеевич</t>
  </si>
  <si>
    <t>100 831 045 30</t>
  </si>
  <si>
    <t>Гирилович Игорь Александрович</t>
  </si>
  <si>
    <t>100 824 111 80</t>
  </si>
  <si>
    <t>Меденец Богдан Викторович</t>
  </si>
  <si>
    <t>101 303 353 45</t>
  </si>
  <si>
    <t>Меремеренко Дмитрий Владимирович</t>
  </si>
  <si>
    <t>100 538 699 42</t>
  </si>
  <si>
    <t>Бирюков Никита Станиславович</t>
  </si>
  <si>
    <t>100 152 669 72</t>
  </si>
  <si>
    <t>Нестеров Дмитрий Юрьевич</t>
  </si>
  <si>
    <t>100 821 469 57</t>
  </si>
  <si>
    <t>Чернявский Игорь Максимович</t>
  </si>
  <si>
    <t>101 116 260 65</t>
  </si>
  <si>
    <t>Павловский Дмитрий Александрович</t>
  </si>
  <si>
    <t>Санк-Петербург</t>
  </si>
  <si>
    <t>100 904 201 48</t>
  </si>
  <si>
    <t>Галиханов Денис Юнирович</t>
  </si>
  <si>
    <t>101 005 119 86</t>
  </si>
  <si>
    <t>Афанасьев Никита Александрович</t>
  </si>
  <si>
    <t>100 921 793 83</t>
  </si>
  <si>
    <t>Амелин Даниил Дмитриевич</t>
  </si>
  <si>
    <t>101 423 984 08</t>
  </si>
  <si>
    <t>Андреев Платон Дмитриевич</t>
  </si>
  <si>
    <t>101 263 029 73</t>
  </si>
  <si>
    <t>Демиш Михаил Алексеевич</t>
  </si>
  <si>
    <t>101 263 867 38</t>
  </si>
  <si>
    <t>Бутенко Никита Александрович</t>
  </si>
  <si>
    <t>101 013 882 22</t>
  </si>
  <si>
    <t>Смирнов Роман Владимирович</t>
  </si>
  <si>
    <t>101 296 776 64</t>
  </si>
  <si>
    <t>Кунин Андрей Андреевич</t>
  </si>
  <si>
    <t>101 422 169 36</t>
  </si>
  <si>
    <t>Мокеев Захар Андреевич</t>
  </si>
  <si>
    <t>101 103 743 61</t>
  </si>
  <si>
    <t>Голков Михаил Сергеевич</t>
  </si>
  <si>
    <t>101 161 670 79</t>
  </si>
  <si>
    <t>Коробов Степан Борисович</t>
  </si>
  <si>
    <t>101 321 371 21</t>
  </si>
  <si>
    <t>Гичкин Артем Александрович</t>
  </si>
  <si>
    <t>101 546 792 14</t>
  </si>
  <si>
    <t>Нанавов Артём Анатольевич</t>
  </si>
  <si>
    <t>Ростовская обл.</t>
  </si>
  <si>
    <t>100 360 773 14</t>
  </si>
  <si>
    <t>Учаев Максим Андреевич</t>
  </si>
  <si>
    <t>101 193 335 25</t>
  </si>
  <si>
    <t>Перепелица Вадим Александрович</t>
  </si>
  <si>
    <t>101 181 529 53</t>
  </si>
  <si>
    <t>Заливин Владимир Денисович</t>
  </si>
  <si>
    <t>Липецкая обл.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</si>
</sst>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:mm:ss.00"/>
    <numFmt numFmtId="165" formatCode="0.0"/>
    <numFmt numFmtId="166" formatCode="m:ss.000"/>
    <numFmt numFmtId="168" formatCode="_-* #,##0.00_р_._-;\-* #,##0.00_р_._-;_-* &quot;-&quot;??_р_._-;_-@_-"/>
    <numFmt numFmtId="170" formatCode="0.000"/>
  </numFmts>
  <fonts count="25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9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Arial"/>
      <family val="2"/>
    </font>
    <font>
      <sz val="12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sz val="10"/>
      <name val="Cambria"/>
      <family val="1"/>
      <charset val="204"/>
      <scheme val="maj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4" fillId="0" borderId="0"/>
    <xf numFmtId="0" fontId="3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0" fillId="0" borderId="0"/>
    <xf numFmtId="168" fontId="14" fillId="0" borderId="0" applyFont="0" applyFill="0" applyBorder="0" applyAlignment="0" applyProtection="0"/>
  </cellStyleXfs>
  <cellXfs count="128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11" fillId="0" borderId="4" xfId="0" applyFont="1" applyBorder="1" applyAlignment="1">
      <alignment horizontal="right" vertical="center"/>
    </xf>
    <xf numFmtId="0" fontId="11" fillId="0" borderId="4" xfId="0" applyFont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5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0" fontId="11" fillId="0" borderId="18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3" fillId="0" borderId="1" xfId="0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14" fontId="11" fillId="0" borderId="1" xfId="0" applyNumberFormat="1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vertical="center"/>
    </xf>
    <xf numFmtId="14" fontId="11" fillId="0" borderId="2" xfId="0" applyNumberFormat="1" applyFont="1" applyBorder="1" applyAlignment="1">
      <alignment vertical="center"/>
    </xf>
    <xf numFmtId="14" fontId="11" fillId="0" borderId="4" xfId="0" applyNumberFormat="1" applyFont="1" applyBorder="1" applyAlignment="1">
      <alignment vertical="center"/>
    </xf>
    <xf numFmtId="14" fontId="11" fillId="0" borderId="18" xfId="0" applyNumberFormat="1" applyFont="1" applyBorder="1" applyAlignment="1">
      <alignment horizontal="right" vertical="center"/>
    </xf>
    <xf numFmtId="14" fontId="5" fillId="0" borderId="4" xfId="0" applyNumberFormat="1" applyFont="1" applyBorder="1" applyAlignment="1">
      <alignment vertical="center"/>
    </xf>
    <xf numFmtId="14" fontId="5" fillId="0" borderId="0" xfId="0" applyNumberFormat="1" applyFont="1" applyAlignment="1">
      <alignment horizontal="center" vertical="center"/>
    </xf>
    <xf numFmtId="14" fontId="5" fillId="0" borderId="0" xfId="0" applyNumberFormat="1" applyFont="1" applyAlignment="1">
      <alignment vertical="center"/>
    </xf>
    <xf numFmtId="14" fontId="11" fillId="0" borderId="2" xfId="0" applyNumberFormat="1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0" fillId="2" borderId="21" xfId="0" applyFont="1" applyFill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10" fillId="0" borderId="11" xfId="0" applyFont="1" applyBorder="1" applyAlignment="1">
      <alignment vertical="center"/>
    </xf>
    <xf numFmtId="164" fontId="15" fillId="0" borderId="18" xfId="0" applyNumberFormat="1" applyFont="1" applyBorder="1" applyAlignment="1">
      <alignment vertical="center"/>
    </xf>
    <xf numFmtId="164" fontId="15" fillId="0" borderId="19" xfId="0" applyNumberFormat="1" applyFont="1" applyBorder="1" applyAlignment="1">
      <alignment horizontal="right" vertical="center"/>
    </xf>
    <xf numFmtId="165" fontId="15" fillId="0" borderId="18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/>
    </xf>
    <xf numFmtId="49" fontId="11" fillId="0" borderId="4" xfId="0" applyNumberFormat="1" applyFont="1" applyBorder="1" applyAlignment="1">
      <alignment horizontal="left" vertical="center"/>
    </xf>
    <xf numFmtId="49" fontId="11" fillId="0" borderId="4" xfId="2" applyNumberFormat="1" applyFont="1" applyBorder="1" applyAlignment="1">
      <alignment vertical="center"/>
    </xf>
    <xf numFmtId="9" fontId="11" fillId="0" borderId="4" xfId="0" applyNumberFormat="1" applyFont="1" applyBorder="1" applyAlignment="1">
      <alignment horizontal="center" vertical="center"/>
    </xf>
    <xf numFmtId="0" fontId="6" fillId="2" borderId="28" xfId="3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 wrapText="1"/>
    </xf>
    <xf numFmtId="166" fontId="17" fillId="0" borderId="28" xfId="8" applyNumberFormat="1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166" fontId="5" fillId="0" borderId="28" xfId="0" applyNumberFormat="1" applyFont="1" applyBorder="1" applyAlignment="1">
      <alignment horizontal="center" vertical="center" wrapText="1"/>
    </xf>
    <xf numFmtId="0" fontId="13" fillId="2" borderId="4" xfId="0" applyFont="1" applyFill="1" applyBorder="1" applyAlignment="1">
      <alignment vertical="center"/>
    </xf>
    <xf numFmtId="0" fontId="13" fillId="2" borderId="15" xfId="0" applyFont="1" applyFill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19" fillId="3" borderId="28" xfId="0" applyFont="1" applyFill="1" applyBorder="1" applyAlignment="1">
      <alignment horizontal="center" vertical="center"/>
    </xf>
    <xf numFmtId="14" fontId="19" fillId="3" borderId="28" xfId="0" applyNumberFormat="1" applyFont="1" applyFill="1" applyBorder="1" applyAlignment="1">
      <alignment horizontal="center" vertical="center"/>
    </xf>
    <xf numFmtId="2" fontId="17" fillId="0" borderId="28" xfId="0" applyNumberFormat="1" applyFont="1" applyBorder="1" applyAlignment="1">
      <alignment horizontal="center" vertical="center"/>
    </xf>
    <xf numFmtId="0" fontId="19" fillId="3" borderId="30" xfId="0" applyFont="1" applyFill="1" applyBorder="1" applyAlignment="1">
      <alignment horizontal="center" vertical="center"/>
    </xf>
    <xf numFmtId="14" fontId="19" fillId="3" borderId="30" xfId="0" applyNumberFormat="1" applyFont="1" applyFill="1" applyBorder="1" applyAlignment="1">
      <alignment horizontal="center" vertical="center"/>
    </xf>
    <xf numFmtId="166" fontId="5" fillId="0" borderId="30" xfId="0" applyNumberFormat="1" applyFont="1" applyBorder="1" applyAlignment="1">
      <alignment horizontal="center" vertical="center" wrapText="1"/>
    </xf>
    <xf numFmtId="166" fontId="17" fillId="0" borderId="30" xfId="8" applyNumberFormat="1" applyFont="1" applyBorder="1" applyAlignment="1">
      <alignment horizontal="center" vertical="center" wrapText="1"/>
    </xf>
    <xf numFmtId="2" fontId="17" fillId="0" borderId="30" xfId="0" applyNumberFormat="1" applyFont="1" applyBorder="1" applyAlignment="1">
      <alignment horizontal="center" vertical="center"/>
    </xf>
    <xf numFmtId="0" fontId="17" fillId="0" borderId="31" xfId="0" applyFont="1" applyBorder="1" applyAlignment="1">
      <alignment horizontal="center" vertical="center"/>
    </xf>
    <xf numFmtId="0" fontId="23" fillId="0" borderId="29" xfId="0" applyFont="1" applyBorder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23" fillId="0" borderId="2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0" fontId="6" fillId="2" borderId="25" xfId="3" applyFont="1" applyFill="1" applyBorder="1" applyAlignment="1">
      <alignment horizontal="center" vertical="center" wrapText="1"/>
    </xf>
    <xf numFmtId="0" fontId="6" fillId="2" borderId="28" xfId="3" applyFont="1" applyFill="1" applyBorder="1" applyAlignment="1">
      <alignment horizontal="center" vertical="center" wrapText="1"/>
    </xf>
    <xf numFmtId="2" fontId="6" fillId="2" borderId="25" xfId="3" applyNumberFormat="1" applyFont="1" applyFill="1" applyBorder="1" applyAlignment="1">
      <alignment horizontal="center" vertical="center" wrapText="1"/>
    </xf>
    <xf numFmtId="2" fontId="6" fillId="2" borderId="28" xfId="3" applyNumberFormat="1" applyFont="1" applyFill="1" applyBorder="1" applyAlignment="1">
      <alignment horizontal="center" vertical="center" wrapText="1"/>
    </xf>
    <xf numFmtId="0" fontId="6" fillId="2" borderId="28" xfId="0" applyFont="1" applyFill="1" applyBorder="1" applyAlignment="1">
      <alignment horizontal="center" vertical="center" wrapText="1"/>
    </xf>
    <xf numFmtId="0" fontId="10" fillId="2" borderId="22" xfId="0" applyFont="1" applyFill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6" fillId="2" borderId="25" xfId="3" applyNumberFormat="1" applyFont="1" applyFill="1" applyBorder="1" applyAlignment="1">
      <alignment horizontal="center" vertical="center" wrapText="1"/>
    </xf>
    <xf numFmtId="14" fontId="6" fillId="2" borderId="28" xfId="3" applyNumberFormat="1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164" fontId="15" fillId="0" borderId="3" xfId="0" applyNumberFormat="1" applyFont="1" applyBorder="1" applyAlignment="1">
      <alignment horizontal="left" vertical="center"/>
    </xf>
    <xf numFmtId="164" fontId="15" fillId="0" borderId="4" xfId="0" applyNumberFormat="1" applyFont="1" applyBorder="1" applyAlignment="1">
      <alignment horizontal="left" vertical="center"/>
    </xf>
    <xf numFmtId="164" fontId="15" fillId="0" borderId="16" xfId="0" applyNumberFormat="1" applyFont="1" applyBorder="1" applyAlignment="1">
      <alignment horizontal="left" vertical="center"/>
    </xf>
    <xf numFmtId="164" fontId="15" fillId="0" borderId="20" xfId="0" applyNumberFormat="1" applyFont="1" applyBorder="1" applyAlignment="1">
      <alignment horizontal="left" vertical="center"/>
    </xf>
    <xf numFmtId="164" fontId="15" fillId="0" borderId="18" xfId="0" applyNumberFormat="1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70" fontId="21" fillId="0" borderId="0" xfId="0" applyNumberFormat="1" applyFont="1" applyBorder="1" applyAlignment="1">
      <alignment horizontal="center" vertical="center"/>
    </xf>
    <xf numFmtId="170" fontId="22" fillId="0" borderId="0" xfId="10" applyNumberFormat="1" applyFont="1" applyFill="1" applyBorder="1" applyAlignment="1">
      <alignment horizontal="center" vertical="center"/>
    </xf>
  </cellXfs>
  <cellStyles count="11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 5" xfId="9" xr:uid="{00000000-0005-0000-0000-000007000000}"/>
    <cellStyle name="Обычный_ID4938_RS_1" xfId="8" xr:uid="{00000000-0005-0000-0000-000008000000}"/>
    <cellStyle name="Обычный_Стартовый протокол Смирнов_20101106_Results" xfId="3" xr:uid="{00000000-0005-0000-0000-000009000000}"/>
    <cellStyle name="Финансовый 2" xfId="10" xr:uid="{944318ED-732E-47F7-BE92-B3CD5A72D1F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79375</xdr:colOff>
      <xdr:row>5</xdr:row>
      <xdr:rowOff>203200</xdr:rowOff>
    </xdr:to>
    <xdr:pic>
      <xdr:nvPicPr>
        <xdr:cNvPr id="7" name="Рисунок 2">
          <a:extLst>
            <a:ext uri="{FF2B5EF4-FFF2-40B4-BE49-F238E27FC236}">
              <a16:creationId xmlns:a16="http://schemas.microsoft.com/office/drawing/2014/main" id="{83262004-57EF-49B2-80A6-A4C4D1B376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57150"/>
          <a:ext cx="1003300" cy="974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0</xdr:row>
      <xdr:rowOff>133350</xdr:rowOff>
    </xdr:from>
    <xdr:to>
      <xdr:col>3</xdr:col>
      <xdr:colOff>315191</xdr:colOff>
      <xdr:row>6</xdr:row>
      <xdr:rowOff>123825</xdr:rowOff>
    </xdr:to>
    <xdr:pic>
      <xdr:nvPicPr>
        <xdr:cNvPr id="8" name="Рисунок 4">
          <a:extLst>
            <a:ext uri="{FF2B5EF4-FFF2-40B4-BE49-F238E27FC236}">
              <a16:creationId xmlns:a16="http://schemas.microsoft.com/office/drawing/2014/main" id="{78F8F675-4BBA-4487-A8FF-F732B789D9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133350"/>
          <a:ext cx="1295400" cy="1076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0</xdr:colOff>
      <xdr:row>0</xdr:row>
      <xdr:rowOff>85725</xdr:rowOff>
    </xdr:from>
    <xdr:to>
      <xdr:col>12</xdr:col>
      <xdr:colOff>904875</xdr:colOff>
      <xdr:row>6</xdr:row>
      <xdr:rowOff>142875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35119FBD-D059-47DD-A89E-7BE47586B5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753850" y="85725"/>
          <a:ext cx="904875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123825</xdr:colOff>
      <xdr:row>0</xdr:row>
      <xdr:rowOff>133350</xdr:rowOff>
    </xdr:from>
    <xdr:to>
      <xdr:col>11</xdr:col>
      <xdr:colOff>850900</xdr:colOff>
      <xdr:row>6</xdr:row>
      <xdr:rowOff>161925</xdr:rowOff>
    </xdr:to>
    <xdr:pic>
      <xdr:nvPicPr>
        <xdr:cNvPr id="10" name="Рисунок 6">
          <a:extLst>
            <a:ext uri="{FF2B5EF4-FFF2-40B4-BE49-F238E27FC236}">
              <a16:creationId xmlns:a16="http://schemas.microsoft.com/office/drawing/2014/main" id="{EE337E1D-C391-4C5B-85A8-D23B9D3938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306050" y="133350"/>
          <a:ext cx="1412875" cy="1114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0"/>
  <sheetViews>
    <sheetView tabSelected="1" topLeftCell="D1" zoomScaleNormal="100" zoomScaleSheetLayoutView="55" workbookViewId="0">
      <selection activeCell="O44" sqref="O44:R51"/>
    </sheetView>
  </sheetViews>
  <sheetFormatPr defaultColWidth="9.28515625" defaultRowHeight="12.75" x14ac:dyDescent="0.2"/>
  <cols>
    <col min="1" max="1" width="7" style="1" customWidth="1"/>
    <col min="2" max="2" width="7.7109375" style="9" customWidth="1"/>
    <col min="3" max="3" width="16.85546875" style="9" customWidth="1"/>
    <col min="4" max="4" width="32.28515625" style="1" customWidth="1"/>
    <col min="5" max="5" width="12.28515625" style="33" customWidth="1"/>
    <col min="6" max="6" width="8.7109375" style="1" customWidth="1"/>
    <col min="7" max="7" width="26.28515625" style="1" customWidth="1"/>
    <col min="8" max="10" width="15.85546875" style="1" customWidth="1"/>
    <col min="11" max="11" width="10.28515625" style="1" customWidth="1"/>
    <col min="12" max="12" width="13.28515625" style="1" customWidth="1"/>
    <col min="13" max="13" width="14.28515625" style="1" customWidth="1"/>
    <col min="14" max="15" width="9.28515625" style="1"/>
    <col min="16" max="16" width="0" style="1" hidden="1" customWidth="1"/>
    <col min="17" max="16384" width="9.28515625" style="1"/>
  </cols>
  <sheetData>
    <row r="1" spans="1:13" ht="21" customHeight="1" x14ac:dyDescent="0.2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</row>
    <row r="2" spans="1:13" ht="3" customHeigh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</row>
    <row r="3" spans="1:13" ht="21" customHeight="1" x14ac:dyDescent="0.2">
      <c r="A3" s="93" t="s">
        <v>7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</row>
    <row r="4" spans="1:13" ht="7.5" customHeight="1" x14ac:dyDescent="0.2">
      <c r="A4" s="93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3" ht="13.35" customHeight="1" x14ac:dyDescent="0.2"/>
    <row r="6" spans="1:13" s="2" customFormat="1" ht="20.25" customHeight="1" x14ac:dyDescent="0.2">
      <c r="A6" s="94" t="s">
        <v>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</row>
    <row r="7" spans="1:13" s="2" customFormat="1" ht="18" customHeight="1" x14ac:dyDescent="0.2">
      <c r="A7" s="109" t="s">
        <v>13</v>
      </c>
      <c r="B7" s="109"/>
      <c r="C7" s="109"/>
      <c r="D7" s="109"/>
      <c r="E7" s="109"/>
      <c r="F7" s="109"/>
      <c r="G7" s="109"/>
      <c r="H7" s="109"/>
      <c r="I7" s="109"/>
      <c r="J7" s="109"/>
      <c r="K7" s="109"/>
      <c r="L7" s="109"/>
      <c r="M7" s="109"/>
    </row>
    <row r="8" spans="1:13" s="2" customFormat="1" ht="6" customHeight="1" thickBot="1" x14ac:dyDescent="0.25">
      <c r="A8" s="109"/>
      <c r="B8" s="109"/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</row>
    <row r="9" spans="1:13" ht="23.85" customHeight="1" thickTop="1" x14ac:dyDescent="0.2">
      <c r="A9" s="112" t="s">
        <v>25</v>
      </c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4"/>
    </row>
    <row r="10" spans="1:13" ht="18" customHeight="1" x14ac:dyDescent="0.2">
      <c r="A10" s="115" t="s">
        <v>26</v>
      </c>
      <c r="B10" s="116"/>
      <c r="C10" s="116"/>
      <c r="D10" s="116"/>
      <c r="E10" s="116"/>
      <c r="F10" s="116"/>
      <c r="G10" s="116"/>
      <c r="H10" s="116"/>
      <c r="I10" s="116"/>
      <c r="J10" s="116"/>
      <c r="K10" s="116"/>
      <c r="L10" s="116"/>
      <c r="M10" s="117"/>
    </row>
    <row r="11" spans="1:13" ht="19.5" customHeight="1" x14ac:dyDescent="0.2">
      <c r="A11" s="115" t="s">
        <v>53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7"/>
    </row>
    <row r="12" spans="1:13" ht="12" customHeight="1" x14ac:dyDescent="0.2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20"/>
    </row>
    <row r="13" spans="1:13" ht="15.75" x14ac:dyDescent="0.2">
      <c r="A13" s="46" t="s">
        <v>31</v>
      </c>
      <c r="B13" s="13"/>
      <c r="C13" s="26"/>
      <c r="D13" s="25"/>
      <c r="E13" s="27"/>
      <c r="F13" s="3"/>
      <c r="G13" s="35" t="s">
        <v>27</v>
      </c>
      <c r="H13" s="3"/>
      <c r="I13" s="3"/>
      <c r="J13" s="3"/>
      <c r="K13" s="3"/>
      <c r="L13" s="19"/>
      <c r="M13" s="20" t="s">
        <v>36</v>
      </c>
    </row>
    <row r="14" spans="1:13" ht="15.75" x14ac:dyDescent="0.2">
      <c r="A14" s="11" t="s">
        <v>45</v>
      </c>
      <c r="B14" s="8"/>
      <c r="C14" s="8"/>
      <c r="D14" s="34"/>
      <c r="E14" s="28"/>
      <c r="F14" s="4"/>
      <c r="G14" s="36" t="s">
        <v>28</v>
      </c>
      <c r="H14" s="4"/>
      <c r="I14" s="4"/>
      <c r="J14" s="4"/>
      <c r="K14" s="4"/>
      <c r="L14" s="21"/>
      <c r="M14" s="22" t="s">
        <v>46</v>
      </c>
    </row>
    <row r="15" spans="1:13" ht="15" x14ac:dyDescent="0.2">
      <c r="A15" s="121" t="s">
        <v>6</v>
      </c>
      <c r="B15" s="122"/>
      <c r="C15" s="122"/>
      <c r="D15" s="122"/>
      <c r="E15" s="122"/>
      <c r="F15" s="122"/>
      <c r="G15" s="123"/>
      <c r="H15" s="124" t="s">
        <v>1</v>
      </c>
      <c r="I15" s="122"/>
      <c r="J15" s="122"/>
      <c r="K15" s="122"/>
      <c r="L15" s="122"/>
      <c r="M15" s="125"/>
    </row>
    <row r="16" spans="1:13" ht="15" x14ac:dyDescent="0.2">
      <c r="A16" s="12"/>
      <c r="B16" s="16"/>
      <c r="C16" s="16"/>
      <c r="D16" s="7"/>
      <c r="E16" s="29"/>
      <c r="F16" s="7"/>
      <c r="G16" s="6" t="s">
        <v>20</v>
      </c>
      <c r="H16" s="99" t="s">
        <v>33</v>
      </c>
      <c r="I16" s="100"/>
      <c r="J16" s="100"/>
      <c r="K16" s="100"/>
      <c r="L16" s="100"/>
      <c r="M16" s="101"/>
    </row>
    <row r="17" spans="1:17" ht="15" x14ac:dyDescent="0.2">
      <c r="A17" s="12" t="s">
        <v>14</v>
      </c>
      <c r="B17" s="16"/>
      <c r="C17" s="16"/>
      <c r="D17" s="5"/>
      <c r="F17" s="5"/>
      <c r="G17" s="76" t="s">
        <v>50</v>
      </c>
      <c r="H17" s="102" t="s">
        <v>43</v>
      </c>
      <c r="I17" s="103"/>
      <c r="J17" s="103"/>
      <c r="K17" s="103"/>
      <c r="L17" s="103"/>
      <c r="M17" s="104"/>
    </row>
    <row r="18" spans="1:17" ht="15" x14ac:dyDescent="0.2">
      <c r="A18" s="12" t="s">
        <v>15</v>
      </c>
      <c r="B18" s="16"/>
      <c r="C18" s="16"/>
      <c r="D18" s="6"/>
      <c r="E18" s="29"/>
      <c r="F18" s="7"/>
      <c r="G18" s="76" t="s">
        <v>51</v>
      </c>
      <c r="H18" s="102" t="s">
        <v>32</v>
      </c>
      <c r="I18" s="103"/>
      <c r="J18" s="103"/>
      <c r="K18" s="103"/>
      <c r="L18" s="103"/>
      <c r="M18" s="104"/>
    </row>
    <row r="19" spans="1:17" ht="15.75" thickBot="1" x14ac:dyDescent="0.25">
      <c r="A19" s="18" t="s">
        <v>12</v>
      </c>
      <c r="B19" s="15"/>
      <c r="C19" s="15"/>
      <c r="D19" s="14"/>
      <c r="E19" s="30"/>
      <c r="F19" s="17"/>
      <c r="G19" s="77" t="s">
        <v>52</v>
      </c>
      <c r="H19" s="105" t="s">
        <v>18</v>
      </c>
      <c r="I19" s="106"/>
      <c r="J19" s="49"/>
      <c r="K19" s="49">
        <v>0.2</v>
      </c>
      <c r="L19" s="47"/>
      <c r="M19" s="48"/>
    </row>
    <row r="20" spans="1:17" ht="6.75" customHeight="1" thickTop="1" thickBot="1" x14ac:dyDescent="0.25"/>
    <row r="21" spans="1:17" ht="27" customHeight="1" thickTop="1" x14ac:dyDescent="0.2">
      <c r="A21" s="91" t="s">
        <v>4</v>
      </c>
      <c r="B21" s="83" t="s">
        <v>9</v>
      </c>
      <c r="C21" s="83" t="s">
        <v>19</v>
      </c>
      <c r="D21" s="83" t="s">
        <v>2</v>
      </c>
      <c r="E21" s="95" t="s">
        <v>17</v>
      </c>
      <c r="F21" s="83" t="s">
        <v>5</v>
      </c>
      <c r="G21" s="83" t="s">
        <v>10</v>
      </c>
      <c r="H21" s="81" t="s">
        <v>37</v>
      </c>
      <c r="I21" s="82"/>
      <c r="J21" s="83" t="s">
        <v>21</v>
      </c>
      <c r="K21" s="85" t="s">
        <v>22</v>
      </c>
      <c r="L21" s="81" t="s">
        <v>16</v>
      </c>
      <c r="M21" s="97" t="s">
        <v>11</v>
      </c>
    </row>
    <row r="22" spans="1:17" ht="20.25" customHeight="1" x14ac:dyDescent="0.2">
      <c r="A22" s="92"/>
      <c r="B22" s="84"/>
      <c r="C22" s="84"/>
      <c r="D22" s="84"/>
      <c r="E22" s="96"/>
      <c r="F22" s="84"/>
      <c r="G22" s="84"/>
      <c r="H22" s="55" t="s">
        <v>29</v>
      </c>
      <c r="I22" s="55" t="s">
        <v>30</v>
      </c>
      <c r="J22" s="84"/>
      <c r="K22" s="86"/>
      <c r="L22" s="87"/>
      <c r="M22" s="98"/>
    </row>
    <row r="23" spans="1:17" s="61" customFormat="1" ht="18" customHeight="1" x14ac:dyDescent="0.2">
      <c r="A23" s="58">
        <v>1</v>
      </c>
      <c r="B23" s="66">
        <v>5</v>
      </c>
      <c r="C23" s="66" t="s">
        <v>54</v>
      </c>
      <c r="D23" s="66" t="s">
        <v>55</v>
      </c>
      <c r="E23" s="67">
        <v>36630</v>
      </c>
      <c r="F23" s="66" t="s">
        <v>39</v>
      </c>
      <c r="G23" s="66" t="s">
        <v>56</v>
      </c>
      <c r="H23" s="62">
        <v>5.8101851851851846E-5</v>
      </c>
      <c r="I23" s="62">
        <f>J23-H23</f>
        <v>5.9537037037037041E-5</v>
      </c>
      <c r="J23" s="59">
        <v>1.1763888888888889E-4</v>
      </c>
      <c r="K23" s="68">
        <f>$K$19/((J23*24))</f>
        <v>70.838252656434491</v>
      </c>
      <c r="L23" s="75" t="s">
        <v>48</v>
      </c>
      <c r="M23" s="60"/>
      <c r="O23" s="126"/>
      <c r="P23" s="127">
        <v>10.164</v>
      </c>
      <c r="Q23" s="127"/>
    </row>
    <row r="24" spans="1:17" s="61" customFormat="1" ht="18" customHeight="1" x14ac:dyDescent="0.2">
      <c r="A24" s="58">
        <v>2</v>
      </c>
      <c r="B24" s="66">
        <v>10</v>
      </c>
      <c r="C24" s="66" t="s">
        <v>57</v>
      </c>
      <c r="D24" s="66" t="s">
        <v>58</v>
      </c>
      <c r="E24" s="67">
        <v>38917</v>
      </c>
      <c r="F24" s="66" t="s">
        <v>39</v>
      </c>
      <c r="G24" s="66" t="s">
        <v>47</v>
      </c>
      <c r="H24" s="62">
        <v>5.9004629629629629E-5</v>
      </c>
      <c r="I24" s="62">
        <f t="shared" ref="I24:I47" si="0">J24-H24</f>
        <v>6.0069444444444454E-5</v>
      </c>
      <c r="J24" s="59">
        <v>1.1907407407407408E-4</v>
      </c>
      <c r="K24" s="68">
        <f t="shared" ref="K24:K47" si="1">$K$19/((J24*24))</f>
        <v>69.984447900466563</v>
      </c>
      <c r="L24" s="75" t="s">
        <v>48</v>
      </c>
      <c r="M24" s="60"/>
      <c r="O24" s="126"/>
      <c r="P24" s="127">
        <v>10.288</v>
      </c>
      <c r="Q24" s="127"/>
    </row>
    <row r="25" spans="1:17" s="61" customFormat="1" ht="18" customHeight="1" x14ac:dyDescent="0.2">
      <c r="A25" s="58">
        <v>3</v>
      </c>
      <c r="B25" s="66">
        <v>69</v>
      </c>
      <c r="C25" s="66" t="s">
        <v>59</v>
      </c>
      <c r="D25" s="66" t="s">
        <v>60</v>
      </c>
      <c r="E25" s="67">
        <v>38092</v>
      </c>
      <c r="F25" s="66" t="s">
        <v>39</v>
      </c>
      <c r="G25" s="66" t="s">
        <v>38</v>
      </c>
      <c r="H25" s="62">
        <v>5.9479166666666671E-5</v>
      </c>
      <c r="I25" s="62">
        <f t="shared" si="0"/>
        <v>6.0694444444444428E-5</v>
      </c>
      <c r="J25" s="59">
        <v>1.201736111111111E-4</v>
      </c>
      <c r="K25" s="68">
        <f t="shared" si="1"/>
        <v>69.344120196475018</v>
      </c>
      <c r="L25" s="75" t="s">
        <v>39</v>
      </c>
      <c r="M25" s="60"/>
      <c r="O25" s="126"/>
      <c r="P25" s="127">
        <v>10.382999999999999</v>
      </c>
      <c r="Q25" s="127"/>
    </row>
    <row r="26" spans="1:17" s="61" customFormat="1" ht="18" customHeight="1" x14ac:dyDescent="0.2">
      <c r="A26" s="58">
        <v>4</v>
      </c>
      <c r="B26" s="66">
        <v>7</v>
      </c>
      <c r="C26" s="66" t="s">
        <v>61</v>
      </c>
      <c r="D26" s="66" t="s">
        <v>62</v>
      </c>
      <c r="E26" s="67">
        <v>38427</v>
      </c>
      <c r="F26" s="66" t="s">
        <v>48</v>
      </c>
      <c r="G26" s="66" t="s">
        <v>47</v>
      </c>
      <c r="H26" s="62">
        <v>5.9629629629629631E-5</v>
      </c>
      <c r="I26" s="62">
        <f t="shared" si="0"/>
        <v>6.0636574074074072E-5</v>
      </c>
      <c r="J26" s="59">
        <v>1.202662037037037E-4</v>
      </c>
      <c r="K26" s="68">
        <f t="shared" si="1"/>
        <v>69.290732364546244</v>
      </c>
      <c r="L26" s="75" t="s">
        <v>39</v>
      </c>
      <c r="M26" s="60"/>
      <c r="O26" s="126"/>
      <c r="P26" s="127"/>
      <c r="Q26" s="127"/>
    </row>
    <row r="27" spans="1:17" s="61" customFormat="1" ht="18" customHeight="1" x14ac:dyDescent="0.2">
      <c r="A27" s="58">
        <v>5</v>
      </c>
      <c r="B27" s="66">
        <v>6</v>
      </c>
      <c r="C27" s="66" t="s">
        <v>63</v>
      </c>
      <c r="D27" s="66" t="s">
        <v>64</v>
      </c>
      <c r="E27" s="67">
        <v>38034</v>
      </c>
      <c r="F27" s="66" t="s">
        <v>39</v>
      </c>
      <c r="G27" s="66" t="s">
        <v>47</v>
      </c>
      <c r="H27" s="62">
        <v>6.0115740740740742E-5</v>
      </c>
      <c r="I27" s="62">
        <f t="shared" si="0"/>
        <v>6.0324074074074084E-5</v>
      </c>
      <c r="J27" s="59">
        <v>1.2043981481481483E-4</v>
      </c>
      <c r="K27" s="68">
        <f t="shared" si="1"/>
        <v>69.190851431866221</v>
      </c>
      <c r="L27" s="75" t="s">
        <v>39</v>
      </c>
      <c r="M27" s="60"/>
      <c r="O27" s="126"/>
      <c r="P27" s="127"/>
      <c r="Q27" s="127"/>
    </row>
    <row r="28" spans="1:17" s="61" customFormat="1" ht="18" customHeight="1" x14ac:dyDescent="0.2">
      <c r="A28" s="58">
        <v>6</v>
      </c>
      <c r="B28" s="66">
        <v>79</v>
      </c>
      <c r="C28" s="66" t="s">
        <v>65</v>
      </c>
      <c r="D28" s="66" t="s">
        <v>66</v>
      </c>
      <c r="E28" s="67">
        <v>38821</v>
      </c>
      <c r="F28" s="66" t="s">
        <v>40</v>
      </c>
      <c r="G28" s="66" t="s">
        <v>38</v>
      </c>
      <c r="H28" s="62">
        <v>5.9305555555555555E-5</v>
      </c>
      <c r="I28" s="62">
        <f t="shared" si="0"/>
        <v>6.1273148148148135E-5</v>
      </c>
      <c r="J28" s="59">
        <v>1.2057870370370369E-4</v>
      </c>
      <c r="K28" s="68">
        <f t="shared" si="1"/>
        <v>69.111153772317152</v>
      </c>
      <c r="L28" s="75" t="s">
        <v>39</v>
      </c>
      <c r="M28" s="60"/>
      <c r="O28" s="126"/>
      <c r="P28" s="127"/>
      <c r="Q28" s="127"/>
    </row>
    <row r="29" spans="1:17" s="61" customFormat="1" ht="18" customHeight="1" x14ac:dyDescent="0.2">
      <c r="A29" s="58">
        <v>7</v>
      </c>
      <c r="B29" s="66">
        <v>68</v>
      </c>
      <c r="C29" s="66" t="s">
        <v>67</v>
      </c>
      <c r="D29" s="66" t="s">
        <v>68</v>
      </c>
      <c r="E29" s="67">
        <v>37988</v>
      </c>
      <c r="F29" s="66" t="s">
        <v>48</v>
      </c>
      <c r="G29" s="66" t="s">
        <v>38</v>
      </c>
      <c r="H29" s="62">
        <v>6.0127314814814817E-5</v>
      </c>
      <c r="I29" s="62">
        <f t="shared" si="0"/>
        <v>6.0486111111111106E-5</v>
      </c>
      <c r="J29" s="59">
        <v>1.2061342592592592E-4</v>
      </c>
      <c r="K29" s="68">
        <f t="shared" si="1"/>
        <v>69.091258036656754</v>
      </c>
      <c r="L29" s="75" t="s">
        <v>39</v>
      </c>
      <c r="M29" s="60"/>
      <c r="O29" s="126"/>
      <c r="P29" s="127">
        <v>10.420999999999999</v>
      </c>
      <c r="Q29" s="127"/>
    </row>
    <row r="30" spans="1:17" s="61" customFormat="1" ht="18" customHeight="1" x14ac:dyDescent="0.2">
      <c r="A30" s="58">
        <v>8</v>
      </c>
      <c r="B30" s="66">
        <v>3</v>
      </c>
      <c r="C30" s="66" t="s">
        <v>69</v>
      </c>
      <c r="D30" s="66" t="s">
        <v>70</v>
      </c>
      <c r="E30" s="67">
        <v>36202</v>
      </c>
      <c r="F30" s="66" t="s">
        <v>48</v>
      </c>
      <c r="G30" s="66" t="s">
        <v>47</v>
      </c>
      <c r="H30" s="62">
        <v>5.9976851851851858E-5</v>
      </c>
      <c r="I30" s="62">
        <f t="shared" si="0"/>
        <v>6.0879629629629627E-5</v>
      </c>
      <c r="J30" s="59">
        <v>1.2085648148148148E-4</v>
      </c>
      <c r="K30" s="68">
        <f t="shared" si="1"/>
        <v>68.952307986975683</v>
      </c>
      <c r="L30" s="75" t="s">
        <v>39</v>
      </c>
      <c r="M30" s="60"/>
      <c r="O30" s="126"/>
      <c r="P30" s="127">
        <v>10.442</v>
      </c>
      <c r="Q30" s="127"/>
    </row>
    <row r="31" spans="1:17" s="61" customFormat="1" ht="18" customHeight="1" x14ac:dyDescent="0.2">
      <c r="A31" s="58">
        <v>9</v>
      </c>
      <c r="B31" s="66">
        <v>71</v>
      </c>
      <c r="C31" s="66" t="s">
        <v>71</v>
      </c>
      <c r="D31" s="66" t="s">
        <v>72</v>
      </c>
      <c r="E31" s="67">
        <v>38445</v>
      </c>
      <c r="F31" s="66" t="s">
        <v>39</v>
      </c>
      <c r="G31" s="66" t="s">
        <v>38</v>
      </c>
      <c r="H31" s="62">
        <v>6.0208333333333331E-5</v>
      </c>
      <c r="I31" s="62">
        <f t="shared" si="0"/>
        <v>6.0821759259259264E-5</v>
      </c>
      <c r="J31" s="59">
        <v>1.2103009259259259E-4</v>
      </c>
      <c r="K31" s="68">
        <f t="shared" si="1"/>
        <v>68.853399636607065</v>
      </c>
      <c r="L31" s="75" t="s">
        <v>39</v>
      </c>
      <c r="M31" s="60"/>
      <c r="O31" s="126"/>
      <c r="P31" s="127">
        <v>10.457000000000001</v>
      </c>
      <c r="Q31" s="127"/>
    </row>
    <row r="32" spans="1:17" s="61" customFormat="1" ht="18" customHeight="1" x14ac:dyDescent="0.2">
      <c r="A32" s="58">
        <v>10</v>
      </c>
      <c r="B32" s="69">
        <v>43</v>
      </c>
      <c r="C32" s="69" t="s">
        <v>73</v>
      </c>
      <c r="D32" s="69" t="s">
        <v>74</v>
      </c>
      <c r="E32" s="70">
        <v>39347</v>
      </c>
      <c r="F32" s="69" t="s">
        <v>40</v>
      </c>
      <c r="G32" s="69" t="s">
        <v>75</v>
      </c>
      <c r="H32" s="71">
        <v>6.0405092592592598E-5</v>
      </c>
      <c r="I32" s="62">
        <f t="shared" si="0"/>
        <v>6.0787037037037038E-5</v>
      </c>
      <c r="J32" s="72">
        <v>1.2119212962962964E-4</v>
      </c>
      <c r="K32" s="73">
        <f t="shared" si="1"/>
        <v>68.761340846146496</v>
      </c>
      <c r="L32" s="75" t="s">
        <v>39</v>
      </c>
      <c r="M32" s="74"/>
      <c r="O32" s="126"/>
      <c r="P32" s="127">
        <v>10.471</v>
      </c>
      <c r="Q32" s="127"/>
    </row>
    <row r="33" spans="1:17" s="61" customFormat="1" ht="18" customHeight="1" x14ac:dyDescent="0.2">
      <c r="A33" s="58">
        <v>11</v>
      </c>
      <c r="B33" s="69">
        <v>39</v>
      </c>
      <c r="C33" s="69" t="s">
        <v>76</v>
      </c>
      <c r="D33" s="69" t="s">
        <v>77</v>
      </c>
      <c r="E33" s="70">
        <v>38909</v>
      </c>
      <c r="F33" s="69" t="s">
        <v>39</v>
      </c>
      <c r="G33" s="69" t="s">
        <v>75</v>
      </c>
      <c r="H33" s="71">
        <v>6.0023148148148145E-5</v>
      </c>
      <c r="I33" s="62">
        <f t="shared" si="0"/>
        <v>6.1168981481481491E-5</v>
      </c>
      <c r="J33" s="72">
        <v>1.2119212962962964E-4</v>
      </c>
      <c r="K33" s="73">
        <f t="shared" si="1"/>
        <v>68.761340846146496</v>
      </c>
      <c r="L33" s="75" t="s">
        <v>39</v>
      </c>
      <c r="M33" s="74"/>
      <c r="O33" s="126"/>
      <c r="P33" s="127">
        <v>10.471</v>
      </c>
      <c r="Q33" s="127"/>
    </row>
    <row r="34" spans="1:17" s="61" customFormat="1" ht="18" customHeight="1" x14ac:dyDescent="0.2">
      <c r="A34" s="58">
        <v>12</v>
      </c>
      <c r="B34" s="69">
        <v>76</v>
      </c>
      <c r="C34" s="69" t="s">
        <v>78</v>
      </c>
      <c r="D34" s="69" t="s">
        <v>79</v>
      </c>
      <c r="E34" s="70">
        <v>38756</v>
      </c>
      <c r="F34" s="69" t="s">
        <v>40</v>
      </c>
      <c r="G34" s="69" t="s">
        <v>38</v>
      </c>
      <c r="H34" s="71">
        <v>5.9826388888888885E-5</v>
      </c>
      <c r="I34" s="62">
        <f t="shared" si="0"/>
        <v>6.166666666666667E-5</v>
      </c>
      <c r="J34" s="72">
        <v>1.2149305555555555E-4</v>
      </c>
      <c r="K34" s="73">
        <f t="shared" si="1"/>
        <v>68.591026007430699</v>
      </c>
      <c r="L34" s="75" t="s">
        <v>39</v>
      </c>
      <c r="M34" s="74"/>
      <c r="O34" s="126"/>
      <c r="P34" s="127">
        <v>10.497</v>
      </c>
      <c r="Q34" s="127"/>
    </row>
    <row r="35" spans="1:17" s="61" customFormat="1" ht="18" customHeight="1" x14ac:dyDescent="0.2">
      <c r="A35" s="58">
        <v>13</v>
      </c>
      <c r="B35" s="69">
        <v>78</v>
      </c>
      <c r="C35" s="69" t="s">
        <v>80</v>
      </c>
      <c r="D35" s="69" t="s">
        <v>81</v>
      </c>
      <c r="E35" s="70">
        <v>38819</v>
      </c>
      <c r="F35" s="69" t="s">
        <v>39</v>
      </c>
      <c r="G35" s="69" t="s">
        <v>38</v>
      </c>
      <c r="H35" s="71">
        <v>6.0173611111111112E-5</v>
      </c>
      <c r="I35" s="62">
        <f t="shared" si="0"/>
        <v>6.2326388888888891E-5</v>
      </c>
      <c r="J35" s="72">
        <v>1.225E-4</v>
      </c>
      <c r="K35" s="73">
        <f t="shared" si="1"/>
        <v>68.02721088435375</v>
      </c>
      <c r="L35" s="75" t="s">
        <v>39</v>
      </c>
      <c r="M35" s="74"/>
      <c r="O35" s="126"/>
      <c r="P35" s="127">
        <v>10.584</v>
      </c>
      <c r="Q35" s="127"/>
    </row>
    <row r="36" spans="1:17" s="61" customFormat="1" ht="18" customHeight="1" x14ac:dyDescent="0.2">
      <c r="A36" s="58">
        <v>14</v>
      </c>
      <c r="B36" s="69">
        <v>24</v>
      </c>
      <c r="C36" s="69" t="s">
        <v>82</v>
      </c>
      <c r="D36" s="69" t="s">
        <v>83</v>
      </c>
      <c r="E36" s="70">
        <v>38177</v>
      </c>
      <c r="F36" s="69" t="s">
        <v>39</v>
      </c>
      <c r="G36" s="69" t="s">
        <v>47</v>
      </c>
      <c r="H36" s="71">
        <v>6.0173611111111112E-5</v>
      </c>
      <c r="I36" s="62">
        <f t="shared" si="0"/>
        <v>6.2812499999999989E-5</v>
      </c>
      <c r="J36" s="72">
        <v>1.2298611111111109E-4</v>
      </c>
      <c r="K36" s="73">
        <f t="shared" si="1"/>
        <v>67.75832862789386</v>
      </c>
      <c r="L36" s="75" t="s">
        <v>39</v>
      </c>
      <c r="M36" s="74"/>
      <c r="O36" s="126"/>
      <c r="P36" s="127">
        <v>10.625999999999999</v>
      </c>
      <c r="Q36" s="127"/>
    </row>
    <row r="37" spans="1:17" s="61" customFormat="1" ht="18" customHeight="1" x14ac:dyDescent="0.2">
      <c r="A37" s="58">
        <v>15</v>
      </c>
      <c r="B37" s="69">
        <v>51</v>
      </c>
      <c r="C37" s="69" t="s">
        <v>84</v>
      </c>
      <c r="D37" s="69" t="s">
        <v>85</v>
      </c>
      <c r="E37" s="70">
        <v>39472</v>
      </c>
      <c r="F37" s="69" t="s">
        <v>40</v>
      </c>
      <c r="G37" s="69" t="s">
        <v>75</v>
      </c>
      <c r="H37" s="71">
        <v>6.126157407407408E-5</v>
      </c>
      <c r="I37" s="62">
        <f t="shared" si="0"/>
        <v>6.2476851851851851E-5</v>
      </c>
      <c r="J37" s="72">
        <v>1.2373842592592593E-4</v>
      </c>
      <c r="K37" s="73">
        <f t="shared" si="1"/>
        <v>67.346366102329057</v>
      </c>
      <c r="L37" s="75" t="s">
        <v>39</v>
      </c>
      <c r="M37" s="74"/>
      <c r="O37" s="126"/>
      <c r="P37" s="127">
        <v>10.691000000000001</v>
      </c>
      <c r="Q37" s="127"/>
    </row>
    <row r="38" spans="1:17" s="61" customFormat="1" ht="18" customHeight="1" x14ac:dyDescent="0.2">
      <c r="A38" s="58">
        <v>16</v>
      </c>
      <c r="B38" s="69">
        <v>52</v>
      </c>
      <c r="C38" s="69" t="s">
        <v>86</v>
      </c>
      <c r="D38" s="69" t="s">
        <v>87</v>
      </c>
      <c r="E38" s="70">
        <v>39793</v>
      </c>
      <c r="F38" s="69" t="s">
        <v>40</v>
      </c>
      <c r="G38" s="69" t="s">
        <v>75</v>
      </c>
      <c r="H38" s="71">
        <v>6.1712962962962958E-5</v>
      </c>
      <c r="I38" s="62">
        <f t="shared" si="0"/>
        <v>6.3020833333333331E-5</v>
      </c>
      <c r="J38" s="72">
        <v>1.2473379629629629E-4</v>
      </c>
      <c r="K38" s="73">
        <f t="shared" si="1"/>
        <v>66.808944975410597</v>
      </c>
      <c r="L38" s="75" t="s">
        <v>39</v>
      </c>
      <c r="M38" s="74"/>
      <c r="O38" s="126"/>
      <c r="P38" s="127">
        <v>10.776999999999999</v>
      </c>
      <c r="Q38" s="127"/>
    </row>
    <row r="39" spans="1:17" s="61" customFormat="1" ht="18" customHeight="1" x14ac:dyDescent="0.2">
      <c r="A39" s="58">
        <v>17</v>
      </c>
      <c r="B39" s="69">
        <v>12</v>
      </c>
      <c r="C39" s="69" t="s">
        <v>88</v>
      </c>
      <c r="D39" s="69" t="s">
        <v>89</v>
      </c>
      <c r="E39" s="70">
        <v>39390</v>
      </c>
      <c r="F39" s="69" t="s">
        <v>40</v>
      </c>
      <c r="G39" s="69" t="s">
        <v>47</v>
      </c>
      <c r="H39" s="71">
        <v>6.2326388888888891E-5</v>
      </c>
      <c r="I39" s="62">
        <f t="shared" si="0"/>
        <v>6.3425925925925922E-5</v>
      </c>
      <c r="J39" s="72">
        <v>1.2575231481481481E-4</v>
      </c>
      <c r="K39" s="73">
        <f t="shared" si="1"/>
        <v>66.267832489645656</v>
      </c>
      <c r="L39" s="75" t="s">
        <v>40</v>
      </c>
      <c r="M39" s="74"/>
      <c r="O39" s="126"/>
      <c r="P39" s="127">
        <v>10.865</v>
      </c>
      <c r="Q39" s="127"/>
    </row>
    <row r="40" spans="1:17" s="61" customFormat="1" ht="18" customHeight="1" x14ac:dyDescent="0.2">
      <c r="A40" s="58">
        <v>18</v>
      </c>
      <c r="B40" s="69">
        <v>54</v>
      </c>
      <c r="C40" s="69" t="s">
        <v>90</v>
      </c>
      <c r="D40" s="69" t="s">
        <v>91</v>
      </c>
      <c r="E40" s="70">
        <v>39402</v>
      </c>
      <c r="F40" s="69" t="s">
        <v>40</v>
      </c>
      <c r="G40" s="69" t="s">
        <v>75</v>
      </c>
      <c r="H40" s="71">
        <v>6.2152777777777781E-5</v>
      </c>
      <c r="I40" s="62">
        <f t="shared" si="0"/>
        <v>6.4270833333333335E-5</v>
      </c>
      <c r="J40" s="72">
        <v>1.2642361111111112E-4</v>
      </c>
      <c r="K40" s="73">
        <f t="shared" si="1"/>
        <v>65.915957154627847</v>
      </c>
      <c r="L40" s="75" t="s">
        <v>40</v>
      </c>
      <c r="M40" s="74"/>
      <c r="O40" s="126"/>
      <c r="P40" s="127">
        <v>10.923</v>
      </c>
      <c r="Q40" s="127"/>
    </row>
    <row r="41" spans="1:17" s="61" customFormat="1" ht="18" customHeight="1" x14ac:dyDescent="0.2">
      <c r="A41" s="58">
        <v>19</v>
      </c>
      <c r="B41" s="69">
        <v>58</v>
      </c>
      <c r="C41" s="69" t="s">
        <v>92</v>
      </c>
      <c r="D41" s="69" t="s">
        <v>93</v>
      </c>
      <c r="E41" s="70">
        <v>39466</v>
      </c>
      <c r="F41" s="69" t="s">
        <v>40</v>
      </c>
      <c r="G41" s="69" t="s">
        <v>75</v>
      </c>
      <c r="H41" s="71">
        <v>6.2372685185185193E-5</v>
      </c>
      <c r="I41" s="62">
        <f t="shared" si="0"/>
        <v>6.4143518518518526E-5</v>
      </c>
      <c r="J41" s="72">
        <v>1.2651620370370372E-4</v>
      </c>
      <c r="K41" s="73">
        <f t="shared" si="1"/>
        <v>65.867715671027355</v>
      </c>
      <c r="L41" s="75" t="s">
        <v>40</v>
      </c>
      <c r="M41" s="74"/>
      <c r="O41" s="126"/>
      <c r="P41" s="127">
        <v>10.930999999999999</v>
      </c>
      <c r="Q41" s="127"/>
    </row>
    <row r="42" spans="1:17" s="61" customFormat="1" ht="18" customHeight="1" x14ac:dyDescent="0.2">
      <c r="A42" s="58">
        <v>20</v>
      </c>
      <c r="B42" s="69">
        <v>42</v>
      </c>
      <c r="C42" s="69" t="s">
        <v>94</v>
      </c>
      <c r="D42" s="69" t="s">
        <v>95</v>
      </c>
      <c r="E42" s="70">
        <v>38749</v>
      </c>
      <c r="F42" s="69" t="s">
        <v>39</v>
      </c>
      <c r="G42" s="69" t="s">
        <v>75</v>
      </c>
      <c r="H42" s="71">
        <v>6.3148148148148154E-5</v>
      </c>
      <c r="I42" s="62">
        <f t="shared" si="0"/>
        <v>6.4363425925925924E-5</v>
      </c>
      <c r="J42" s="72">
        <v>1.2751157407407408E-4</v>
      </c>
      <c r="K42" s="73">
        <f t="shared" si="1"/>
        <v>65.353544522102197</v>
      </c>
      <c r="L42" s="75" t="s">
        <v>40</v>
      </c>
      <c r="M42" s="74"/>
      <c r="O42" s="126"/>
      <c r="P42" s="127">
        <v>11.016999999999999</v>
      </c>
      <c r="Q42" s="127"/>
    </row>
    <row r="43" spans="1:17" s="61" customFormat="1" ht="18" customHeight="1" x14ac:dyDescent="0.2">
      <c r="A43" s="58">
        <v>21</v>
      </c>
      <c r="B43" s="69">
        <v>47</v>
      </c>
      <c r="C43" s="69" t="s">
        <v>96</v>
      </c>
      <c r="D43" s="69" t="s">
        <v>97</v>
      </c>
      <c r="E43" s="70">
        <v>39199</v>
      </c>
      <c r="F43" s="69" t="s">
        <v>39</v>
      </c>
      <c r="G43" s="69" t="s">
        <v>75</v>
      </c>
      <c r="H43" s="71">
        <v>6.637731481481482E-5</v>
      </c>
      <c r="I43" s="62">
        <f t="shared" si="0"/>
        <v>6.840277777777777E-5</v>
      </c>
      <c r="J43" s="72">
        <v>1.3478009259259259E-4</v>
      </c>
      <c r="K43" s="73">
        <f t="shared" si="1"/>
        <v>61.829111206526413</v>
      </c>
      <c r="L43" s="75" t="s">
        <v>41</v>
      </c>
      <c r="M43" s="74"/>
      <c r="O43" s="126"/>
      <c r="P43" s="127">
        <v>11.645</v>
      </c>
      <c r="Q43" s="127"/>
    </row>
    <row r="44" spans="1:17" s="61" customFormat="1" ht="18" customHeight="1" x14ac:dyDescent="0.2">
      <c r="A44" s="58">
        <v>22</v>
      </c>
      <c r="B44" s="69">
        <v>55</v>
      </c>
      <c r="C44" s="69" t="s">
        <v>98</v>
      </c>
      <c r="D44" s="69" t="s">
        <v>99</v>
      </c>
      <c r="E44" s="70">
        <v>39697</v>
      </c>
      <c r="F44" s="69" t="s">
        <v>40</v>
      </c>
      <c r="G44" s="69" t="s">
        <v>75</v>
      </c>
      <c r="H44" s="71">
        <v>6.6655092592592601E-5</v>
      </c>
      <c r="I44" s="62">
        <f t="shared" si="0"/>
        <v>6.8449074074074072E-5</v>
      </c>
      <c r="J44" s="72">
        <v>1.3510416666666667E-4</v>
      </c>
      <c r="K44" s="73">
        <f t="shared" si="1"/>
        <v>61.680801850424054</v>
      </c>
      <c r="L44" s="75" t="s">
        <v>41</v>
      </c>
      <c r="M44" s="74"/>
      <c r="O44" s="126"/>
      <c r="P44" s="127"/>
      <c r="Q44" s="127"/>
    </row>
    <row r="45" spans="1:17" s="61" customFormat="1" ht="18" customHeight="1" x14ac:dyDescent="0.2">
      <c r="A45" s="58">
        <v>23</v>
      </c>
      <c r="B45" s="69">
        <v>127</v>
      </c>
      <c r="C45" s="69" t="s">
        <v>100</v>
      </c>
      <c r="D45" s="69" t="s">
        <v>101</v>
      </c>
      <c r="E45" s="70">
        <v>37587</v>
      </c>
      <c r="F45" s="69" t="s">
        <v>40</v>
      </c>
      <c r="G45" s="69" t="s">
        <v>102</v>
      </c>
      <c r="H45" s="71">
        <v>6.793981481481481E-5</v>
      </c>
      <c r="I45" s="62">
        <f t="shared" si="0"/>
        <v>6.7777777777777769E-5</v>
      </c>
      <c r="J45" s="72">
        <v>1.3571759259259258E-4</v>
      </c>
      <c r="K45" s="73">
        <f t="shared" si="1"/>
        <v>61.402012621524825</v>
      </c>
      <c r="L45" s="75" t="s">
        <v>41</v>
      </c>
      <c r="M45" s="74"/>
      <c r="O45" s="126"/>
      <c r="P45" s="127"/>
      <c r="Q45" s="127"/>
    </row>
    <row r="46" spans="1:17" s="61" customFormat="1" ht="18" customHeight="1" x14ac:dyDescent="0.2">
      <c r="A46" s="58">
        <v>24</v>
      </c>
      <c r="B46" s="69">
        <v>128</v>
      </c>
      <c r="C46" s="69" t="s">
        <v>103</v>
      </c>
      <c r="D46" s="69" t="s">
        <v>104</v>
      </c>
      <c r="E46" s="70">
        <v>36942</v>
      </c>
      <c r="F46" s="69" t="s">
        <v>40</v>
      </c>
      <c r="G46" s="69" t="s">
        <v>102</v>
      </c>
      <c r="H46" s="71">
        <v>6.8796296296296292E-5</v>
      </c>
      <c r="I46" s="62">
        <f t="shared" si="0"/>
        <v>6.9178240740740745E-5</v>
      </c>
      <c r="J46" s="72">
        <v>1.3797453703703704E-4</v>
      </c>
      <c r="K46" s="73">
        <f t="shared" si="1"/>
        <v>60.397617649526048</v>
      </c>
      <c r="L46" s="75" t="s">
        <v>41</v>
      </c>
      <c r="M46" s="74"/>
      <c r="O46" s="126"/>
      <c r="P46" s="127"/>
      <c r="Q46" s="127"/>
    </row>
    <row r="47" spans="1:17" s="61" customFormat="1" ht="18" customHeight="1" x14ac:dyDescent="0.2">
      <c r="A47" s="58">
        <v>25</v>
      </c>
      <c r="B47" s="69">
        <v>156</v>
      </c>
      <c r="C47" s="69" t="s">
        <v>105</v>
      </c>
      <c r="D47" s="69" t="s">
        <v>106</v>
      </c>
      <c r="E47" s="70">
        <v>38655</v>
      </c>
      <c r="F47" s="69" t="s">
        <v>39</v>
      </c>
      <c r="G47" s="69" t="s">
        <v>49</v>
      </c>
      <c r="H47" s="71">
        <v>7.2048611111111109E-5</v>
      </c>
      <c r="I47" s="62">
        <f t="shared" si="0"/>
        <v>7.2800925925925946E-5</v>
      </c>
      <c r="J47" s="72">
        <v>1.4484953703703706E-4</v>
      </c>
      <c r="K47" s="73">
        <f t="shared" si="1"/>
        <v>57.530962844586497</v>
      </c>
      <c r="L47" s="75" t="s">
        <v>42</v>
      </c>
      <c r="M47" s="74"/>
      <c r="O47" s="126"/>
      <c r="P47" s="127"/>
      <c r="Q47" s="127"/>
    </row>
    <row r="48" spans="1:17" s="61" customFormat="1" ht="18" customHeight="1" thickBot="1" x14ac:dyDescent="0.25">
      <c r="A48" s="58">
        <v>26</v>
      </c>
      <c r="B48" s="69">
        <v>177</v>
      </c>
      <c r="C48" s="69" t="s">
        <v>107</v>
      </c>
      <c r="D48" s="69" t="s">
        <v>108</v>
      </c>
      <c r="E48" s="70">
        <v>39051</v>
      </c>
      <c r="F48" s="69" t="s">
        <v>40</v>
      </c>
      <c r="G48" s="69" t="s">
        <v>109</v>
      </c>
      <c r="H48" s="71">
        <v>7.1666666666666669E-5</v>
      </c>
      <c r="I48" s="62">
        <f t="shared" ref="I48" si="2">J48-H48</f>
        <v>7.4930555555555555E-5</v>
      </c>
      <c r="J48" s="72">
        <v>1.4659722222222222E-4</v>
      </c>
      <c r="K48" s="73">
        <f t="shared" ref="K48" si="3">$K$19/((J48*24))</f>
        <v>56.845097110374233</v>
      </c>
      <c r="L48" s="75" t="s">
        <v>42</v>
      </c>
      <c r="M48" s="74"/>
      <c r="O48" s="126"/>
      <c r="P48" s="127"/>
      <c r="Q48" s="127"/>
    </row>
    <row r="49" spans="1:13" ht="15.75" thickTop="1" x14ac:dyDescent="0.2">
      <c r="A49" s="88" t="s">
        <v>3</v>
      </c>
      <c r="B49" s="89"/>
      <c r="C49" s="89"/>
      <c r="D49" s="89"/>
      <c r="E49" s="42"/>
      <c r="F49" s="42"/>
      <c r="G49" s="89"/>
      <c r="H49" s="89"/>
      <c r="I49" s="89"/>
      <c r="J49" s="89"/>
      <c r="K49" s="89"/>
      <c r="L49" s="89"/>
      <c r="M49" s="90"/>
    </row>
    <row r="50" spans="1:13" ht="15" x14ac:dyDescent="0.2">
      <c r="A50" s="43" t="s">
        <v>34</v>
      </c>
      <c r="B50" s="16"/>
      <c r="C50" s="50"/>
      <c r="D50" s="16"/>
      <c r="E50" s="51"/>
      <c r="F50" s="16"/>
      <c r="G50" s="52"/>
      <c r="H50" s="45"/>
      <c r="I50" s="5"/>
      <c r="J50" s="5"/>
      <c r="K50" s="5"/>
      <c r="L50" s="53"/>
      <c r="M50" s="44"/>
    </row>
    <row r="51" spans="1:13" ht="15" x14ac:dyDescent="0.2">
      <c r="A51" s="43" t="s">
        <v>35</v>
      </c>
      <c r="B51" s="16"/>
      <c r="C51" s="54"/>
      <c r="D51" s="16"/>
      <c r="E51" s="51"/>
      <c r="F51" s="16"/>
      <c r="G51" s="52"/>
      <c r="H51" s="45"/>
      <c r="I51" s="5"/>
      <c r="J51" s="5"/>
      <c r="K51" s="5"/>
      <c r="L51" s="53"/>
      <c r="M51" s="44"/>
    </row>
    <row r="52" spans="1:13" ht="4.5" customHeight="1" x14ac:dyDescent="0.2">
      <c r="A52" s="23"/>
      <c r="B52" s="10"/>
      <c r="C52" s="10"/>
      <c r="D52" s="5"/>
      <c r="E52" s="31"/>
      <c r="F52" s="5"/>
      <c r="G52" s="5"/>
      <c r="H52" s="5"/>
      <c r="I52" s="5"/>
      <c r="J52" s="5"/>
      <c r="K52" s="5"/>
      <c r="L52" s="5"/>
      <c r="M52" s="24"/>
    </row>
    <row r="53" spans="1:13" ht="15.75" x14ac:dyDescent="0.2">
      <c r="A53" s="64"/>
      <c r="B53" s="63"/>
      <c r="C53" s="63"/>
      <c r="D53" s="110" t="s">
        <v>24</v>
      </c>
      <c r="E53" s="110"/>
      <c r="F53" s="110"/>
      <c r="G53" s="110" t="s">
        <v>8</v>
      </c>
      <c r="H53" s="110"/>
      <c r="I53" s="110"/>
      <c r="J53" s="110" t="s">
        <v>23</v>
      </c>
      <c r="K53" s="110"/>
      <c r="L53" s="110"/>
      <c r="M53" s="111"/>
    </row>
    <row r="54" spans="1:13" ht="15.75" x14ac:dyDescent="0.2">
      <c r="A54" s="37"/>
      <c r="B54" s="38"/>
      <c r="C54" s="38"/>
      <c r="D54" s="38"/>
      <c r="E54" s="38"/>
      <c r="F54" s="39"/>
      <c r="J54" s="39"/>
      <c r="K54" s="39"/>
      <c r="L54" s="39"/>
      <c r="M54" s="40"/>
    </row>
    <row r="55" spans="1:13" ht="15.75" x14ac:dyDescent="0.2">
      <c r="A55" s="37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41"/>
    </row>
    <row r="56" spans="1:13" x14ac:dyDescent="0.2">
      <c r="A56" s="78"/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80"/>
    </row>
    <row r="57" spans="1:13" x14ac:dyDescent="0.2">
      <c r="A57" s="56"/>
      <c r="D57" s="9"/>
      <c r="E57" s="32"/>
      <c r="F57" s="9"/>
      <c r="G57" s="9"/>
      <c r="H57" s="9"/>
      <c r="I57" s="9"/>
      <c r="J57" s="9"/>
      <c r="K57" s="9"/>
      <c r="L57" s="9"/>
      <c r="M57" s="57"/>
    </row>
    <row r="58" spans="1:13" x14ac:dyDescent="0.2">
      <c r="A58" s="56"/>
      <c r="D58" s="9"/>
      <c r="E58" s="32"/>
      <c r="F58" s="9"/>
      <c r="G58" s="9"/>
      <c r="H58" s="9"/>
      <c r="I58" s="9"/>
      <c r="J58" s="9"/>
      <c r="K58" s="9"/>
      <c r="L58" s="9"/>
      <c r="M58" s="57"/>
    </row>
    <row r="59" spans="1:13" ht="13.5" thickBot="1" x14ac:dyDescent="0.25">
      <c r="A59" s="65" t="s">
        <v>20</v>
      </c>
      <c r="B59" s="17"/>
      <c r="C59" s="17"/>
      <c r="D59" s="107" t="str">
        <f>G19</f>
        <v>В.Н. Гниденко (ВК, Тульская область)</v>
      </c>
      <c r="E59" s="107"/>
      <c r="F59" s="107"/>
      <c r="G59" s="107" t="str">
        <f>G17</f>
        <v>Е.В. Попова (ВК, Воронежская область)</v>
      </c>
      <c r="H59" s="107"/>
      <c r="I59" s="107"/>
      <c r="J59" s="107" t="str">
        <f>G18</f>
        <v>М.В. Гонова (ВК, г. Москва)</v>
      </c>
      <c r="K59" s="107"/>
      <c r="L59" s="107"/>
      <c r="M59" s="108"/>
    </row>
    <row r="60" spans="1:13" ht="13.5" thickTop="1" x14ac:dyDescent="0.2"/>
  </sheetData>
  <mergeCells count="40">
    <mergeCell ref="D59:F59"/>
    <mergeCell ref="G59:I59"/>
    <mergeCell ref="J59:M59"/>
    <mergeCell ref="A7:M7"/>
    <mergeCell ref="J53:M53"/>
    <mergeCell ref="G53:I53"/>
    <mergeCell ref="D53:F53"/>
    <mergeCell ref="F21:F22"/>
    <mergeCell ref="A8:M8"/>
    <mergeCell ref="A9:M9"/>
    <mergeCell ref="A10:M10"/>
    <mergeCell ref="A11:M11"/>
    <mergeCell ref="A12:M12"/>
    <mergeCell ref="A15:G15"/>
    <mergeCell ref="H15:M15"/>
    <mergeCell ref="H16:M16"/>
    <mergeCell ref="H17:M17"/>
    <mergeCell ref="H18:M18"/>
    <mergeCell ref="H19:I19"/>
    <mergeCell ref="G21:G22"/>
    <mergeCell ref="A1:M1"/>
    <mergeCell ref="A2:M2"/>
    <mergeCell ref="A3:M3"/>
    <mergeCell ref="A4:M4"/>
    <mergeCell ref="A6:M6"/>
    <mergeCell ref="A56:E56"/>
    <mergeCell ref="F56:I56"/>
    <mergeCell ref="J56:M56"/>
    <mergeCell ref="H21:I21"/>
    <mergeCell ref="J21:J22"/>
    <mergeCell ref="K21:K22"/>
    <mergeCell ref="L21:L22"/>
    <mergeCell ref="A49:D49"/>
    <mergeCell ref="G49:M49"/>
    <mergeCell ref="A21:A22"/>
    <mergeCell ref="B21:B22"/>
    <mergeCell ref="C21:C22"/>
    <mergeCell ref="D21:D22"/>
    <mergeCell ref="E21:E22"/>
    <mergeCell ref="M21:M22"/>
  </mergeCells>
  <phoneticPr fontId="24" type="noConversion"/>
  <conditionalFormatting sqref="G50:G51">
    <cfRule type="duplicateValues" dxfId="0" priority="1"/>
  </conditionalFormatting>
  <printOptions horizontalCentered="1"/>
  <pageMargins left="0.19685039370078741" right="0.19685039370078741" top="0.35" bottom="0.28999999999999998" header="0.2" footer="0.2"/>
  <pageSetup paperSize="9" scale="51" fitToHeight="0" orientation="portrait" r:id="rId1"/>
  <headerFooter>
    <oddHeader>&amp;LРЕЗУЛЬТАТЫ НА САЙТЕ WWW.FVSR/highway/result&amp;RФЕДЕРАЦИЯ ВЕЛОСИПЕДНОГО СПОРТА РОССИИ - WWW.FVSR.RU</oddHeader>
    <oddFooter>&amp;C&amp;P&amp;RОтчет создан &amp;D&amp;T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Гит с ходу 200 м жен</vt:lpstr>
      <vt:lpstr>'Гит с ходу 200 м жен'!Заголовки_для_печати</vt:lpstr>
      <vt:lpstr>'Гит с ходу 200 м жен'!Область_печати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Mary Gonova</cp:lastModifiedBy>
  <cp:lastPrinted>2024-11-15T10:53:23Z</cp:lastPrinted>
  <dcterms:created xsi:type="dcterms:W3CDTF">1996-10-08T23:32:33Z</dcterms:created>
  <dcterms:modified xsi:type="dcterms:W3CDTF">2025-07-13T16:43:54Z</dcterms:modified>
</cp:coreProperties>
</file>