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Мой диск\соревнования 2024\трек\сентябрь ПР ВС 27.09-02.10\Рабочая\ПРОТОКОЛЫ\"/>
    </mc:Choice>
  </mc:AlternateContent>
  <xr:revisionPtr revIDLastSave="0" documentId="13_ncr:1_{E369A93A-DE18-4AFC-8486-DA731ECECD59}" xr6:coauthVersionLast="47" xr6:coauthVersionMax="47" xr10:uidLastSave="{00000000-0000-0000-0000-000000000000}"/>
  <bookViews>
    <workbookView xWindow="-110" yWindow="-110" windowWidth="19420" windowHeight="10300" xr2:uid="{2DFEA9F8-48BA-495F-90C0-1FEADF80C2B6}"/>
  </bookViews>
  <sheets>
    <sheet name=" спринт Д15-16" sheetId="1" r:id="rId1"/>
    <sheet name=" спринт Ю15-16" sheetId="2" r:id="rId2"/>
    <sheet name="кейрин Д15-16" sheetId="3" r:id="rId3"/>
    <sheet name="кейрин Ю15-16" sheetId="4" r:id="rId4"/>
  </sheets>
  <externalReferences>
    <externalReference r:id="rId5"/>
    <externalReference r:id="rId6"/>
  </externalReferences>
  <definedNames>
    <definedName name="_xlnm.Print_Titles" localSheetId="0">' спринт Д15-16'!$23:$23</definedName>
    <definedName name="_xlnm.Print_Titles" localSheetId="1">' спринт Ю15-16'!$23:$23</definedName>
    <definedName name="_xlnm.Print_Titles" localSheetId="2">'кейрин Д15-16'!$23:$23</definedName>
    <definedName name="_xlnm.Print_Titles" localSheetId="3">'кейрин Ю15-16'!$23:$23</definedName>
    <definedName name="_xlnm.Print_Area" localSheetId="0">' спринт Д15-16'!$A$1:$J$50</definedName>
    <definedName name="_xlnm.Print_Area" localSheetId="1">' спринт Ю15-16'!$A$1:$J$73</definedName>
    <definedName name="_xlnm.Print_Area" localSheetId="2">'кейрин Д15-16'!$A$1:$J$50</definedName>
    <definedName name="_xlnm.Print_Area" localSheetId="3">'кейрин Ю15-16'!$A$1:$J$65</definedName>
    <definedName name="_xlnm.Print_Area">#REF!</definedName>
    <definedName name="СУ">[2]Табл!$B$7:$G$481</definedName>
    <definedName name="уч">[2]Табл!$B$8:$F$244</definedName>
    <definedName name="ччччч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5" i="4" l="1"/>
  <c r="F65" i="4"/>
  <c r="A65" i="4"/>
  <c r="H59" i="4"/>
  <c r="F59" i="4"/>
  <c r="A59" i="4"/>
  <c r="G53" i="4"/>
  <c r="F53" i="4"/>
  <c r="E53" i="4"/>
  <c r="D53" i="4"/>
  <c r="C53" i="4"/>
  <c r="G52" i="4"/>
  <c r="F52" i="4"/>
  <c r="E52" i="4"/>
  <c r="D52" i="4"/>
  <c r="C52" i="4"/>
  <c r="G51" i="4"/>
  <c r="F51" i="4"/>
  <c r="E51" i="4"/>
  <c r="D51" i="4"/>
  <c r="C51" i="4"/>
  <c r="G50" i="4"/>
  <c r="F50" i="4"/>
  <c r="E50" i="4"/>
  <c r="D50" i="4"/>
  <c r="C50" i="4"/>
  <c r="G49" i="4"/>
  <c r="F49" i="4"/>
  <c r="E49" i="4"/>
  <c r="D49" i="4"/>
  <c r="C49" i="4"/>
  <c r="G48" i="4"/>
  <c r="F48" i="4"/>
  <c r="E48" i="4"/>
  <c r="D48" i="4"/>
  <c r="C48" i="4"/>
  <c r="G47" i="4"/>
  <c r="F47" i="4"/>
  <c r="E47" i="4"/>
  <c r="D47" i="4"/>
  <c r="C47" i="4"/>
  <c r="G46" i="4"/>
  <c r="F46" i="4"/>
  <c r="E46" i="4"/>
  <c r="D46" i="4"/>
  <c r="C46" i="4"/>
  <c r="G45" i="4"/>
  <c r="F45" i="4"/>
  <c r="E45" i="4"/>
  <c r="D45" i="4"/>
  <c r="C45" i="4"/>
  <c r="G44" i="4"/>
  <c r="F44" i="4"/>
  <c r="E44" i="4"/>
  <c r="D44" i="4"/>
  <c r="C44" i="4"/>
  <c r="G43" i="4"/>
  <c r="F43" i="4"/>
  <c r="E43" i="4"/>
  <c r="D43" i="4"/>
  <c r="C43" i="4"/>
  <c r="G42" i="4"/>
  <c r="F42" i="4"/>
  <c r="E42" i="4"/>
  <c r="D42" i="4"/>
  <c r="C42" i="4"/>
  <c r="G41" i="4"/>
  <c r="F41" i="4"/>
  <c r="E41" i="4"/>
  <c r="D41" i="4"/>
  <c r="C41" i="4"/>
  <c r="G40" i="4"/>
  <c r="F40" i="4"/>
  <c r="E40" i="4"/>
  <c r="D40" i="4"/>
  <c r="C40" i="4"/>
  <c r="G39" i="4"/>
  <c r="F39" i="4"/>
  <c r="E39" i="4"/>
  <c r="D39" i="4"/>
  <c r="C39" i="4"/>
  <c r="G38" i="4"/>
  <c r="F38" i="4"/>
  <c r="E38" i="4"/>
  <c r="D38" i="4"/>
  <c r="C38" i="4"/>
  <c r="G37" i="4"/>
  <c r="F37" i="4"/>
  <c r="E37" i="4"/>
  <c r="D37" i="4"/>
  <c r="C37" i="4"/>
  <c r="G36" i="4"/>
  <c r="F36" i="4"/>
  <c r="E36" i="4"/>
  <c r="D36" i="4"/>
  <c r="C36" i="4"/>
  <c r="G35" i="4"/>
  <c r="F35" i="4"/>
  <c r="E35" i="4"/>
  <c r="D35" i="4"/>
  <c r="C35" i="4"/>
  <c r="G34" i="4"/>
  <c r="F34" i="4"/>
  <c r="E34" i="4"/>
  <c r="D34" i="4"/>
  <c r="C34" i="4"/>
  <c r="G33" i="4"/>
  <c r="F33" i="4"/>
  <c r="E33" i="4"/>
  <c r="D33" i="4"/>
  <c r="C33" i="4"/>
  <c r="G32" i="4"/>
  <c r="F32" i="4"/>
  <c r="E32" i="4"/>
  <c r="D32" i="4"/>
  <c r="C32" i="4"/>
  <c r="G31" i="4"/>
  <c r="F31" i="4"/>
  <c r="E31" i="4"/>
  <c r="D31" i="4"/>
  <c r="C31" i="4"/>
  <c r="G30" i="4"/>
  <c r="F30" i="4"/>
  <c r="E30" i="4"/>
  <c r="D30" i="4"/>
  <c r="C30" i="4"/>
  <c r="G29" i="4"/>
  <c r="F29" i="4"/>
  <c r="E29" i="4"/>
  <c r="D29" i="4"/>
  <c r="C29" i="4"/>
  <c r="G28" i="4"/>
  <c r="F28" i="4"/>
  <c r="E28" i="4"/>
  <c r="D28" i="4"/>
  <c r="C28" i="4"/>
  <c r="G27" i="4"/>
  <c r="F27" i="4"/>
  <c r="E27" i="4"/>
  <c r="D27" i="4"/>
  <c r="C27" i="4"/>
  <c r="G26" i="4"/>
  <c r="F26" i="4"/>
  <c r="E26" i="4"/>
  <c r="D26" i="4"/>
  <c r="C26" i="4"/>
  <c r="G25" i="4"/>
  <c r="F25" i="4"/>
  <c r="E25" i="4"/>
  <c r="D25" i="4"/>
  <c r="C25" i="4"/>
  <c r="G24" i="4"/>
  <c r="F24" i="4"/>
  <c r="E24" i="4"/>
  <c r="D24" i="4"/>
  <c r="C24" i="4"/>
  <c r="H50" i="3"/>
  <c r="F50" i="3"/>
  <c r="A50" i="3"/>
  <c r="I44" i="3"/>
  <c r="F44" i="3"/>
  <c r="A44" i="3"/>
  <c r="G38" i="3"/>
  <c r="F38" i="3"/>
  <c r="E38" i="3"/>
  <c r="D38" i="3"/>
  <c r="C38" i="3"/>
  <c r="G37" i="3"/>
  <c r="F37" i="3"/>
  <c r="E37" i="3"/>
  <c r="D37" i="3"/>
  <c r="C37" i="3"/>
  <c r="G36" i="3"/>
  <c r="F36" i="3"/>
  <c r="E36" i="3"/>
  <c r="D36" i="3"/>
  <c r="C36" i="3"/>
  <c r="G35" i="3"/>
  <c r="F35" i="3"/>
  <c r="E35" i="3"/>
  <c r="D35" i="3"/>
  <c r="C35" i="3"/>
  <c r="G34" i="3"/>
  <c r="F34" i="3"/>
  <c r="E34" i="3"/>
  <c r="D34" i="3"/>
  <c r="C34" i="3"/>
  <c r="G33" i="3"/>
  <c r="F33" i="3"/>
  <c r="E33" i="3"/>
  <c r="D33" i="3"/>
  <c r="C33" i="3"/>
  <c r="G32" i="3"/>
  <c r="F32" i="3"/>
  <c r="E32" i="3"/>
  <c r="D32" i="3"/>
  <c r="C32" i="3"/>
  <c r="G31" i="3"/>
  <c r="F31" i="3"/>
  <c r="E31" i="3"/>
  <c r="D31" i="3"/>
  <c r="C31" i="3"/>
  <c r="G30" i="3"/>
  <c r="F30" i="3"/>
  <c r="E30" i="3"/>
  <c r="D30" i="3"/>
  <c r="C30" i="3"/>
  <c r="G29" i="3"/>
  <c r="F29" i="3"/>
  <c r="E29" i="3"/>
  <c r="D29" i="3"/>
  <c r="C29" i="3"/>
  <c r="G28" i="3"/>
  <c r="F28" i="3"/>
  <c r="E28" i="3"/>
  <c r="D28" i="3"/>
  <c r="C28" i="3"/>
  <c r="G27" i="3"/>
  <c r="F27" i="3"/>
  <c r="E27" i="3"/>
  <c r="D27" i="3"/>
  <c r="C27" i="3"/>
  <c r="G26" i="3"/>
  <c r="F26" i="3"/>
  <c r="E26" i="3"/>
  <c r="D26" i="3"/>
  <c r="C26" i="3"/>
  <c r="G25" i="3"/>
  <c r="F25" i="3"/>
  <c r="E25" i="3"/>
  <c r="D25" i="3"/>
  <c r="C25" i="3"/>
  <c r="G24" i="3"/>
  <c r="F24" i="3"/>
  <c r="E24" i="3"/>
  <c r="D24" i="3"/>
  <c r="C24" i="3"/>
  <c r="I73" i="2"/>
  <c r="F73" i="2"/>
  <c r="A73" i="2"/>
  <c r="I67" i="2"/>
  <c r="F67" i="2"/>
  <c r="A67" i="2"/>
  <c r="G61" i="2"/>
  <c r="F61" i="2"/>
  <c r="E61" i="2"/>
  <c r="D61" i="2"/>
  <c r="C61" i="2"/>
  <c r="G60" i="2"/>
  <c r="F60" i="2"/>
  <c r="E60" i="2"/>
  <c r="D60" i="2"/>
  <c r="C60" i="2"/>
  <c r="G59" i="2"/>
  <c r="F59" i="2"/>
  <c r="E59" i="2"/>
  <c r="D59" i="2"/>
  <c r="C59" i="2"/>
  <c r="G58" i="2"/>
  <c r="F58" i="2"/>
  <c r="E58" i="2"/>
  <c r="D58" i="2"/>
  <c r="C58" i="2"/>
  <c r="G57" i="2"/>
  <c r="F57" i="2"/>
  <c r="E57" i="2"/>
  <c r="D57" i="2"/>
  <c r="C57" i="2"/>
  <c r="G56" i="2"/>
  <c r="F56" i="2"/>
  <c r="E56" i="2"/>
  <c r="D56" i="2"/>
  <c r="C56" i="2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C53" i="2"/>
  <c r="G52" i="2"/>
  <c r="F52" i="2"/>
  <c r="E52" i="2"/>
  <c r="D52" i="2"/>
  <c r="C52" i="2"/>
  <c r="G51" i="2"/>
  <c r="F51" i="2"/>
  <c r="E51" i="2"/>
  <c r="D51" i="2"/>
  <c r="C51" i="2"/>
  <c r="G50" i="2"/>
  <c r="F50" i="2"/>
  <c r="E50" i="2"/>
  <c r="D50" i="2"/>
  <c r="C50" i="2"/>
  <c r="G49" i="2"/>
  <c r="F49" i="2"/>
  <c r="E49" i="2"/>
  <c r="D49" i="2"/>
  <c r="C49" i="2"/>
  <c r="G48" i="2"/>
  <c r="F48" i="2"/>
  <c r="E48" i="2"/>
  <c r="D48" i="2"/>
  <c r="C48" i="2"/>
  <c r="G47" i="2"/>
  <c r="F47" i="2"/>
  <c r="E47" i="2"/>
  <c r="D47" i="2"/>
  <c r="C47" i="2"/>
  <c r="G46" i="2"/>
  <c r="F46" i="2"/>
  <c r="E46" i="2"/>
  <c r="D46" i="2"/>
  <c r="C46" i="2"/>
  <c r="G45" i="2"/>
  <c r="F45" i="2"/>
  <c r="E45" i="2"/>
  <c r="D45" i="2"/>
  <c r="C45" i="2"/>
  <c r="G44" i="2"/>
  <c r="F44" i="2"/>
  <c r="E44" i="2"/>
  <c r="D44" i="2"/>
  <c r="C44" i="2"/>
  <c r="G43" i="2"/>
  <c r="F43" i="2"/>
  <c r="E43" i="2"/>
  <c r="D43" i="2"/>
  <c r="C43" i="2"/>
  <c r="G42" i="2"/>
  <c r="F42" i="2"/>
  <c r="E42" i="2"/>
  <c r="D42" i="2"/>
  <c r="C42" i="2"/>
  <c r="G41" i="2"/>
  <c r="F41" i="2"/>
  <c r="E41" i="2"/>
  <c r="D41" i="2"/>
  <c r="C41" i="2"/>
  <c r="G40" i="2"/>
  <c r="F40" i="2"/>
  <c r="E40" i="2"/>
  <c r="D40" i="2"/>
  <c r="C40" i="2"/>
  <c r="G39" i="2"/>
  <c r="F39" i="2"/>
  <c r="E39" i="2"/>
  <c r="D39" i="2"/>
  <c r="C39" i="2"/>
  <c r="G38" i="2"/>
  <c r="F38" i="2"/>
  <c r="E38" i="2"/>
  <c r="D38" i="2"/>
  <c r="C38" i="2"/>
  <c r="G37" i="2"/>
  <c r="F37" i="2"/>
  <c r="E37" i="2"/>
  <c r="D37" i="2"/>
  <c r="C37" i="2"/>
  <c r="G36" i="2"/>
  <c r="F36" i="2"/>
  <c r="E36" i="2"/>
  <c r="D36" i="2"/>
  <c r="C36" i="2"/>
  <c r="G35" i="2"/>
  <c r="F35" i="2"/>
  <c r="E35" i="2"/>
  <c r="D35" i="2"/>
  <c r="C35" i="2"/>
  <c r="G34" i="2"/>
  <c r="F34" i="2"/>
  <c r="E34" i="2"/>
  <c r="D34" i="2"/>
  <c r="C34" i="2"/>
  <c r="G33" i="2"/>
  <c r="F33" i="2"/>
  <c r="E33" i="2"/>
  <c r="D33" i="2"/>
  <c r="C33" i="2"/>
  <c r="G32" i="2"/>
  <c r="F32" i="2"/>
  <c r="E32" i="2"/>
  <c r="D32" i="2"/>
  <c r="C32" i="2"/>
  <c r="G31" i="2"/>
  <c r="F31" i="2"/>
  <c r="E31" i="2"/>
  <c r="D31" i="2"/>
  <c r="C31" i="2"/>
  <c r="G30" i="2"/>
  <c r="F30" i="2"/>
  <c r="E30" i="2"/>
  <c r="D30" i="2"/>
  <c r="C30" i="2"/>
  <c r="G29" i="2"/>
  <c r="F29" i="2"/>
  <c r="E29" i="2"/>
  <c r="D29" i="2"/>
  <c r="C29" i="2"/>
  <c r="G28" i="2"/>
  <c r="F28" i="2"/>
  <c r="E28" i="2"/>
  <c r="D28" i="2"/>
  <c r="C28" i="2"/>
  <c r="G27" i="2"/>
  <c r="F27" i="2"/>
  <c r="E27" i="2"/>
  <c r="D27" i="2"/>
  <c r="C27" i="2"/>
  <c r="G26" i="2"/>
  <c r="F26" i="2"/>
  <c r="E26" i="2"/>
  <c r="D26" i="2"/>
  <c r="C26" i="2"/>
  <c r="G25" i="2"/>
  <c r="F25" i="2"/>
  <c r="E25" i="2"/>
  <c r="D25" i="2"/>
  <c r="C25" i="2"/>
  <c r="G24" i="2"/>
  <c r="F24" i="2"/>
  <c r="E24" i="2"/>
  <c r="D24" i="2"/>
  <c r="C24" i="2"/>
  <c r="I50" i="1"/>
  <c r="F50" i="1"/>
  <c r="A50" i="1"/>
  <c r="I44" i="1"/>
  <c r="F44" i="1"/>
  <c r="A44" i="1"/>
  <c r="G38" i="1"/>
  <c r="F38" i="1"/>
  <c r="E38" i="1"/>
  <c r="D38" i="1"/>
  <c r="C38" i="1"/>
  <c r="G37" i="1"/>
  <c r="F37" i="1"/>
  <c r="E37" i="1"/>
  <c r="D37" i="1"/>
  <c r="C37" i="1"/>
  <c r="G36" i="1"/>
  <c r="F36" i="1"/>
  <c r="E36" i="1"/>
  <c r="D36" i="1"/>
  <c r="C36" i="1"/>
  <c r="G35" i="1"/>
  <c r="F35" i="1"/>
  <c r="E35" i="1"/>
  <c r="D35" i="1"/>
  <c r="C35" i="1"/>
  <c r="G34" i="1"/>
  <c r="F34" i="1"/>
  <c r="E34" i="1"/>
  <c r="D34" i="1"/>
  <c r="C34" i="1"/>
  <c r="G33" i="1"/>
  <c r="F33" i="1"/>
  <c r="E33" i="1"/>
  <c r="D33" i="1"/>
  <c r="C33" i="1"/>
  <c r="G32" i="1"/>
  <c r="F32" i="1"/>
  <c r="E32" i="1"/>
  <c r="D32" i="1"/>
  <c r="C32" i="1"/>
  <c r="G31" i="1"/>
  <c r="F31" i="1"/>
  <c r="E31" i="1"/>
  <c r="D31" i="1"/>
  <c r="C31" i="1"/>
  <c r="G30" i="1"/>
  <c r="F30" i="1"/>
  <c r="E30" i="1"/>
  <c r="D30" i="1"/>
  <c r="C30" i="1"/>
  <c r="G29" i="1"/>
  <c r="F29" i="1"/>
  <c r="E29" i="1"/>
  <c r="D29" i="1"/>
  <c r="C29" i="1"/>
  <c r="G28" i="1"/>
  <c r="F28" i="1"/>
  <c r="E28" i="1"/>
  <c r="D28" i="1"/>
  <c r="C28" i="1"/>
  <c r="G27" i="1"/>
  <c r="F27" i="1"/>
  <c r="E27" i="1"/>
  <c r="D27" i="1"/>
  <c r="C27" i="1"/>
  <c r="G26" i="1"/>
  <c r="F26" i="1"/>
  <c r="E26" i="1"/>
  <c r="D26" i="1"/>
  <c r="C26" i="1"/>
  <c r="G25" i="1"/>
  <c r="F25" i="1"/>
  <c r="E25" i="1"/>
  <c r="D25" i="1"/>
  <c r="C25" i="1"/>
  <c r="G24" i="1"/>
  <c r="F24" i="1"/>
  <c r="E24" i="1"/>
  <c r="D24" i="1"/>
  <c r="C24" i="1"/>
</calcChain>
</file>

<file path=xl/sharedStrings.xml><?xml version="1.0" encoding="utf-8"?>
<sst xmlns="http://schemas.openxmlformats.org/spreadsheetml/2006/main" count="205" uniqueCount="49">
  <si>
    <t>Министерство спорта Российской Федерации</t>
  </si>
  <si>
    <t>Правительство Омской области</t>
  </si>
  <si>
    <t>Департамент по делам молодежи, физической культуры и спорта</t>
  </si>
  <si>
    <t>Федерация велосипедного спорта России</t>
  </si>
  <si>
    <t>Омская региональная общественная организация "Федерация велосипедного спорта"</t>
  </si>
  <si>
    <t>ВСЕРОССИЙСКИЕ СОРЕВНОВАНИЯ</t>
  </si>
  <si>
    <t>по велосипедному спорту</t>
  </si>
  <si>
    <t>ИТОГОВЫЙ ПРОТОКОЛ</t>
  </si>
  <si>
    <t xml:space="preserve">трек - спринт          </t>
  </si>
  <si>
    <t>ДЕВУШКИ 15-16 ЛЕТ</t>
  </si>
  <si>
    <r>
      <t>МЕСТО ПРОВЕДЕНИЯ:</t>
    </r>
    <r>
      <rPr>
        <sz val="11"/>
        <rFont val="Calibri"/>
        <family val="2"/>
        <charset val="204"/>
      </rPr>
      <t xml:space="preserve"> г. ОМСК - "Омский велотрек"</t>
    </r>
  </si>
  <si>
    <r>
      <t>ДАТА ПРОВЕДЕНИЯ:</t>
    </r>
    <r>
      <rPr>
        <sz val="11"/>
        <rFont val="Calibri"/>
        <family val="2"/>
        <charset val="204"/>
        <scheme val="minor"/>
      </rPr>
      <t xml:space="preserve"> 29 СЕНТЯБРЯ 2024 ГОДА</t>
    </r>
  </si>
  <si>
    <t>ИНФОРМАЦИЯ О ЖЮРИ И ГСК СОРЕВНОВАНИЙ:</t>
  </si>
  <si>
    <t>ТЕХНИЧЕСКИЕ ДАННЫЕ ТРАССЫ:</t>
  </si>
  <si>
    <t>ТЕХНИЧЕСКИЙ ДЕЛЕГАТ ФВСР:</t>
  </si>
  <si>
    <t>ПОКРЫТИЕ ТРЕКА:</t>
  </si>
  <si>
    <t>дерево</t>
  </si>
  <si>
    <t>ГЛАВНЫЙ СУДЬЯ:</t>
  </si>
  <si>
    <t xml:space="preserve">ДОЦЕНКО С.А. (ВК, г. ОМСК) </t>
  </si>
  <si>
    <t>ДЛИНА ТРЕКА:</t>
  </si>
  <si>
    <t>250 м</t>
  </si>
  <si>
    <t>ГЛАВНЫЙ СЕКРЕТАРЬ:</t>
  </si>
  <si>
    <t xml:space="preserve">СЛАБКОВСКАЯ В.Н. (ВК, г. ОМСК) </t>
  </si>
  <si>
    <t>ПРОТЯЖЕННОСТЬ ДИСТАНЦИИ:</t>
  </si>
  <si>
    <t>СУДЬЯ НА ФИНИШЕ:</t>
  </si>
  <si>
    <t xml:space="preserve">САВИЦКИЙ К.Н (ВК, г. НОВОСИБИРСК) </t>
  </si>
  <si>
    <t>КРУГОВ:</t>
  </si>
  <si>
    <t>МЕСТО</t>
  </si>
  <si>
    <t>НОМЕР</t>
  </si>
  <si>
    <t>КОД UCI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</si>
  <si>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</si>
  <si>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</si>
  <si>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</si>
  <si>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</si>
  <si>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</si>
  <si>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</si>
  <si>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t>Квалификация</t>
  </si>
  <si>
    <t>ПОГОДНЫЕ УСЛОВИЯ</t>
  </si>
  <si>
    <t>СТАТИСТИКА ГОНКИ</t>
  </si>
  <si>
    <t>Температура: +26</t>
  </si>
  <si>
    <t>Влажность: 47 %</t>
  </si>
  <si>
    <t>ЮНОШИ 15-16 ЛЕТ</t>
  </si>
  <si>
    <t xml:space="preserve">трек - кейрин         </t>
  </si>
  <si>
    <r>
      <t>ДАТА ПРОВЕДЕНИЯ:</t>
    </r>
    <r>
      <rPr>
        <sz val="11"/>
        <rFont val="Calibri"/>
        <family val="2"/>
        <charset val="204"/>
        <scheme val="minor"/>
      </rPr>
      <t xml:space="preserve"> 30 СЕНТЯБРЯ 2024 ГОДА</t>
    </r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</si>
  <si>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11ч 00м 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</si>
  <si>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11ч 40 м</t>
    </r>
  </si>
  <si>
    <t>ЕКП 2024 № - 2008550021017494</t>
  </si>
  <si>
    <t>Номер-код ВРВС - 0080451611Я</t>
  </si>
  <si>
    <t>Номер-код ВРВС - 0080431611Я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</si>
</sst>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8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9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4" fillId="0" borderId="0"/>
    <xf numFmtId="0" fontId="7" fillId="0" borderId="0"/>
    <xf numFmtId="0" fontId="22" fillId="0" borderId="0"/>
    <xf numFmtId="0" fontId="4" fillId="0" borderId="0"/>
    <xf numFmtId="0" fontId="4" fillId="0" borderId="0"/>
  </cellStyleXfs>
  <cellXfs count="145">
    <xf numFmtId="0" fontId="0" fillId="0" borderId="0" xfId="0"/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0" fontId="1" fillId="0" borderId="0" xfId="1" applyFont="1"/>
    <xf numFmtId="0" fontId="5" fillId="0" borderId="0" xfId="2" applyFont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0" fontId="6" fillId="0" borderId="0" xfId="2" applyFont="1" applyAlignment="1">
      <alignment vertical="center" wrapText="1"/>
    </xf>
    <xf numFmtId="0" fontId="8" fillId="0" borderId="0" xfId="1" applyFont="1" applyAlignment="1">
      <alignment horizontal="center"/>
    </xf>
    <xf numFmtId="0" fontId="8" fillId="0" borderId="0" xfId="1" applyFont="1"/>
    <xf numFmtId="0" fontId="9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0" fillId="0" borderId="0" xfId="1" applyFont="1"/>
    <xf numFmtId="0" fontId="10" fillId="0" borderId="1" xfId="1" applyFont="1" applyBorder="1" applyAlignment="1">
      <alignment horizontal="center"/>
    </xf>
    <xf numFmtId="0" fontId="11" fillId="0" borderId="0" xfId="1" applyFont="1"/>
    <xf numFmtId="0" fontId="12" fillId="0" borderId="0" xfId="1" applyFont="1" applyAlignment="1">
      <alignment horizontal="center" vertical="center"/>
    </xf>
    <xf numFmtId="0" fontId="13" fillId="0" borderId="0" xfId="1" applyFont="1" applyAlignment="1">
      <alignment vertical="center"/>
    </xf>
    <xf numFmtId="0" fontId="14" fillId="0" borderId="2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5" fillId="0" borderId="0" xfId="1" applyFont="1" applyAlignment="1">
      <alignment vertical="center"/>
    </xf>
    <xf numFmtId="0" fontId="12" fillId="0" borderId="2" xfId="1" applyFont="1" applyBorder="1" applyAlignment="1">
      <alignment horizontal="center" vertical="center"/>
    </xf>
    <xf numFmtId="0" fontId="15" fillId="0" borderId="3" xfId="1" applyFont="1" applyBorder="1" applyAlignment="1">
      <alignment vertical="center"/>
    </xf>
    <xf numFmtId="0" fontId="16" fillId="0" borderId="4" xfId="1" applyFont="1" applyBorder="1" applyAlignment="1">
      <alignment vertical="center"/>
    </xf>
    <xf numFmtId="0" fontId="2" fillId="0" borderId="5" xfId="1" applyFont="1" applyBorder="1" applyAlignment="1">
      <alignment horizontal="center" vertical="center"/>
    </xf>
    <xf numFmtId="0" fontId="18" fillId="0" borderId="5" xfId="1" applyFont="1" applyBorder="1"/>
    <xf numFmtId="0" fontId="2" fillId="0" borderId="5" xfId="1" applyFont="1" applyBorder="1" applyAlignment="1">
      <alignment vertical="center"/>
    </xf>
    <xf numFmtId="0" fontId="18" fillId="0" borderId="0" xfId="1" applyFont="1" applyAlignment="1">
      <alignment vertical="center"/>
    </xf>
    <xf numFmtId="0" fontId="19" fillId="0" borderId="7" xfId="1" applyFont="1" applyBorder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0" borderId="8" xfId="1" applyFont="1" applyBorder="1" applyAlignment="1">
      <alignment vertical="center"/>
    </xf>
    <xf numFmtId="0" fontId="19" fillId="2" borderId="10" xfId="1" applyFont="1" applyFill="1" applyBorder="1" applyAlignment="1">
      <alignment horizontal="left" vertical="center"/>
    </xf>
    <xf numFmtId="0" fontId="19" fillId="2" borderId="11" xfId="1" applyFont="1" applyFill="1" applyBorder="1" applyAlignment="1">
      <alignment horizontal="left" vertical="center"/>
    </xf>
    <xf numFmtId="0" fontId="19" fillId="2" borderId="12" xfId="1" applyFont="1" applyFill="1" applyBorder="1" applyAlignment="1">
      <alignment horizontal="left" vertical="center"/>
    </xf>
    <xf numFmtId="0" fontId="19" fillId="2" borderId="13" xfId="1" applyFont="1" applyFill="1" applyBorder="1" applyAlignment="1">
      <alignment vertical="center"/>
    </xf>
    <xf numFmtId="0" fontId="19" fillId="2" borderId="11" xfId="1" applyFont="1" applyFill="1" applyBorder="1" applyAlignment="1">
      <alignment vertical="center"/>
    </xf>
    <xf numFmtId="0" fontId="19" fillId="2" borderId="14" xfId="1" applyFont="1" applyFill="1" applyBorder="1" applyAlignment="1">
      <alignment vertical="center"/>
    </xf>
    <xf numFmtId="0" fontId="19" fillId="0" borderId="10" xfId="1" applyFont="1" applyBorder="1" applyAlignment="1">
      <alignment vertical="center"/>
    </xf>
    <xf numFmtId="0" fontId="19" fillId="0" borderId="11" xfId="1" applyFont="1" applyBorder="1" applyAlignment="1">
      <alignment horizontal="center" vertical="center"/>
    </xf>
    <xf numFmtId="0" fontId="19" fillId="0" borderId="11" xfId="1" applyFont="1" applyBorder="1" applyAlignment="1">
      <alignment vertical="center"/>
    </xf>
    <xf numFmtId="0" fontId="20" fillId="0" borderId="11" xfId="1" applyFont="1" applyBorder="1" applyAlignment="1">
      <alignment vertical="center"/>
    </xf>
    <xf numFmtId="0" fontId="20" fillId="0" borderId="11" xfId="1" applyFont="1" applyBorder="1" applyAlignment="1">
      <alignment horizontal="right" vertical="center"/>
    </xf>
    <xf numFmtId="0" fontId="19" fillId="0" borderId="13" xfId="1" applyFont="1" applyBorder="1" applyAlignment="1">
      <alignment horizontal="left" vertical="center"/>
    </xf>
    <xf numFmtId="0" fontId="20" fillId="0" borderId="11" xfId="1" applyFont="1" applyBorder="1" applyAlignment="1">
      <alignment horizontal="center" vertical="center"/>
    </xf>
    <xf numFmtId="49" fontId="20" fillId="0" borderId="14" xfId="1" applyNumberFormat="1" applyFont="1" applyBorder="1" applyAlignment="1">
      <alignment horizontal="right" vertical="center"/>
    </xf>
    <xf numFmtId="0" fontId="20" fillId="0" borderId="12" xfId="1" applyFont="1" applyBorder="1" applyAlignment="1">
      <alignment horizontal="right" vertical="center"/>
    </xf>
    <xf numFmtId="0" fontId="20" fillId="0" borderId="11" xfId="1" applyFont="1" applyBorder="1" applyAlignment="1">
      <alignment horizontal="right"/>
    </xf>
    <xf numFmtId="0" fontId="19" fillId="0" borderId="13" xfId="1" applyFont="1" applyBorder="1" applyAlignment="1">
      <alignment vertical="center"/>
    </xf>
    <xf numFmtId="0" fontId="20" fillId="0" borderId="14" xfId="1" applyFont="1" applyBorder="1" applyAlignment="1">
      <alignment horizontal="right" vertical="center"/>
    </xf>
    <xf numFmtId="0" fontId="15" fillId="0" borderId="11" xfId="1" applyFont="1" applyBorder="1" applyAlignment="1">
      <alignment horizontal="center" vertical="center"/>
    </xf>
    <xf numFmtId="0" fontId="15" fillId="0" borderId="11" xfId="1" applyFont="1" applyBorder="1" applyAlignment="1">
      <alignment vertical="center"/>
    </xf>
    <xf numFmtId="0" fontId="19" fillId="0" borderId="15" xfId="1" applyFont="1" applyBorder="1" applyAlignment="1">
      <alignment vertical="center"/>
    </xf>
    <xf numFmtId="0" fontId="15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vertical="center"/>
    </xf>
    <xf numFmtId="0" fontId="20" fillId="0" borderId="1" xfId="1" applyFont="1" applyBorder="1" applyAlignment="1">
      <alignment horizontal="right" vertical="center"/>
    </xf>
    <xf numFmtId="0" fontId="19" fillId="0" borderId="16" xfId="1" applyFont="1" applyBorder="1" applyAlignment="1">
      <alignment vertical="center"/>
    </xf>
    <xf numFmtId="0" fontId="20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right" vertical="center"/>
    </xf>
    <xf numFmtId="0" fontId="15" fillId="0" borderId="19" xfId="1" applyFont="1" applyBorder="1" applyAlignment="1">
      <alignment vertical="center"/>
    </xf>
    <xf numFmtId="0" fontId="15" fillId="0" borderId="20" xfId="1" applyFont="1" applyBorder="1" applyAlignment="1">
      <alignment horizontal="center" vertical="center"/>
    </xf>
    <xf numFmtId="0" fontId="15" fillId="0" borderId="20" xfId="1" applyFont="1" applyBorder="1" applyAlignment="1">
      <alignment vertical="center"/>
    </xf>
    <xf numFmtId="0" fontId="15" fillId="0" borderId="21" xfId="1" applyFont="1" applyBorder="1" applyAlignment="1">
      <alignment vertical="center"/>
    </xf>
    <xf numFmtId="0" fontId="21" fillId="2" borderId="22" xfId="1" applyFont="1" applyFill="1" applyBorder="1" applyAlignment="1">
      <alignment horizontal="center" vertical="center"/>
    </xf>
    <xf numFmtId="0" fontId="21" fillId="2" borderId="23" xfId="3" applyFont="1" applyFill="1" applyBorder="1" applyAlignment="1">
      <alignment horizontal="center" vertical="center" wrapText="1"/>
    </xf>
    <xf numFmtId="0" fontId="21" fillId="2" borderId="24" xfId="3" applyFont="1" applyFill="1" applyBorder="1" applyAlignment="1">
      <alignment horizontal="center" vertical="center" wrapText="1"/>
    </xf>
    <xf numFmtId="0" fontId="23" fillId="2" borderId="25" xfId="1" applyFont="1" applyFill="1" applyBorder="1" applyAlignment="1">
      <alignment horizontal="center" vertical="center" wrapText="1"/>
    </xf>
    <xf numFmtId="0" fontId="23" fillId="2" borderId="26" xfId="1" applyFont="1" applyFill="1" applyBorder="1" applyAlignment="1">
      <alignment horizontal="center" vertical="center" wrapText="1"/>
    </xf>
    <xf numFmtId="0" fontId="21" fillId="2" borderId="27" xfId="1" applyFont="1" applyFill="1" applyBorder="1" applyAlignment="1">
      <alignment horizontal="center" vertical="center" wrapText="1"/>
    </xf>
    <xf numFmtId="0" fontId="23" fillId="0" borderId="0" xfId="1" applyFont="1" applyAlignment="1">
      <alignment vertical="center"/>
    </xf>
    <xf numFmtId="0" fontId="15" fillId="0" borderId="28" xfId="1" applyFont="1" applyBorder="1" applyAlignment="1">
      <alignment horizontal="center" vertical="center" wrapText="1"/>
    </xf>
    <xf numFmtId="0" fontId="15" fillId="0" borderId="29" xfId="1" applyFont="1" applyBorder="1" applyAlignment="1">
      <alignment horizontal="center" vertical="center" wrapText="1"/>
    </xf>
    <xf numFmtId="0" fontId="24" fillId="0" borderId="30" xfId="1" applyFont="1" applyBorder="1" applyAlignment="1">
      <alignment horizontal="center" vertical="center" wrapText="1"/>
    </xf>
    <xf numFmtId="14" fontId="24" fillId="0" borderId="30" xfId="1" applyNumberFormat="1" applyFont="1" applyBorder="1" applyAlignment="1">
      <alignment horizontal="center" vertical="center" wrapText="1"/>
    </xf>
    <xf numFmtId="164" fontId="24" fillId="0" borderId="30" xfId="1" applyNumberFormat="1" applyFont="1" applyBorder="1" applyAlignment="1">
      <alignment horizontal="center" vertical="center" wrapText="1"/>
    </xf>
    <xf numFmtId="0" fontId="25" fillId="3" borderId="31" xfId="1" applyFont="1" applyFill="1" applyBorder="1" applyAlignment="1">
      <alignment horizontal="center" vertical="center" wrapText="1"/>
    </xf>
    <xf numFmtId="0" fontId="25" fillId="3" borderId="32" xfId="1" applyFont="1" applyFill="1" applyBorder="1" applyAlignment="1">
      <alignment horizontal="center" vertical="center" wrapText="1"/>
    </xf>
    <xf numFmtId="0" fontId="15" fillId="0" borderId="33" xfId="1" applyFont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15" fillId="0" borderId="34" xfId="1" applyFont="1" applyBorder="1" applyAlignment="1">
      <alignment horizontal="center" vertical="center"/>
    </xf>
    <xf numFmtId="0" fontId="15" fillId="0" borderId="35" xfId="1" applyFont="1" applyBorder="1" applyAlignment="1">
      <alignment horizontal="center" vertical="center"/>
    </xf>
    <xf numFmtId="0" fontId="26" fillId="0" borderId="13" xfId="1" applyFont="1" applyBorder="1" applyAlignment="1">
      <alignment horizontal="center" vertical="center"/>
    </xf>
    <xf numFmtId="0" fontId="26" fillId="0" borderId="12" xfId="1" applyFont="1" applyBorder="1" applyAlignment="1">
      <alignment horizontal="center" vertical="center"/>
    </xf>
    <xf numFmtId="0" fontId="15" fillId="0" borderId="36" xfId="1" applyFont="1" applyBorder="1" applyAlignment="1">
      <alignment horizontal="center" vertical="center" wrapText="1"/>
    </xf>
    <xf numFmtId="0" fontId="26" fillId="0" borderId="13" xfId="1" applyFont="1" applyBorder="1" applyAlignment="1">
      <alignment horizontal="center" vertical="center"/>
    </xf>
    <xf numFmtId="0" fontId="26" fillId="0" borderId="12" xfId="1" applyFont="1" applyBorder="1" applyAlignment="1">
      <alignment horizontal="center" vertical="center"/>
    </xf>
    <xf numFmtId="0" fontId="24" fillId="0" borderId="35" xfId="1" applyFont="1" applyBorder="1" applyAlignment="1">
      <alignment horizontal="center" vertical="center" wrapText="1"/>
    </xf>
    <xf numFmtId="14" fontId="24" fillId="0" borderId="35" xfId="1" applyNumberFormat="1" applyFont="1" applyBorder="1" applyAlignment="1">
      <alignment horizontal="center" vertical="center" wrapText="1"/>
    </xf>
    <xf numFmtId="164" fontId="24" fillId="0" borderId="35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vertical="center"/>
    </xf>
    <xf numFmtId="0" fontId="15" fillId="0" borderId="37" xfId="1" applyFont="1" applyBorder="1" applyAlignment="1">
      <alignment horizontal="center" vertical="center"/>
    </xf>
    <xf numFmtId="0" fontId="24" fillId="0" borderId="38" xfId="1" applyFont="1" applyBorder="1" applyAlignment="1">
      <alignment horizontal="center" vertical="center" wrapText="1"/>
    </xf>
    <xf numFmtId="14" fontId="24" fillId="0" borderId="38" xfId="1" applyNumberFormat="1" applyFont="1" applyBorder="1" applyAlignment="1">
      <alignment horizontal="center" vertical="center" wrapText="1"/>
    </xf>
    <xf numFmtId="164" fontId="24" fillId="0" borderId="38" xfId="1" applyNumberFormat="1" applyFont="1" applyBorder="1" applyAlignment="1">
      <alignment horizontal="center" vertical="center" wrapText="1"/>
    </xf>
    <xf numFmtId="0" fontId="26" fillId="0" borderId="39" xfId="1" applyFont="1" applyBorder="1" applyAlignment="1">
      <alignment horizontal="center" vertical="center"/>
    </xf>
    <xf numFmtId="0" fontId="26" fillId="0" borderId="40" xfId="1" applyFont="1" applyBorder="1" applyAlignment="1">
      <alignment horizontal="center" vertical="center"/>
    </xf>
    <xf numFmtId="0" fontId="5" fillId="0" borderId="8" xfId="1" applyFont="1" applyBorder="1" applyAlignment="1">
      <alignment vertical="center"/>
    </xf>
    <xf numFmtId="0" fontId="15" fillId="0" borderId="2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164" fontId="15" fillId="0" borderId="0" xfId="1" applyNumberFormat="1" applyFont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0" fontId="19" fillId="2" borderId="41" xfId="1" applyFont="1" applyFill="1" applyBorder="1" applyAlignment="1">
      <alignment horizontal="center" vertical="center"/>
    </xf>
    <xf numFmtId="0" fontId="19" fillId="2" borderId="42" xfId="1" applyFont="1" applyFill="1" applyBorder="1" applyAlignment="1">
      <alignment horizontal="center" vertical="center"/>
    </xf>
    <xf numFmtId="0" fontId="19" fillId="2" borderId="31" xfId="1" applyFont="1" applyFill="1" applyBorder="1" applyAlignment="1">
      <alignment vertical="center"/>
    </xf>
    <xf numFmtId="0" fontId="19" fillId="2" borderId="43" xfId="1" applyFont="1" applyFill="1" applyBorder="1" applyAlignment="1">
      <alignment horizontal="center" vertical="center"/>
    </xf>
    <xf numFmtId="0" fontId="15" fillId="0" borderId="2" xfId="1" applyFont="1" applyBorder="1" applyAlignment="1">
      <alignment vertical="center"/>
    </xf>
    <xf numFmtId="0" fontId="20" fillId="0" borderId="0" xfId="4" applyFont="1" applyAlignment="1">
      <alignment vertical="center"/>
    </xf>
    <xf numFmtId="0" fontId="20" fillId="0" borderId="0" xfId="4" applyFont="1" applyAlignment="1">
      <alignment horizontal="left" vertical="center"/>
    </xf>
    <xf numFmtId="49" fontId="20" fillId="0" borderId="0" xfId="4" applyNumberFormat="1" applyFont="1" applyAlignment="1">
      <alignment vertical="center"/>
    </xf>
    <xf numFmtId="0" fontId="27" fillId="0" borderId="0" xfId="4" applyFont="1" applyAlignment="1">
      <alignment horizontal="right" vertical="center"/>
    </xf>
    <xf numFmtId="49" fontId="28" fillId="0" borderId="0" xfId="4" applyNumberFormat="1" applyFont="1" applyAlignment="1">
      <alignment horizontal="right" vertical="center"/>
    </xf>
    <xf numFmtId="0" fontId="28" fillId="0" borderId="3" xfId="1" applyFont="1" applyBorder="1" applyAlignment="1">
      <alignment horizontal="right" vertical="center"/>
    </xf>
    <xf numFmtId="0" fontId="27" fillId="0" borderId="0" xfId="5" applyFont="1" applyAlignment="1">
      <alignment horizontal="right" vertical="center"/>
    </xf>
    <xf numFmtId="0" fontId="6" fillId="4" borderId="10" xfId="4" applyFont="1" applyFill="1" applyBorder="1" applyAlignment="1">
      <alignment horizontal="center" vertical="center"/>
    </xf>
    <xf numFmtId="0" fontId="6" fillId="4" borderId="11" xfId="4" applyFont="1" applyFill="1" applyBorder="1" applyAlignment="1">
      <alignment horizontal="center" vertical="center"/>
    </xf>
    <xf numFmtId="0" fontId="6" fillId="4" borderId="14" xfId="4" applyFont="1" applyFill="1" applyBorder="1" applyAlignment="1">
      <alignment horizontal="center" vertical="center"/>
    </xf>
    <xf numFmtId="0" fontId="15" fillId="0" borderId="4" xfId="4" applyFont="1" applyBorder="1" applyAlignment="1">
      <alignment horizontal="center" vertical="center"/>
    </xf>
    <xf numFmtId="0" fontId="15" fillId="0" borderId="5" xfId="4" applyFont="1" applyBorder="1" applyAlignment="1">
      <alignment horizontal="center" vertical="center"/>
    </xf>
    <xf numFmtId="0" fontId="15" fillId="0" borderId="5" xfId="4" applyFont="1" applyBorder="1" applyAlignment="1">
      <alignment vertical="center"/>
    </xf>
    <xf numFmtId="0" fontId="15" fillId="0" borderId="6" xfId="4" applyFont="1" applyBorder="1" applyAlignment="1">
      <alignment vertical="center"/>
    </xf>
    <xf numFmtId="0" fontId="15" fillId="0" borderId="2" xfId="4" applyFont="1" applyBorder="1" applyAlignment="1">
      <alignment horizontal="center" vertical="center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5" fillId="0" borderId="3" xfId="4" applyFont="1" applyBorder="1" applyAlignment="1">
      <alignment vertical="center"/>
    </xf>
    <xf numFmtId="0" fontId="15" fillId="0" borderId="2" xfId="4" applyFont="1" applyBorder="1" applyAlignment="1">
      <alignment horizontal="center" vertical="center"/>
    </xf>
    <xf numFmtId="0" fontId="15" fillId="0" borderId="0" xfId="4" applyFont="1" applyAlignment="1">
      <alignment horizontal="center" vertical="center"/>
    </xf>
    <xf numFmtId="0" fontId="15" fillId="0" borderId="8" xfId="4" applyFont="1" applyBorder="1" applyAlignment="1">
      <alignment horizontal="center" vertical="center"/>
    </xf>
    <xf numFmtId="0" fontId="15" fillId="0" borderId="9" xfId="4" applyFont="1" applyBorder="1" applyAlignment="1">
      <alignment horizontal="center" vertical="center"/>
    </xf>
    <xf numFmtId="0" fontId="24" fillId="0" borderId="44" xfId="4" applyFont="1" applyBorder="1" applyAlignment="1">
      <alignment horizontal="center" vertical="center"/>
    </xf>
    <xf numFmtId="0" fontId="24" fillId="0" borderId="17" xfId="4" applyFont="1" applyBorder="1" applyAlignment="1">
      <alignment horizontal="center" vertical="center"/>
    </xf>
    <xf numFmtId="0" fontId="24" fillId="0" borderId="18" xfId="4" applyFont="1" applyBorder="1" applyAlignment="1">
      <alignment horizontal="center" vertical="center"/>
    </xf>
    <xf numFmtId="0" fontId="15" fillId="0" borderId="45" xfId="1" applyFont="1" applyBorder="1" applyAlignment="1">
      <alignment horizontal="center" vertical="center" wrapText="1"/>
    </xf>
    <xf numFmtId="0" fontId="20" fillId="0" borderId="37" xfId="1" applyFont="1" applyBorder="1" applyAlignment="1">
      <alignment horizontal="center" vertical="center"/>
    </xf>
    <xf numFmtId="0" fontId="20" fillId="0" borderId="35" xfId="1" applyFont="1" applyBorder="1" applyAlignment="1">
      <alignment horizontal="center" vertical="center"/>
    </xf>
    <xf numFmtId="0" fontId="6" fillId="4" borderId="11" xfId="4" applyFont="1" applyFill="1" applyBorder="1" applyAlignment="1">
      <alignment vertical="center"/>
    </xf>
    <xf numFmtId="0" fontId="6" fillId="4" borderId="14" xfId="4" applyFont="1" applyFill="1" applyBorder="1" applyAlignment="1">
      <alignment vertical="center"/>
    </xf>
    <xf numFmtId="0" fontId="20" fillId="0" borderId="46" xfId="4" applyFont="1" applyBorder="1" applyAlignment="1">
      <alignment horizontal="left" vertical="center"/>
    </xf>
    <xf numFmtId="0" fontId="20" fillId="0" borderId="5" xfId="4" applyFont="1" applyBorder="1" applyAlignment="1">
      <alignment vertical="center"/>
    </xf>
    <xf numFmtId="0" fontId="20" fillId="0" borderId="5" xfId="4" applyFont="1" applyBorder="1" applyAlignment="1">
      <alignment horizontal="right" vertical="center"/>
    </xf>
    <xf numFmtId="0" fontId="3" fillId="0" borderId="3" xfId="4" applyFont="1" applyBorder="1" applyAlignment="1">
      <alignment horizontal="right" vertical="center"/>
    </xf>
    <xf numFmtId="0" fontId="20" fillId="0" borderId="40" xfId="4" applyFont="1" applyBorder="1" applyAlignment="1">
      <alignment horizontal="left" vertical="center"/>
    </xf>
    <xf numFmtId="0" fontId="20" fillId="0" borderId="8" xfId="4" applyFont="1" applyBorder="1" applyAlignment="1">
      <alignment vertical="center"/>
    </xf>
    <xf numFmtId="0" fontId="20" fillId="0" borderId="8" xfId="4" applyFont="1" applyBorder="1" applyAlignment="1">
      <alignment horizontal="right" vertical="center"/>
    </xf>
    <xf numFmtId="0" fontId="15" fillId="0" borderId="9" xfId="1" applyFont="1" applyBorder="1" applyAlignment="1">
      <alignment vertical="center"/>
    </xf>
  </cellXfs>
  <cellStyles count="6">
    <cellStyle name="Обычный" xfId="0" builtinId="0"/>
    <cellStyle name="Обычный 2" xfId="1" xr:uid="{3B26D961-2326-4DE3-90DA-9DFA8443F7B1}"/>
    <cellStyle name="Обычный 2 4" xfId="2" xr:uid="{68041B3D-659E-4201-B668-282CA834A66B}"/>
    <cellStyle name="Обычный 2 5" xfId="4" xr:uid="{94A68E7C-DD80-417F-A658-FA46A47B4177}"/>
    <cellStyle name="Обычный 6" xfId="5" xr:uid="{762E2E36-F0AA-4616-AAE3-3BF4DC7BDB89}"/>
    <cellStyle name="Обычный_Стартовый протокол Смирнов_20101106_Results" xfId="3" xr:uid="{1975E0BC-606F-44C4-A03C-5BE87B5B47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1.wdp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microsoft.com/office/2007/relationships/hdphoto" Target="../media/hdphoto2.wdp"/><Relationship Id="rId5" Type="http://schemas.openxmlformats.org/officeDocument/2006/relationships/image" Target="../media/image5.jpe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8" Type="http://schemas.microsoft.com/office/2007/relationships/hdphoto" Target="../media/hdphoto1.wdp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microsoft.com/office/2007/relationships/hdphoto" Target="../media/hdphoto2.wdp"/><Relationship Id="rId5" Type="http://schemas.openxmlformats.org/officeDocument/2006/relationships/image" Target="../media/image5.jpe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8" Type="http://schemas.microsoft.com/office/2007/relationships/hdphoto" Target="../media/hdphoto1.wdp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microsoft.com/office/2007/relationships/hdphoto" Target="../media/hdphoto2.wdp"/><Relationship Id="rId5" Type="http://schemas.openxmlformats.org/officeDocument/2006/relationships/image" Target="../media/image5.jpe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167825</xdr:colOff>
      <xdr:row>1</xdr:row>
      <xdr:rowOff>133805</xdr:rowOff>
    </xdr:from>
    <xdr:to>
      <xdr:col>9</xdr:col>
      <xdr:colOff>1072444</xdr:colOff>
      <xdr:row>4</xdr:row>
      <xdr:rowOff>18324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61C2A2C5-E987-415F-B41B-E4D72B3BB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8975" y="368755"/>
          <a:ext cx="904619" cy="589369"/>
        </a:xfrm>
        <a:prstGeom prst="rect">
          <a:avLst/>
        </a:prstGeom>
      </xdr:spPr>
    </xdr:pic>
    <xdr:clientData/>
  </xdr:twoCellAnchor>
  <xdr:twoCellAnchor editAs="oneCell">
    <xdr:from>
      <xdr:col>18</xdr:col>
      <xdr:colOff>302382</xdr:colOff>
      <xdr:row>3</xdr:row>
      <xdr:rowOff>100613</xdr:rowOff>
    </xdr:from>
    <xdr:to>
      <xdr:col>20</xdr:col>
      <xdr:colOff>157692</xdr:colOff>
      <xdr:row>9</xdr:row>
      <xdr:rowOff>143569</xdr:rowOff>
    </xdr:to>
    <xdr:pic>
      <xdr:nvPicPr>
        <xdr:cNvPr id="3" name="Рисунок 2" descr="Coat of arms of Omsk Oblast.svg">
          <a:extLst>
            <a:ext uri="{FF2B5EF4-FFF2-40B4-BE49-F238E27FC236}">
              <a16:creationId xmlns:a16="http://schemas.microsoft.com/office/drawing/2014/main" id="{CB7CFB53-3B43-4556-A445-DCCAFFABC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177382" y="805463"/>
          <a:ext cx="1138010" cy="10526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35</xdr:col>
      <xdr:colOff>297657</xdr:colOff>
      <xdr:row>8</xdr:row>
      <xdr:rowOff>0</xdr:rowOff>
    </xdr:from>
    <xdr:to>
      <xdr:col>36</xdr:col>
      <xdr:colOff>417176</xdr:colOff>
      <xdr:row>9</xdr:row>
      <xdr:rowOff>222780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C8B6EFA0-A6DE-4FB3-A97C-92C4336B8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75607" y="1714500"/>
          <a:ext cx="760868" cy="222780"/>
        </a:xfrm>
        <a:prstGeom prst="rect">
          <a:avLst/>
        </a:prstGeom>
      </xdr:spPr>
    </xdr:pic>
    <xdr:clientData/>
  </xdr:twoCellAnchor>
  <xdr:twoCellAnchor editAs="oneCell">
    <xdr:from>
      <xdr:col>15</xdr:col>
      <xdr:colOff>781470</xdr:colOff>
      <xdr:row>0</xdr:row>
      <xdr:rowOff>166687</xdr:rowOff>
    </xdr:from>
    <xdr:to>
      <xdr:col>16</xdr:col>
      <xdr:colOff>3074</xdr:colOff>
      <xdr:row>2</xdr:row>
      <xdr:rowOff>135730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93462330-D5C7-47F1-8E80-B6DF2C1B7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92720" y="166687"/>
          <a:ext cx="2654" cy="438943"/>
        </a:xfrm>
        <a:prstGeom prst="rect">
          <a:avLst/>
        </a:prstGeom>
      </xdr:spPr>
    </xdr:pic>
    <xdr:clientData/>
  </xdr:twoCellAnchor>
  <xdr:twoCellAnchor editAs="oneCell">
    <xdr:from>
      <xdr:col>35</xdr:col>
      <xdr:colOff>297657</xdr:colOff>
      <xdr:row>8</xdr:row>
      <xdr:rowOff>0</xdr:rowOff>
    </xdr:from>
    <xdr:to>
      <xdr:col>36</xdr:col>
      <xdr:colOff>417176</xdr:colOff>
      <xdr:row>9</xdr:row>
      <xdr:rowOff>222780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31E8A540-E384-4EEE-BB12-0ADEC2EA8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75607" y="1714500"/>
          <a:ext cx="760868" cy="222780"/>
        </a:xfrm>
        <a:prstGeom prst="rect">
          <a:avLst/>
        </a:prstGeom>
      </xdr:spPr>
    </xdr:pic>
    <xdr:clientData/>
  </xdr:twoCellAnchor>
  <xdr:twoCellAnchor editAs="oneCell">
    <xdr:from>
      <xdr:col>18</xdr:col>
      <xdr:colOff>302382</xdr:colOff>
      <xdr:row>3</xdr:row>
      <xdr:rowOff>100613</xdr:rowOff>
    </xdr:from>
    <xdr:to>
      <xdr:col>20</xdr:col>
      <xdr:colOff>157692</xdr:colOff>
      <xdr:row>9</xdr:row>
      <xdr:rowOff>143569</xdr:rowOff>
    </xdr:to>
    <xdr:pic>
      <xdr:nvPicPr>
        <xdr:cNvPr id="7" name="Рисунок 6" descr="Coat of arms of Omsk Oblast.svg">
          <a:extLst>
            <a:ext uri="{FF2B5EF4-FFF2-40B4-BE49-F238E27FC236}">
              <a16:creationId xmlns:a16="http://schemas.microsoft.com/office/drawing/2014/main" id="{6004398A-0E29-4339-9E23-F012A4AD0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177382" y="805463"/>
          <a:ext cx="1138010" cy="10526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35</xdr:col>
      <xdr:colOff>297657</xdr:colOff>
      <xdr:row>8</xdr:row>
      <xdr:rowOff>0</xdr:rowOff>
    </xdr:from>
    <xdr:to>
      <xdr:col>36</xdr:col>
      <xdr:colOff>417176</xdr:colOff>
      <xdr:row>9</xdr:row>
      <xdr:rowOff>222780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2F207A40-2A4A-4784-B173-DAC3E4F0F8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75607" y="1714500"/>
          <a:ext cx="760868" cy="222780"/>
        </a:xfrm>
        <a:prstGeom prst="rect">
          <a:avLst/>
        </a:prstGeom>
      </xdr:spPr>
    </xdr:pic>
    <xdr:clientData/>
  </xdr:twoCellAnchor>
  <xdr:twoCellAnchor editAs="oneCell">
    <xdr:from>
      <xdr:col>15</xdr:col>
      <xdr:colOff>781470</xdr:colOff>
      <xdr:row>0</xdr:row>
      <xdr:rowOff>166687</xdr:rowOff>
    </xdr:from>
    <xdr:to>
      <xdr:col>16</xdr:col>
      <xdr:colOff>3074</xdr:colOff>
      <xdr:row>2</xdr:row>
      <xdr:rowOff>135730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45EEDB8D-7C05-4A43-9A4B-8753ACAC66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92720" y="166687"/>
          <a:ext cx="2654" cy="438943"/>
        </a:xfrm>
        <a:prstGeom prst="rect">
          <a:avLst/>
        </a:prstGeom>
      </xdr:spPr>
    </xdr:pic>
    <xdr:clientData/>
  </xdr:twoCellAnchor>
  <xdr:twoCellAnchor editAs="oneCell">
    <xdr:from>
      <xdr:col>35</xdr:col>
      <xdr:colOff>297657</xdr:colOff>
      <xdr:row>8</xdr:row>
      <xdr:rowOff>0</xdr:rowOff>
    </xdr:from>
    <xdr:to>
      <xdr:col>36</xdr:col>
      <xdr:colOff>417176</xdr:colOff>
      <xdr:row>9</xdr:row>
      <xdr:rowOff>222780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1361DC72-2697-4E65-86DA-DB8C7C621B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75607" y="1714500"/>
          <a:ext cx="760868" cy="222780"/>
        </a:xfrm>
        <a:prstGeom prst="rect">
          <a:avLst/>
        </a:prstGeom>
      </xdr:spPr>
    </xdr:pic>
    <xdr:clientData/>
  </xdr:twoCellAnchor>
  <xdr:twoCellAnchor editAs="oneCell">
    <xdr:from>
      <xdr:col>18</xdr:col>
      <xdr:colOff>302382</xdr:colOff>
      <xdr:row>3</xdr:row>
      <xdr:rowOff>100613</xdr:rowOff>
    </xdr:from>
    <xdr:to>
      <xdr:col>20</xdr:col>
      <xdr:colOff>157692</xdr:colOff>
      <xdr:row>9</xdr:row>
      <xdr:rowOff>143569</xdr:rowOff>
    </xdr:to>
    <xdr:pic>
      <xdr:nvPicPr>
        <xdr:cNvPr id="11" name="Рисунок 10" descr="Coat of arms of Omsk Oblast.svg">
          <a:extLst>
            <a:ext uri="{FF2B5EF4-FFF2-40B4-BE49-F238E27FC236}">
              <a16:creationId xmlns:a16="http://schemas.microsoft.com/office/drawing/2014/main" id="{B390C8C7-C516-4203-B7EB-03CE4EDE3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177382" y="805463"/>
          <a:ext cx="1138010" cy="10526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302382</xdr:colOff>
      <xdr:row>3</xdr:row>
      <xdr:rowOff>100613</xdr:rowOff>
    </xdr:from>
    <xdr:to>
      <xdr:col>20</xdr:col>
      <xdr:colOff>157692</xdr:colOff>
      <xdr:row>10</xdr:row>
      <xdr:rowOff>31509</xdr:rowOff>
    </xdr:to>
    <xdr:pic>
      <xdr:nvPicPr>
        <xdr:cNvPr id="12" name="Рисунок 11" descr="Coat of arms of Omsk Oblast.svg">
          <a:extLst>
            <a:ext uri="{FF2B5EF4-FFF2-40B4-BE49-F238E27FC236}">
              <a16:creationId xmlns:a16="http://schemas.microsoft.com/office/drawing/2014/main" id="{24EE07C4-FFB1-40E2-B5FF-319BFAA35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177382" y="805463"/>
          <a:ext cx="1138010" cy="12135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4902</xdr:colOff>
      <xdr:row>0</xdr:row>
      <xdr:rowOff>166687</xdr:rowOff>
    </xdr:from>
    <xdr:to>
      <xdr:col>16</xdr:col>
      <xdr:colOff>6731</xdr:colOff>
      <xdr:row>2</xdr:row>
      <xdr:rowOff>202965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492B5578-6C4C-4A42-AEAB-4069DF941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97202" y="166687"/>
          <a:ext cx="1829" cy="506178"/>
        </a:xfrm>
        <a:prstGeom prst="rect">
          <a:avLst/>
        </a:prstGeom>
      </xdr:spPr>
    </xdr:pic>
    <xdr:clientData/>
  </xdr:twoCellAnchor>
  <xdr:twoCellAnchor editAs="oneCell">
    <xdr:from>
      <xdr:col>5</xdr:col>
      <xdr:colOff>232832</xdr:colOff>
      <xdr:row>53</xdr:row>
      <xdr:rowOff>77610</xdr:rowOff>
    </xdr:from>
    <xdr:to>
      <xdr:col>6</xdr:col>
      <xdr:colOff>275165</xdr:colOff>
      <xdr:row>56</xdr:row>
      <xdr:rowOff>37038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09635C73-9E52-4EC8-8CA5-EDE7CEAE40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1382" y="11577460"/>
          <a:ext cx="683683" cy="454728"/>
        </a:xfrm>
        <a:prstGeom prst="rect">
          <a:avLst/>
        </a:prstGeom>
      </xdr:spPr>
    </xdr:pic>
    <xdr:clientData/>
  </xdr:twoCellAnchor>
  <xdr:twoCellAnchor editAs="oneCell">
    <xdr:from>
      <xdr:col>0</xdr:col>
      <xdr:colOff>458611</xdr:colOff>
      <xdr:row>1</xdr:row>
      <xdr:rowOff>77612</xdr:rowOff>
    </xdr:from>
    <xdr:to>
      <xdr:col>2</xdr:col>
      <xdr:colOff>536638</xdr:colOff>
      <xdr:row>4</xdr:row>
      <xdr:rowOff>68814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90936CCC-33B0-4E43-91C9-E517D534A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611" y="312562"/>
          <a:ext cx="1055927" cy="696052"/>
        </a:xfrm>
        <a:prstGeom prst="rect">
          <a:avLst/>
        </a:prstGeom>
      </xdr:spPr>
    </xdr:pic>
    <xdr:clientData/>
  </xdr:twoCellAnchor>
  <xdr:twoCellAnchor editAs="oneCell">
    <xdr:from>
      <xdr:col>2</xdr:col>
      <xdr:colOff>550333</xdr:colOff>
      <xdr:row>44</xdr:row>
      <xdr:rowOff>77611</xdr:rowOff>
    </xdr:from>
    <xdr:to>
      <xdr:col>3</xdr:col>
      <xdr:colOff>782580</xdr:colOff>
      <xdr:row>47</xdr:row>
      <xdr:rowOff>118762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F6338B25-92C3-4557-AD8A-D4B747D182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233" y="10047111"/>
          <a:ext cx="1241897" cy="536451"/>
        </a:xfrm>
        <a:prstGeom prst="rect">
          <a:avLst/>
        </a:prstGeom>
      </xdr:spPr>
    </xdr:pic>
    <xdr:clientData/>
  </xdr:twoCellAnchor>
  <xdr:twoCellAnchor editAs="oneCell">
    <xdr:from>
      <xdr:col>6</xdr:col>
      <xdr:colOff>232833</xdr:colOff>
      <xdr:row>44</xdr:row>
      <xdr:rowOff>70555</xdr:rowOff>
    </xdr:from>
    <xdr:to>
      <xdr:col>6</xdr:col>
      <xdr:colOff>1959416</xdr:colOff>
      <xdr:row>48</xdr:row>
      <xdr:rowOff>119529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BFCCF8D4-4901-40DC-BADA-AD33D518A7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2733" y="10040055"/>
          <a:ext cx="1726583" cy="709374"/>
        </a:xfrm>
        <a:prstGeom prst="rect">
          <a:avLst/>
        </a:prstGeom>
      </xdr:spPr>
    </xdr:pic>
    <xdr:clientData/>
  </xdr:twoCellAnchor>
  <xdr:twoCellAnchor editAs="oneCell">
    <xdr:from>
      <xdr:col>8</xdr:col>
      <xdr:colOff>649112</xdr:colOff>
      <xdr:row>44</xdr:row>
      <xdr:rowOff>105833</xdr:rowOff>
    </xdr:from>
    <xdr:to>
      <xdr:col>9</xdr:col>
      <xdr:colOff>1052401</xdr:colOff>
      <xdr:row>48</xdr:row>
      <xdr:rowOff>92560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43DC9393-45A6-4A6F-BFB7-29F528DEB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9212" y="10075333"/>
          <a:ext cx="1184339" cy="6471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562936</xdr:colOff>
      <xdr:row>1</xdr:row>
      <xdr:rowOff>197305</xdr:rowOff>
    </xdr:from>
    <xdr:to>
      <xdr:col>9</xdr:col>
      <xdr:colOff>1467555</xdr:colOff>
      <xdr:row>4</xdr:row>
      <xdr:rowOff>81824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4429F3F-6D0B-4ED0-920D-7498EF45C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7686" y="432255"/>
          <a:ext cx="904619" cy="589369"/>
        </a:xfrm>
        <a:prstGeom prst="rect">
          <a:avLst/>
        </a:prstGeom>
      </xdr:spPr>
    </xdr:pic>
    <xdr:clientData/>
  </xdr:twoCellAnchor>
  <xdr:twoCellAnchor editAs="oneCell">
    <xdr:from>
      <xdr:col>18</xdr:col>
      <xdr:colOff>302382</xdr:colOff>
      <xdr:row>3</xdr:row>
      <xdr:rowOff>100613</xdr:rowOff>
    </xdr:from>
    <xdr:to>
      <xdr:col>20</xdr:col>
      <xdr:colOff>157692</xdr:colOff>
      <xdr:row>9</xdr:row>
      <xdr:rowOff>143569</xdr:rowOff>
    </xdr:to>
    <xdr:pic>
      <xdr:nvPicPr>
        <xdr:cNvPr id="3" name="Рисунок 2" descr="Coat of arms of Omsk Oblast.svg">
          <a:extLst>
            <a:ext uri="{FF2B5EF4-FFF2-40B4-BE49-F238E27FC236}">
              <a16:creationId xmlns:a16="http://schemas.microsoft.com/office/drawing/2014/main" id="{18F61D5F-91B4-4522-BB53-38ED1221E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012282" y="805463"/>
          <a:ext cx="1138010" cy="10526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35</xdr:col>
      <xdr:colOff>297657</xdr:colOff>
      <xdr:row>8</xdr:row>
      <xdr:rowOff>0</xdr:rowOff>
    </xdr:from>
    <xdr:to>
      <xdr:col>36</xdr:col>
      <xdr:colOff>417176</xdr:colOff>
      <xdr:row>9</xdr:row>
      <xdr:rowOff>222780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F57E1F88-20F2-4527-9669-8A4FE6FC1F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10507" y="1714500"/>
          <a:ext cx="760868" cy="222780"/>
        </a:xfrm>
        <a:prstGeom prst="rect">
          <a:avLst/>
        </a:prstGeom>
      </xdr:spPr>
    </xdr:pic>
    <xdr:clientData/>
  </xdr:twoCellAnchor>
  <xdr:twoCellAnchor editAs="oneCell">
    <xdr:from>
      <xdr:col>15</xdr:col>
      <xdr:colOff>781470</xdr:colOff>
      <xdr:row>0</xdr:row>
      <xdr:rowOff>166687</xdr:rowOff>
    </xdr:from>
    <xdr:to>
      <xdr:col>16</xdr:col>
      <xdr:colOff>3074</xdr:colOff>
      <xdr:row>2</xdr:row>
      <xdr:rowOff>135730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2965E0D1-2B3E-4DFE-8EEB-A659BDBC8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27620" y="166687"/>
          <a:ext cx="2653" cy="438943"/>
        </a:xfrm>
        <a:prstGeom prst="rect">
          <a:avLst/>
        </a:prstGeom>
      </xdr:spPr>
    </xdr:pic>
    <xdr:clientData/>
  </xdr:twoCellAnchor>
  <xdr:twoCellAnchor editAs="oneCell">
    <xdr:from>
      <xdr:col>35</xdr:col>
      <xdr:colOff>297657</xdr:colOff>
      <xdr:row>8</xdr:row>
      <xdr:rowOff>0</xdr:rowOff>
    </xdr:from>
    <xdr:to>
      <xdr:col>36</xdr:col>
      <xdr:colOff>417176</xdr:colOff>
      <xdr:row>9</xdr:row>
      <xdr:rowOff>222780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4FDEB209-10CC-4A88-B627-6F7223EA0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10507" y="1714500"/>
          <a:ext cx="760868" cy="222780"/>
        </a:xfrm>
        <a:prstGeom prst="rect">
          <a:avLst/>
        </a:prstGeom>
      </xdr:spPr>
    </xdr:pic>
    <xdr:clientData/>
  </xdr:twoCellAnchor>
  <xdr:twoCellAnchor editAs="oneCell">
    <xdr:from>
      <xdr:col>18</xdr:col>
      <xdr:colOff>302382</xdr:colOff>
      <xdr:row>3</xdr:row>
      <xdr:rowOff>100613</xdr:rowOff>
    </xdr:from>
    <xdr:to>
      <xdr:col>20</xdr:col>
      <xdr:colOff>157692</xdr:colOff>
      <xdr:row>9</xdr:row>
      <xdr:rowOff>143569</xdr:rowOff>
    </xdr:to>
    <xdr:pic>
      <xdr:nvPicPr>
        <xdr:cNvPr id="7" name="Рисунок 6" descr="Coat of arms of Omsk Oblast.svg">
          <a:extLst>
            <a:ext uri="{FF2B5EF4-FFF2-40B4-BE49-F238E27FC236}">
              <a16:creationId xmlns:a16="http://schemas.microsoft.com/office/drawing/2014/main" id="{8AD3F08C-BA12-465D-A5BF-B721D0B34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012282" y="805463"/>
          <a:ext cx="1138010" cy="10526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35</xdr:col>
      <xdr:colOff>297657</xdr:colOff>
      <xdr:row>8</xdr:row>
      <xdr:rowOff>0</xdr:rowOff>
    </xdr:from>
    <xdr:to>
      <xdr:col>36</xdr:col>
      <xdr:colOff>417176</xdr:colOff>
      <xdr:row>9</xdr:row>
      <xdr:rowOff>222780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A526A0E4-8574-4779-B197-729210A6F2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10507" y="1714500"/>
          <a:ext cx="760868" cy="222780"/>
        </a:xfrm>
        <a:prstGeom prst="rect">
          <a:avLst/>
        </a:prstGeom>
      </xdr:spPr>
    </xdr:pic>
    <xdr:clientData/>
  </xdr:twoCellAnchor>
  <xdr:twoCellAnchor editAs="oneCell">
    <xdr:from>
      <xdr:col>15</xdr:col>
      <xdr:colOff>781470</xdr:colOff>
      <xdr:row>0</xdr:row>
      <xdr:rowOff>166687</xdr:rowOff>
    </xdr:from>
    <xdr:to>
      <xdr:col>16</xdr:col>
      <xdr:colOff>3074</xdr:colOff>
      <xdr:row>2</xdr:row>
      <xdr:rowOff>135730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C2DF6004-24F0-4D79-939D-1FAB212C87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27620" y="166687"/>
          <a:ext cx="2653" cy="438943"/>
        </a:xfrm>
        <a:prstGeom prst="rect">
          <a:avLst/>
        </a:prstGeom>
      </xdr:spPr>
    </xdr:pic>
    <xdr:clientData/>
  </xdr:twoCellAnchor>
  <xdr:twoCellAnchor editAs="oneCell">
    <xdr:from>
      <xdr:col>35</xdr:col>
      <xdr:colOff>297657</xdr:colOff>
      <xdr:row>8</xdr:row>
      <xdr:rowOff>0</xdr:rowOff>
    </xdr:from>
    <xdr:to>
      <xdr:col>36</xdr:col>
      <xdr:colOff>417176</xdr:colOff>
      <xdr:row>9</xdr:row>
      <xdr:rowOff>222780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E1CC9229-B7DB-498D-9699-D816B1B0A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10507" y="1714500"/>
          <a:ext cx="760868" cy="222780"/>
        </a:xfrm>
        <a:prstGeom prst="rect">
          <a:avLst/>
        </a:prstGeom>
      </xdr:spPr>
    </xdr:pic>
    <xdr:clientData/>
  </xdr:twoCellAnchor>
  <xdr:twoCellAnchor editAs="oneCell">
    <xdr:from>
      <xdr:col>18</xdr:col>
      <xdr:colOff>302382</xdr:colOff>
      <xdr:row>3</xdr:row>
      <xdr:rowOff>100613</xdr:rowOff>
    </xdr:from>
    <xdr:to>
      <xdr:col>20</xdr:col>
      <xdr:colOff>157692</xdr:colOff>
      <xdr:row>9</xdr:row>
      <xdr:rowOff>143569</xdr:rowOff>
    </xdr:to>
    <xdr:pic>
      <xdr:nvPicPr>
        <xdr:cNvPr id="11" name="Рисунок 10" descr="Coat of arms of Omsk Oblast.svg">
          <a:extLst>
            <a:ext uri="{FF2B5EF4-FFF2-40B4-BE49-F238E27FC236}">
              <a16:creationId xmlns:a16="http://schemas.microsoft.com/office/drawing/2014/main" id="{81AB85EE-D750-4627-ACEB-39EA395F3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012282" y="805463"/>
          <a:ext cx="1138010" cy="10526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302382</xdr:colOff>
      <xdr:row>3</xdr:row>
      <xdr:rowOff>100613</xdr:rowOff>
    </xdr:from>
    <xdr:to>
      <xdr:col>20</xdr:col>
      <xdr:colOff>157692</xdr:colOff>
      <xdr:row>10</xdr:row>
      <xdr:rowOff>31509</xdr:rowOff>
    </xdr:to>
    <xdr:pic>
      <xdr:nvPicPr>
        <xdr:cNvPr id="12" name="Рисунок 11" descr="Coat of arms of Omsk Oblast.svg">
          <a:extLst>
            <a:ext uri="{FF2B5EF4-FFF2-40B4-BE49-F238E27FC236}">
              <a16:creationId xmlns:a16="http://schemas.microsoft.com/office/drawing/2014/main" id="{0720F9A2-5EB8-4B5D-BE3B-3361A4989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012282" y="805463"/>
          <a:ext cx="1138010" cy="12135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4902</xdr:colOff>
      <xdr:row>0</xdr:row>
      <xdr:rowOff>166687</xdr:rowOff>
    </xdr:from>
    <xdr:to>
      <xdr:col>16</xdr:col>
      <xdr:colOff>6731</xdr:colOff>
      <xdr:row>2</xdr:row>
      <xdr:rowOff>202965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92433430-6E0E-4469-AEDE-E1631365D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2102" y="166687"/>
          <a:ext cx="1829" cy="506178"/>
        </a:xfrm>
        <a:prstGeom prst="rect">
          <a:avLst/>
        </a:prstGeom>
      </xdr:spPr>
    </xdr:pic>
    <xdr:clientData/>
  </xdr:twoCellAnchor>
  <xdr:twoCellAnchor editAs="oneCell">
    <xdr:from>
      <xdr:col>5</xdr:col>
      <xdr:colOff>232832</xdr:colOff>
      <xdr:row>76</xdr:row>
      <xdr:rowOff>77610</xdr:rowOff>
    </xdr:from>
    <xdr:to>
      <xdr:col>6</xdr:col>
      <xdr:colOff>275166</xdr:colOff>
      <xdr:row>79</xdr:row>
      <xdr:rowOff>37037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F62817C4-7FFA-468A-ACFC-9B9A7B1A2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1532" y="17686160"/>
          <a:ext cx="683684" cy="454727"/>
        </a:xfrm>
        <a:prstGeom prst="rect">
          <a:avLst/>
        </a:prstGeom>
      </xdr:spPr>
    </xdr:pic>
    <xdr:clientData/>
  </xdr:twoCellAnchor>
  <xdr:twoCellAnchor editAs="oneCell">
    <xdr:from>
      <xdr:col>0</xdr:col>
      <xdr:colOff>458611</xdr:colOff>
      <xdr:row>1</xdr:row>
      <xdr:rowOff>77612</xdr:rowOff>
    </xdr:from>
    <xdr:to>
      <xdr:col>2</xdr:col>
      <xdr:colOff>536638</xdr:colOff>
      <xdr:row>4</xdr:row>
      <xdr:rowOff>68814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7FEA4DAA-547D-4501-A6ED-074521330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611" y="312562"/>
          <a:ext cx="1055927" cy="696052"/>
        </a:xfrm>
        <a:prstGeom prst="rect">
          <a:avLst/>
        </a:prstGeom>
      </xdr:spPr>
    </xdr:pic>
    <xdr:clientData/>
  </xdr:twoCellAnchor>
  <xdr:twoCellAnchor editAs="oneCell">
    <xdr:from>
      <xdr:col>2</xdr:col>
      <xdr:colOff>550333</xdr:colOff>
      <xdr:row>67</xdr:row>
      <xdr:rowOff>77611</xdr:rowOff>
    </xdr:from>
    <xdr:to>
      <xdr:col>3</xdr:col>
      <xdr:colOff>782580</xdr:colOff>
      <xdr:row>70</xdr:row>
      <xdr:rowOff>118762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70FB1CB8-4323-4064-A78E-0A0A132C29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233" y="16155811"/>
          <a:ext cx="1241897" cy="536450"/>
        </a:xfrm>
        <a:prstGeom prst="rect">
          <a:avLst/>
        </a:prstGeom>
      </xdr:spPr>
    </xdr:pic>
    <xdr:clientData/>
  </xdr:twoCellAnchor>
  <xdr:twoCellAnchor editAs="oneCell">
    <xdr:from>
      <xdr:col>6</xdr:col>
      <xdr:colOff>232833</xdr:colOff>
      <xdr:row>67</xdr:row>
      <xdr:rowOff>70555</xdr:rowOff>
    </xdr:from>
    <xdr:to>
      <xdr:col>7</xdr:col>
      <xdr:colOff>33249</xdr:colOff>
      <xdr:row>71</xdr:row>
      <xdr:rowOff>119529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BA6DC107-FB3B-485C-95FB-1369B9F2FC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2883" y="16148755"/>
          <a:ext cx="1723761" cy="709374"/>
        </a:xfrm>
        <a:prstGeom prst="rect">
          <a:avLst/>
        </a:prstGeom>
      </xdr:spPr>
    </xdr:pic>
    <xdr:clientData/>
  </xdr:twoCellAnchor>
  <xdr:twoCellAnchor editAs="oneCell">
    <xdr:from>
      <xdr:col>8</xdr:col>
      <xdr:colOff>649112</xdr:colOff>
      <xdr:row>67</xdr:row>
      <xdr:rowOff>105833</xdr:rowOff>
    </xdr:from>
    <xdr:to>
      <xdr:col>9</xdr:col>
      <xdr:colOff>1052401</xdr:colOff>
      <xdr:row>71</xdr:row>
      <xdr:rowOff>92560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C5656A60-FF5C-458A-ACFE-D6B0DF7E68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2812" y="16184033"/>
          <a:ext cx="1184338" cy="6471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33770</xdr:colOff>
      <xdr:row>1</xdr:row>
      <xdr:rowOff>197305</xdr:rowOff>
    </xdr:from>
    <xdr:to>
      <xdr:col>9</xdr:col>
      <xdr:colOff>938389</xdr:colOff>
      <xdr:row>4</xdr:row>
      <xdr:rowOff>81824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D4DAF869-273F-4399-BBDA-CCBFED9A1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12720" y="432255"/>
          <a:ext cx="904619" cy="589369"/>
        </a:xfrm>
        <a:prstGeom prst="rect">
          <a:avLst/>
        </a:prstGeom>
      </xdr:spPr>
    </xdr:pic>
    <xdr:clientData/>
  </xdr:twoCellAnchor>
  <xdr:twoCellAnchor editAs="oneCell">
    <xdr:from>
      <xdr:col>18</xdr:col>
      <xdr:colOff>302382</xdr:colOff>
      <xdr:row>3</xdr:row>
      <xdr:rowOff>100613</xdr:rowOff>
    </xdr:from>
    <xdr:to>
      <xdr:col>20</xdr:col>
      <xdr:colOff>157692</xdr:colOff>
      <xdr:row>9</xdr:row>
      <xdr:rowOff>143569</xdr:rowOff>
    </xdr:to>
    <xdr:pic>
      <xdr:nvPicPr>
        <xdr:cNvPr id="3" name="Рисунок 2" descr="Coat of arms of Omsk Oblast.svg">
          <a:extLst>
            <a:ext uri="{FF2B5EF4-FFF2-40B4-BE49-F238E27FC236}">
              <a16:creationId xmlns:a16="http://schemas.microsoft.com/office/drawing/2014/main" id="{2958F3A7-8FA6-4527-808E-5D82395F4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202782" y="805463"/>
          <a:ext cx="1138010" cy="10526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35</xdr:col>
      <xdr:colOff>297657</xdr:colOff>
      <xdr:row>8</xdr:row>
      <xdr:rowOff>0</xdr:rowOff>
    </xdr:from>
    <xdr:to>
      <xdr:col>36</xdr:col>
      <xdr:colOff>417175</xdr:colOff>
      <xdr:row>9</xdr:row>
      <xdr:rowOff>222780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2D2F4671-0A60-4222-B859-D35F1AE40A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01007" y="1714500"/>
          <a:ext cx="760868" cy="222780"/>
        </a:xfrm>
        <a:prstGeom prst="rect">
          <a:avLst/>
        </a:prstGeom>
      </xdr:spPr>
    </xdr:pic>
    <xdr:clientData/>
  </xdr:twoCellAnchor>
  <xdr:twoCellAnchor editAs="oneCell">
    <xdr:from>
      <xdr:col>15</xdr:col>
      <xdr:colOff>781470</xdr:colOff>
      <xdr:row>0</xdr:row>
      <xdr:rowOff>166687</xdr:rowOff>
    </xdr:from>
    <xdr:to>
      <xdr:col>16</xdr:col>
      <xdr:colOff>3074</xdr:colOff>
      <xdr:row>2</xdr:row>
      <xdr:rowOff>135730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ABC55EB2-C574-41EF-80D4-621F79C5E3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18120" y="166687"/>
          <a:ext cx="2653" cy="438943"/>
        </a:xfrm>
        <a:prstGeom prst="rect">
          <a:avLst/>
        </a:prstGeom>
      </xdr:spPr>
    </xdr:pic>
    <xdr:clientData/>
  </xdr:twoCellAnchor>
  <xdr:twoCellAnchor editAs="oneCell">
    <xdr:from>
      <xdr:col>35</xdr:col>
      <xdr:colOff>297657</xdr:colOff>
      <xdr:row>8</xdr:row>
      <xdr:rowOff>0</xdr:rowOff>
    </xdr:from>
    <xdr:to>
      <xdr:col>36</xdr:col>
      <xdr:colOff>417175</xdr:colOff>
      <xdr:row>9</xdr:row>
      <xdr:rowOff>222780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ED44C4CC-72DF-451D-81CA-672BA61FF6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01007" y="1714500"/>
          <a:ext cx="760868" cy="222780"/>
        </a:xfrm>
        <a:prstGeom prst="rect">
          <a:avLst/>
        </a:prstGeom>
      </xdr:spPr>
    </xdr:pic>
    <xdr:clientData/>
  </xdr:twoCellAnchor>
  <xdr:twoCellAnchor editAs="oneCell">
    <xdr:from>
      <xdr:col>18</xdr:col>
      <xdr:colOff>302382</xdr:colOff>
      <xdr:row>3</xdr:row>
      <xdr:rowOff>100613</xdr:rowOff>
    </xdr:from>
    <xdr:to>
      <xdr:col>20</xdr:col>
      <xdr:colOff>157692</xdr:colOff>
      <xdr:row>9</xdr:row>
      <xdr:rowOff>143569</xdr:rowOff>
    </xdr:to>
    <xdr:pic>
      <xdr:nvPicPr>
        <xdr:cNvPr id="7" name="Рисунок 6" descr="Coat of arms of Omsk Oblast.svg">
          <a:extLst>
            <a:ext uri="{FF2B5EF4-FFF2-40B4-BE49-F238E27FC236}">
              <a16:creationId xmlns:a16="http://schemas.microsoft.com/office/drawing/2014/main" id="{177C5AD0-94F1-482C-810C-FEF2CC31A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202782" y="805463"/>
          <a:ext cx="1138010" cy="10526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35</xdr:col>
      <xdr:colOff>297657</xdr:colOff>
      <xdr:row>8</xdr:row>
      <xdr:rowOff>0</xdr:rowOff>
    </xdr:from>
    <xdr:to>
      <xdr:col>36</xdr:col>
      <xdr:colOff>417175</xdr:colOff>
      <xdr:row>9</xdr:row>
      <xdr:rowOff>222780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F6B2B786-39C7-41D4-A1C5-8F39E8B1E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01007" y="1714500"/>
          <a:ext cx="760868" cy="222780"/>
        </a:xfrm>
        <a:prstGeom prst="rect">
          <a:avLst/>
        </a:prstGeom>
      </xdr:spPr>
    </xdr:pic>
    <xdr:clientData/>
  </xdr:twoCellAnchor>
  <xdr:twoCellAnchor editAs="oneCell">
    <xdr:from>
      <xdr:col>15</xdr:col>
      <xdr:colOff>781470</xdr:colOff>
      <xdr:row>0</xdr:row>
      <xdr:rowOff>166687</xdr:rowOff>
    </xdr:from>
    <xdr:to>
      <xdr:col>16</xdr:col>
      <xdr:colOff>3074</xdr:colOff>
      <xdr:row>2</xdr:row>
      <xdr:rowOff>135730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2C9FCCA0-60BF-43A0-9EF7-70CB0E3078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18120" y="166687"/>
          <a:ext cx="2653" cy="438943"/>
        </a:xfrm>
        <a:prstGeom prst="rect">
          <a:avLst/>
        </a:prstGeom>
      </xdr:spPr>
    </xdr:pic>
    <xdr:clientData/>
  </xdr:twoCellAnchor>
  <xdr:twoCellAnchor editAs="oneCell">
    <xdr:from>
      <xdr:col>35</xdr:col>
      <xdr:colOff>297657</xdr:colOff>
      <xdr:row>8</xdr:row>
      <xdr:rowOff>0</xdr:rowOff>
    </xdr:from>
    <xdr:to>
      <xdr:col>36</xdr:col>
      <xdr:colOff>417175</xdr:colOff>
      <xdr:row>9</xdr:row>
      <xdr:rowOff>222780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F0AC47EF-1A4D-4C63-AD10-CD7750F3E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01007" y="1714500"/>
          <a:ext cx="760868" cy="222780"/>
        </a:xfrm>
        <a:prstGeom prst="rect">
          <a:avLst/>
        </a:prstGeom>
      </xdr:spPr>
    </xdr:pic>
    <xdr:clientData/>
  </xdr:twoCellAnchor>
  <xdr:twoCellAnchor editAs="oneCell">
    <xdr:from>
      <xdr:col>18</xdr:col>
      <xdr:colOff>302382</xdr:colOff>
      <xdr:row>3</xdr:row>
      <xdr:rowOff>100613</xdr:rowOff>
    </xdr:from>
    <xdr:to>
      <xdr:col>20</xdr:col>
      <xdr:colOff>157692</xdr:colOff>
      <xdr:row>9</xdr:row>
      <xdr:rowOff>143569</xdr:rowOff>
    </xdr:to>
    <xdr:pic>
      <xdr:nvPicPr>
        <xdr:cNvPr id="11" name="Рисунок 10" descr="Coat of arms of Omsk Oblast.svg">
          <a:extLst>
            <a:ext uri="{FF2B5EF4-FFF2-40B4-BE49-F238E27FC236}">
              <a16:creationId xmlns:a16="http://schemas.microsoft.com/office/drawing/2014/main" id="{AE3AE413-010B-47EB-B464-584EFA846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202782" y="805463"/>
          <a:ext cx="1138010" cy="10526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302382</xdr:colOff>
      <xdr:row>3</xdr:row>
      <xdr:rowOff>100613</xdr:rowOff>
    </xdr:from>
    <xdr:to>
      <xdr:col>20</xdr:col>
      <xdr:colOff>157692</xdr:colOff>
      <xdr:row>10</xdr:row>
      <xdr:rowOff>31509</xdr:rowOff>
    </xdr:to>
    <xdr:pic>
      <xdr:nvPicPr>
        <xdr:cNvPr id="12" name="Рисунок 11" descr="Coat of arms of Omsk Oblast.svg">
          <a:extLst>
            <a:ext uri="{FF2B5EF4-FFF2-40B4-BE49-F238E27FC236}">
              <a16:creationId xmlns:a16="http://schemas.microsoft.com/office/drawing/2014/main" id="{14101147-4527-4914-9FFC-8131E4D38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202782" y="805463"/>
          <a:ext cx="1138010" cy="12135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4902</xdr:colOff>
      <xdr:row>0</xdr:row>
      <xdr:rowOff>166687</xdr:rowOff>
    </xdr:from>
    <xdr:to>
      <xdr:col>16</xdr:col>
      <xdr:colOff>6731</xdr:colOff>
      <xdr:row>2</xdr:row>
      <xdr:rowOff>202965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FCB6F051-FAAF-405E-ABF8-2DDCB4FF1B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22602" y="166687"/>
          <a:ext cx="1829" cy="506178"/>
        </a:xfrm>
        <a:prstGeom prst="rect">
          <a:avLst/>
        </a:prstGeom>
      </xdr:spPr>
    </xdr:pic>
    <xdr:clientData/>
  </xdr:twoCellAnchor>
  <xdr:twoCellAnchor editAs="oneCell">
    <xdr:from>
      <xdr:col>5</xdr:col>
      <xdr:colOff>232832</xdr:colOff>
      <xdr:row>53</xdr:row>
      <xdr:rowOff>77610</xdr:rowOff>
    </xdr:from>
    <xdr:to>
      <xdr:col>6</xdr:col>
      <xdr:colOff>275165</xdr:colOff>
      <xdr:row>56</xdr:row>
      <xdr:rowOff>37038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4B60CEC0-D8E4-442F-819F-54364E86A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9182" y="11577460"/>
          <a:ext cx="683683" cy="454728"/>
        </a:xfrm>
        <a:prstGeom prst="rect">
          <a:avLst/>
        </a:prstGeom>
      </xdr:spPr>
    </xdr:pic>
    <xdr:clientData/>
  </xdr:twoCellAnchor>
  <xdr:twoCellAnchor editAs="oneCell">
    <xdr:from>
      <xdr:col>0</xdr:col>
      <xdr:colOff>458611</xdr:colOff>
      <xdr:row>1</xdr:row>
      <xdr:rowOff>77612</xdr:rowOff>
    </xdr:from>
    <xdr:to>
      <xdr:col>2</xdr:col>
      <xdr:colOff>536638</xdr:colOff>
      <xdr:row>4</xdr:row>
      <xdr:rowOff>68814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1B4D08F0-753B-453E-A639-40B792F15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611" y="312562"/>
          <a:ext cx="1055927" cy="696052"/>
        </a:xfrm>
        <a:prstGeom prst="rect">
          <a:avLst/>
        </a:prstGeom>
      </xdr:spPr>
    </xdr:pic>
    <xdr:clientData/>
  </xdr:twoCellAnchor>
  <xdr:twoCellAnchor editAs="oneCell">
    <xdr:from>
      <xdr:col>2</xdr:col>
      <xdr:colOff>550333</xdr:colOff>
      <xdr:row>44</xdr:row>
      <xdr:rowOff>77611</xdr:rowOff>
    </xdr:from>
    <xdr:to>
      <xdr:col>3</xdr:col>
      <xdr:colOff>782580</xdr:colOff>
      <xdr:row>47</xdr:row>
      <xdr:rowOff>118762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DDCF808B-6711-49F1-A81E-14723ED481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233" y="10047111"/>
          <a:ext cx="1241897" cy="536451"/>
        </a:xfrm>
        <a:prstGeom prst="rect">
          <a:avLst/>
        </a:prstGeom>
      </xdr:spPr>
    </xdr:pic>
    <xdr:clientData/>
  </xdr:twoCellAnchor>
  <xdr:twoCellAnchor editAs="oneCell">
    <xdr:from>
      <xdr:col>6</xdr:col>
      <xdr:colOff>232833</xdr:colOff>
      <xdr:row>44</xdr:row>
      <xdr:rowOff>70555</xdr:rowOff>
    </xdr:from>
    <xdr:to>
      <xdr:col>6</xdr:col>
      <xdr:colOff>1959416</xdr:colOff>
      <xdr:row>48</xdr:row>
      <xdr:rowOff>119529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6CBFDF2F-F7CC-42BA-96DB-4E3C6C903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0533" y="10040055"/>
          <a:ext cx="1726583" cy="709374"/>
        </a:xfrm>
        <a:prstGeom prst="rect">
          <a:avLst/>
        </a:prstGeom>
      </xdr:spPr>
    </xdr:pic>
    <xdr:clientData/>
  </xdr:twoCellAnchor>
  <xdr:twoCellAnchor editAs="oneCell">
    <xdr:from>
      <xdr:col>8</xdr:col>
      <xdr:colOff>649112</xdr:colOff>
      <xdr:row>44</xdr:row>
      <xdr:rowOff>105833</xdr:rowOff>
    </xdr:from>
    <xdr:to>
      <xdr:col>9</xdr:col>
      <xdr:colOff>1189983</xdr:colOff>
      <xdr:row>48</xdr:row>
      <xdr:rowOff>92560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2C29B36F-A2F1-48E9-9105-E25A57D40C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80362" y="10075333"/>
          <a:ext cx="1188571" cy="6471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12603</xdr:colOff>
      <xdr:row>1</xdr:row>
      <xdr:rowOff>77361</xdr:rowOff>
    </xdr:from>
    <xdr:to>
      <xdr:col>9</xdr:col>
      <xdr:colOff>917222</xdr:colOff>
      <xdr:row>3</xdr:row>
      <xdr:rowOff>194713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43C95632-97BA-4D7A-A994-69F327F21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5547" y="310194"/>
          <a:ext cx="904619" cy="583019"/>
        </a:xfrm>
        <a:prstGeom prst="rect">
          <a:avLst/>
        </a:prstGeom>
      </xdr:spPr>
    </xdr:pic>
    <xdr:clientData/>
  </xdr:twoCellAnchor>
  <xdr:twoCellAnchor editAs="oneCell">
    <xdr:from>
      <xdr:col>18</xdr:col>
      <xdr:colOff>302382</xdr:colOff>
      <xdr:row>3</xdr:row>
      <xdr:rowOff>100613</xdr:rowOff>
    </xdr:from>
    <xdr:to>
      <xdr:col>20</xdr:col>
      <xdr:colOff>157692</xdr:colOff>
      <xdr:row>9</xdr:row>
      <xdr:rowOff>143569</xdr:rowOff>
    </xdr:to>
    <xdr:pic>
      <xdr:nvPicPr>
        <xdr:cNvPr id="3" name="Рисунок 2" descr="Coat of arms of Omsk Oblast.svg">
          <a:extLst>
            <a:ext uri="{FF2B5EF4-FFF2-40B4-BE49-F238E27FC236}">
              <a16:creationId xmlns:a16="http://schemas.microsoft.com/office/drawing/2014/main" id="{0D9D525B-747F-49A2-88CB-86039FF11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094832" y="805463"/>
          <a:ext cx="1138009" cy="10526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35</xdr:col>
      <xdr:colOff>297657</xdr:colOff>
      <xdr:row>8</xdr:row>
      <xdr:rowOff>0</xdr:rowOff>
    </xdr:from>
    <xdr:to>
      <xdr:col>36</xdr:col>
      <xdr:colOff>417175</xdr:colOff>
      <xdr:row>9</xdr:row>
      <xdr:rowOff>222780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75112BA5-B3F8-4C3F-8BA8-299E18E9D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93057" y="1714500"/>
          <a:ext cx="760869" cy="222780"/>
        </a:xfrm>
        <a:prstGeom prst="rect">
          <a:avLst/>
        </a:prstGeom>
      </xdr:spPr>
    </xdr:pic>
    <xdr:clientData/>
  </xdr:twoCellAnchor>
  <xdr:twoCellAnchor editAs="oneCell">
    <xdr:from>
      <xdr:col>15</xdr:col>
      <xdr:colOff>781470</xdr:colOff>
      <xdr:row>0</xdr:row>
      <xdr:rowOff>166687</xdr:rowOff>
    </xdr:from>
    <xdr:to>
      <xdr:col>16</xdr:col>
      <xdr:colOff>3073</xdr:colOff>
      <xdr:row>2</xdr:row>
      <xdr:rowOff>135730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E5530E43-BC68-4D5C-8B39-811981D33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10170" y="166687"/>
          <a:ext cx="2654" cy="438943"/>
        </a:xfrm>
        <a:prstGeom prst="rect">
          <a:avLst/>
        </a:prstGeom>
      </xdr:spPr>
    </xdr:pic>
    <xdr:clientData/>
  </xdr:twoCellAnchor>
  <xdr:twoCellAnchor editAs="oneCell">
    <xdr:from>
      <xdr:col>35</xdr:col>
      <xdr:colOff>297657</xdr:colOff>
      <xdr:row>8</xdr:row>
      <xdr:rowOff>0</xdr:rowOff>
    </xdr:from>
    <xdr:to>
      <xdr:col>36</xdr:col>
      <xdr:colOff>417175</xdr:colOff>
      <xdr:row>9</xdr:row>
      <xdr:rowOff>222780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89683F2-0FC7-424E-9850-3322EE94B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93057" y="1714500"/>
          <a:ext cx="760869" cy="222780"/>
        </a:xfrm>
        <a:prstGeom prst="rect">
          <a:avLst/>
        </a:prstGeom>
      </xdr:spPr>
    </xdr:pic>
    <xdr:clientData/>
  </xdr:twoCellAnchor>
  <xdr:twoCellAnchor editAs="oneCell">
    <xdr:from>
      <xdr:col>18</xdr:col>
      <xdr:colOff>302382</xdr:colOff>
      <xdr:row>3</xdr:row>
      <xdr:rowOff>100613</xdr:rowOff>
    </xdr:from>
    <xdr:to>
      <xdr:col>20</xdr:col>
      <xdr:colOff>157692</xdr:colOff>
      <xdr:row>9</xdr:row>
      <xdr:rowOff>143569</xdr:rowOff>
    </xdr:to>
    <xdr:pic>
      <xdr:nvPicPr>
        <xdr:cNvPr id="7" name="Рисунок 6" descr="Coat of arms of Omsk Oblast.svg">
          <a:extLst>
            <a:ext uri="{FF2B5EF4-FFF2-40B4-BE49-F238E27FC236}">
              <a16:creationId xmlns:a16="http://schemas.microsoft.com/office/drawing/2014/main" id="{2855D67A-B036-4C6C-9305-763EEF66C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094832" y="805463"/>
          <a:ext cx="1138009" cy="10526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35</xdr:col>
      <xdr:colOff>297657</xdr:colOff>
      <xdr:row>8</xdr:row>
      <xdr:rowOff>0</xdr:rowOff>
    </xdr:from>
    <xdr:to>
      <xdr:col>36</xdr:col>
      <xdr:colOff>417175</xdr:colOff>
      <xdr:row>9</xdr:row>
      <xdr:rowOff>222780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FAD55412-1C4F-401A-A9FE-DC4F305B7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93057" y="1714500"/>
          <a:ext cx="760869" cy="222780"/>
        </a:xfrm>
        <a:prstGeom prst="rect">
          <a:avLst/>
        </a:prstGeom>
      </xdr:spPr>
    </xdr:pic>
    <xdr:clientData/>
  </xdr:twoCellAnchor>
  <xdr:twoCellAnchor editAs="oneCell">
    <xdr:from>
      <xdr:col>15</xdr:col>
      <xdr:colOff>781470</xdr:colOff>
      <xdr:row>0</xdr:row>
      <xdr:rowOff>166687</xdr:rowOff>
    </xdr:from>
    <xdr:to>
      <xdr:col>16</xdr:col>
      <xdr:colOff>3073</xdr:colOff>
      <xdr:row>2</xdr:row>
      <xdr:rowOff>135730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3F82C948-4BD9-493F-BB05-B4D6B70B7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10170" y="166687"/>
          <a:ext cx="2654" cy="438943"/>
        </a:xfrm>
        <a:prstGeom prst="rect">
          <a:avLst/>
        </a:prstGeom>
      </xdr:spPr>
    </xdr:pic>
    <xdr:clientData/>
  </xdr:twoCellAnchor>
  <xdr:twoCellAnchor editAs="oneCell">
    <xdr:from>
      <xdr:col>35</xdr:col>
      <xdr:colOff>297657</xdr:colOff>
      <xdr:row>8</xdr:row>
      <xdr:rowOff>0</xdr:rowOff>
    </xdr:from>
    <xdr:to>
      <xdr:col>36</xdr:col>
      <xdr:colOff>417175</xdr:colOff>
      <xdr:row>9</xdr:row>
      <xdr:rowOff>222780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74C3E780-5A20-45CB-80B9-181753F3C4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93057" y="1714500"/>
          <a:ext cx="760869" cy="222780"/>
        </a:xfrm>
        <a:prstGeom prst="rect">
          <a:avLst/>
        </a:prstGeom>
      </xdr:spPr>
    </xdr:pic>
    <xdr:clientData/>
  </xdr:twoCellAnchor>
  <xdr:twoCellAnchor editAs="oneCell">
    <xdr:from>
      <xdr:col>18</xdr:col>
      <xdr:colOff>302382</xdr:colOff>
      <xdr:row>3</xdr:row>
      <xdr:rowOff>100613</xdr:rowOff>
    </xdr:from>
    <xdr:to>
      <xdr:col>20</xdr:col>
      <xdr:colOff>157692</xdr:colOff>
      <xdr:row>9</xdr:row>
      <xdr:rowOff>143569</xdr:rowOff>
    </xdr:to>
    <xdr:pic>
      <xdr:nvPicPr>
        <xdr:cNvPr id="11" name="Рисунок 10" descr="Coat of arms of Omsk Oblast.svg">
          <a:extLst>
            <a:ext uri="{FF2B5EF4-FFF2-40B4-BE49-F238E27FC236}">
              <a16:creationId xmlns:a16="http://schemas.microsoft.com/office/drawing/2014/main" id="{711E9047-3269-469E-B5FF-652880626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094832" y="805463"/>
          <a:ext cx="1138009" cy="10526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302382</xdr:colOff>
      <xdr:row>3</xdr:row>
      <xdr:rowOff>100613</xdr:rowOff>
    </xdr:from>
    <xdr:to>
      <xdr:col>20</xdr:col>
      <xdr:colOff>157692</xdr:colOff>
      <xdr:row>10</xdr:row>
      <xdr:rowOff>31509</xdr:rowOff>
    </xdr:to>
    <xdr:pic>
      <xdr:nvPicPr>
        <xdr:cNvPr id="12" name="Рисунок 11" descr="Coat of arms of Omsk Oblast.svg">
          <a:extLst>
            <a:ext uri="{FF2B5EF4-FFF2-40B4-BE49-F238E27FC236}">
              <a16:creationId xmlns:a16="http://schemas.microsoft.com/office/drawing/2014/main" id="{612AE2E6-18E0-460A-9F1F-663A5FE11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094832" y="805463"/>
          <a:ext cx="1138009" cy="12135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4902</xdr:colOff>
      <xdr:row>0</xdr:row>
      <xdr:rowOff>166687</xdr:rowOff>
    </xdr:from>
    <xdr:to>
      <xdr:col>16</xdr:col>
      <xdr:colOff>6731</xdr:colOff>
      <xdr:row>2</xdr:row>
      <xdr:rowOff>202965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B1BDC5E2-F031-4C74-9C97-09AC9353D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14652" y="166687"/>
          <a:ext cx="1829" cy="506178"/>
        </a:xfrm>
        <a:prstGeom prst="rect">
          <a:avLst/>
        </a:prstGeom>
      </xdr:spPr>
    </xdr:pic>
    <xdr:clientData/>
  </xdr:twoCellAnchor>
  <xdr:twoCellAnchor editAs="oneCell">
    <xdr:from>
      <xdr:col>5</xdr:col>
      <xdr:colOff>232832</xdr:colOff>
      <xdr:row>68</xdr:row>
      <xdr:rowOff>77610</xdr:rowOff>
    </xdr:from>
    <xdr:to>
      <xdr:col>6</xdr:col>
      <xdr:colOff>275165</xdr:colOff>
      <xdr:row>71</xdr:row>
      <xdr:rowOff>37038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6BAEBE06-5A5B-4A72-9EC2-5CB472FC6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4082" y="15577960"/>
          <a:ext cx="683683" cy="454728"/>
        </a:xfrm>
        <a:prstGeom prst="rect">
          <a:avLst/>
        </a:prstGeom>
      </xdr:spPr>
    </xdr:pic>
    <xdr:clientData/>
  </xdr:twoCellAnchor>
  <xdr:twoCellAnchor editAs="oneCell">
    <xdr:from>
      <xdr:col>0</xdr:col>
      <xdr:colOff>458611</xdr:colOff>
      <xdr:row>1</xdr:row>
      <xdr:rowOff>77612</xdr:rowOff>
    </xdr:from>
    <xdr:to>
      <xdr:col>2</xdr:col>
      <xdr:colOff>536638</xdr:colOff>
      <xdr:row>4</xdr:row>
      <xdr:rowOff>68814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29F23FAA-9C80-4AB8-815F-B75FC1B61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611" y="312562"/>
          <a:ext cx="1055927" cy="6960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73;&#1086;&#1095;&#1072;&#1103;%20&#1055;&#1056;,&#1042;&#1057;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VSM\Desktop\&#1055;&#1045;&#1056;&#1045;&#1053;&#1057;&#1058;&#1042;&#1054;%20&#1056;&#1054;&#1057;&#1057;&#1048;&#1048;%201-7\&#1060;&#1042;&#1057;&#10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список уч ВС (2)"/>
      <sheetName val="список уч ПР"/>
      <sheetName val="Квал.А"/>
      <sheetName val="СТ-квал.скретч Ю (А)"/>
      <sheetName val="Квал.В"/>
      <sheetName val="СТ-квал.скретч Ю (В) "/>
      <sheetName val="СТ-скретч Ю "/>
      <sheetName val="СТ по очкам Д"/>
      <sheetName val="СТ финал-по очкам Ю"/>
      <sheetName val="по очкам 1Ю"/>
      <sheetName val="по очкам 2Ю"/>
      <sheetName val="по очкам 3Ю"/>
      <sheetName val="по очкам 4Ю"/>
      <sheetName val="Сум Ю"/>
      <sheetName val="СТфинал-по очкам Д"/>
      <sheetName val="по очкам 1Д"/>
      <sheetName val="по очкам 2Д"/>
      <sheetName val="по очкам 3Д"/>
      <sheetName val="по очкам 4Д"/>
      <sheetName val="Сум Д"/>
      <sheetName val="СТ200м Ю"/>
      <sheetName val="200м Ю"/>
      <sheetName val="СТ200м Д"/>
      <sheetName val="200м Д"/>
      <sheetName val="Ст.пара  Ю15-16"/>
      <sheetName val="пара  1-й Эт Ю15-16"/>
      <sheetName val="Ст.пара  Ю15-16 (2)"/>
      <sheetName val="пара  2-й Эт Ю15-16"/>
      <sheetName val="пара финал М"/>
      <sheetName val="Ст.пара Ж15-16"/>
      <sheetName val="Ст.пара Ж15-16 (2)"/>
      <sheetName val="пара 1-й Эт Ж15-16"/>
      <sheetName val="пара 2-й Эт Ж15-16"/>
      <sheetName val="пара финал Ж "/>
      <sheetName val="Ст 200м Д"/>
      <sheetName val="квал.200м см Д15-16"/>
      <sheetName val="сетка спринт Д 15-16"/>
      <sheetName val=" спринт Д15-16"/>
      <sheetName val="сетка спринт Ю15-16-1.8 (2)"/>
      <sheetName val="Ст 200м Ю"/>
      <sheetName val="квал.200м см Ю17-18"/>
      <sheetName val="сетка спринт Ю15-16-1.8"/>
      <sheetName val=" спринт Ю15-16"/>
      <sheetName val="сетка спринт 1.4"/>
      <sheetName val="сетка спринт Ю15-16-1.16 "/>
      <sheetName val="список (2)"/>
      <sheetName val="Ст кейрин Д"/>
      <sheetName val="Ст кейрин Ю"/>
      <sheetName val="сетка кейрин Д(16) "/>
      <sheetName val="кейрин Д15-16"/>
      <sheetName val="сеткакейрин Ю.6заездов"/>
      <sheetName val="кейрин Ю15-16"/>
    </sheetNames>
    <sheetDataSet>
      <sheetData sheetId="0">
        <row r="1">
          <cell r="H1" t="str">
            <v>ОЧКИ</v>
          </cell>
          <cell r="I1" t="str">
            <v>200м</v>
          </cell>
          <cell r="J1" t="str">
            <v>КЕЙРИН</v>
          </cell>
          <cell r="K1" t="str">
            <v>СПРИНТ</v>
          </cell>
        </row>
        <row r="2">
          <cell r="H2">
            <v>61</v>
          </cell>
          <cell r="I2">
            <v>69</v>
          </cell>
          <cell r="J2">
            <v>55</v>
          </cell>
          <cell r="K2">
            <v>53</v>
          </cell>
        </row>
        <row r="3">
          <cell r="A3">
            <v>2</v>
          </cell>
          <cell r="B3" t="str">
            <v>ЧЕТКИНА Виталия</v>
          </cell>
          <cell r="C3">
            <v>10127392609</v>
          </cell>
          <cell r="D3">
            <v>39593</v>
          </cell>
          <cell r="E3" t="str">
            <v>КМС</v>
          </cell>
          <cell r="F3" t="str">
            <v>Омская обл.</v>
          </cell>
          <cell r="G3" t="str">
            <v>ФГБУ СГУОР-"СШОР "Академия велоспорта"</v>
          </cell>
        </row>
        <row r="4">
          <cell r="A4">
            <v>17</v>
          </cell>
          <cell r="B4" t="str">
            <v>КЛОЧКО София</v>
          </cell>
          <cell r="C4">
            <v>10120568960</v>
          </cell>
          <cell r="D4">
            <v>39760</v>
          </cell>
          <cell r="E4" t="str">
            <v>КМС</v>
          </cell>
          <cell r="F4" t="str">
            <v>Омская обл.</v>
          </cell>
          <cell r="G4" t="str">
            <v xml:space="preserve">"СШОР № 8 им.В.Соколова" </v>
          </cell>
        </row>
        <row r="5">
          <cell r="A5">
            <v>32</v>
          </cell>
          <cell r="B5" t="str">
            <v>ДОКШИН Андрей</v>
          </cell>
          <cell r="C5">
            <v>10127676030</v>
          </cell>
          <cell r="D5">
            <v>39734</v>
          </cell>
          <cell r="E5" t="str">
            <v>1 СР</v>
          </cell>
          <cell r="F5" t="str">
            <v>Омская обл.</v>
          </cell>
          <cell r="G5" t="str">
            <v>ФГБУ СГУОР-"СШОР "Академия велоспорта"</v>
          </cell>
          <cell r="H5">
            <v>1</v>
          </cell>
          <cell r="I5">
            <v>1</v>
          </cell>
        </row>
        <row r="6">
          <cell r="A6">
            <v>36</v>
          </cell>
          <cell r="B6" t="str">
            <v>КЕЗЬ Федор</v>
          </cell>
          <cell r="C6">
            <v>10130113659</v>
          </cell>
          <cell r="D6">
            <v>39760</v>
          </cell>
          <cell r="E6" t="str">
            <v>1 СР</v>
          </cell>
          <cell r="F6" t="str">
            <v>Омская обл.</v>
          </cell>
          <cell r="G6" t="str">
            <v>ФГБУ СГУОР-"СШОР "Академия велоспорта"</v>
          </cell>
          <cell r="H6">
            <v>1</v>
          </cell>
          <cell r="I6">
            <v>1</v>
          </cell>
        </row>
        <row r="7">
          <cell r="A7">
            <v>37</v>
          </cell>
          <cell r="B7" t="str">
            <v>КЕТЛЕР Лев</v>
          </cell>
          <cell r="C7">
            <v>10130778111</v>
          </cell>
          <cell r="D7">
            <v>39833</v>
          </cell>
          <cell r="E7" t="str">
            <v>1 СР</v>
          </cell>
          <cell r="F7" t="str">
            <v>Омская обл.</v>
          </cell>
          <cell r="G7" t="str">
            <v>"СШОР "Академия велоспорта"</v>
          </cell>
          <cell r="H7">
            <v>1</v>
          </cell>
          <cell r="I7">
            <v>1</v>
          </cell>
          <cell r="J7">
            <v>1</v>
          </cell>
          <cell r="K7">
            <v>1</v>
          </cell>
        </row>
        <row r="8">
          <cell r="A8">
            <v>38</v>
          </cell>
          <cell r="B8" t="str">
            <v>ТЮСЕНКОВ Артем</v>
          </cell>
          <cell r="C8">
            <v>10115821620</v>
          </cell>
          <cell r="D8">
            <v>39890</v>
          </cell>
          <cell r="E8" t="str">
            <v>1 СР</v>
          </cell>
          <cell r="F8" t="str">
            <v>Омская обл.</v>
          </cell>
          <cell r="G8" t="str">
            <v>"СШОР "Академия велоспорта"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</row>
        <row r="9">
          <cell r="A9">
            <v>40</v>
          </cell>
          <cell r="B9" t="str">
            <v>ФУРМАН Максим</v>
          </cell>
          <cell r="C9">
            <v>10114234961</v>
          </cell>
          <cell r="D9">
            <v>39917</v>
          </cell>
          <cell r="E9" t="str">
            <v>КМС</v>
          </cell>
          <cell r="F9" t="str">
            <v>Омская обл.</v>
          </cell>
          <cell r="G9" t="str">
            <v>"СШОР "Академия велоспорта"</v>
          </cell>
          <cell r="H9">
            <v>1</v>
          </cell>
          <cell r="I9">
            <v>1</v>
          </cell>
          <cell r="K9">
            <v>1</v>
          </cell>
        </row>
        <row r="10">
          <cell r="A10">
            <v>45</v>
          </cell>
          <cell r="B10" t="str">
            <v>ФУКС Даниил</v>
          </cell>
          <cell r="C10">
            <v>10142530265</v>
          </cell>
          <cell r="D10">
            <v>40015</v>
          </cell>
          <cell r="E10" t="str">
            <v>1 СР</v>
          </cell>
          <cell r="F10" t="str">
            <v>Омская обл.</v>
          </cell>
          <cell r="G10" t="str">
            <v>"СШОР "Академия велоспорта"</v>
          </cell>
          <cell r="H10">
            <v>1</v>
          </cell>
          <cell r="I10">
            <v>1</v>
          </cell>
          <cell r="J10">
            <v>1</v>
          </cell>
          <cell r="K10">
            <v>1</v>
          </cell>
        </row>
        <row r="11">
          <cell r="A11">
            <v>48</v>
          </cell>
          <cell r="B11" t="str">
            <v>ПЕРЕПЕЧИНА Евгения</v>
          </cell>
          <cell r="C11">
            <v>10133869175</v>
          </cell>
          <cell r="D11">
            <v>40396</v>
          </cell>
          <cell r="E11" t="str">
            <v>1 СР</v>
          </cell>
          <cell r="F11" t="str">
            <v>Омская обл.</v>
          </cell>
          <cell r="G11" t="str">
            <v>"СШОР "Академия велоспорта"</v>
          </cell>
          <cell r="H11">
            <v>1</v>
          </cell>
          <cell r="I11">
            <v>1</v>
          </cell>
          <cell r="J11">
            <v>1</v>
          </cell>
          <cell r="K11">
            <v>1</v>
          </cell>
        </row>
        <row r="12">
          <cell r="A12">
            <v>64</v>
          </cell>
          <cell r="B12" t="str">
            <v>СТЕПАНОВА Злата</v>
          </cell>
          <cell r="C12">
            <v>10133870084</v>
          </cell>
          <cell r="D12">
            <v>40430</v>
          </cell>
          <cell r="E12" t="str">
            <v>1 СР</v>
          </cell>
          <cell r="F12" t="str">
            <v>Омская обл.</v>
          </cell>
          <cell r="G12" t="str">
            <v>"СШОР "Академия велоспорта"</v>
          </cell>
          <cell r="H12">
            <v>1</v>
          </cell>
          <cell r="I12">
            <v>1</v>
          </cell>
          <cell r="J12">
            <v>1</v>
          </cell>
          <cell r="K12">
            <v>1</v>
          </cell>
        </row>
        <row r="13">
          <cell r="A13">
            <v>65</v>
          </cell>
          <cell r="B13" t="str">
            <v>ВОЛИК Даниил</v>
          </cell>
          <cell r="C13">
            <v>10133949708</v>
          </cell>
          <cell r="D13">
            <v>40360</v>
          </cell>
          <cell r="E13" t="str">
            <v>2 СР</v>
          </cell>
          <cell r="F13" t="str">
            <v>Омская обл.</v>
          </cell>
          <cell r="G13" t="str">
            <v>"СШОР "Академия велоспорта"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</row>
        <row r="14">
          <cell r="A14">
            <v>68</v>
          </cell>
          <cell r="B14" t="str">
            <v>АЙТКЕЕВ Азамат</v>
          </cell>
          <cell r="C14">
            <v>10133796225</v>
          </cell>
          <cell r="D14">
            <v>40221</v>
          </cell>
          <cell r="E14" t="str">
            <v>1 СР</v>
          </cell>
          <cell r="F14" t="str">
            <v>Омская обл.</v>
          </cell>
          <cell r="G14" t="str">
            <v>"СШОР "Академия велоспорта"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A15">
            <v>73</v>
          </cell>
          <cell r="B15" t="str">
            <v>ГЛЕБОВ Денис</v>
          </cell>
          <cell r="C15">
            <v>10133791878</v>
          </cell>
          <cell r="D15">
            <v>40485</v>
          </cell>
          <cell r="E15" t="str">
            <v>2 СР</v>
          </cell>
          <cell r="F15" t="str">
            <v>Омская обл.</v>
          </cell>
          <cell r="G15" t="str">
            <v>"СШОР "Академия велоспорта"</v>
          </cell>
          <cell r="H15">
            <v>1</v>
          </cell>
          <cell r="I15">
            <v>1</v>
          </cell>
          <cell r="J15">
            <v>1</v>
          </cell>
          <cell r="K15">
            <v>1</v>
          </cell>
        </row>
        <row r="16">
          <cell r="A16">
            <v>87</v>
          </cell>
          <cell r="B16" t="str">
            <v>БРУЕВ Матвей</v>
          </cell>
          <cell r="C16">
            <v>10133971532</v>
          </cell>
          <cell r="D16">
            <v>40395</v>
          </cell>
          <cell r="E16" t="str">
            <v>3 СР</v>
          </cell>
          <cell r="F16" t="str">
            <v>Омская обл.</v>
          </cell>
          <cell r="G16" t="str">
            <v>"СШОР "Академия велоспорта"</v>
          </cell>
          <cell r="H16">
            <v>1</v>
          </cell>
          <cell r="I16">
            <v>1</v>
          </cell>
          <cell r="J16">
            <v>1</v>
          </cell>
          <cell r="K16">
            <v>1</v>
          </cell>
        </row>
        <row r="17">
          <cell r="A17">
            <v>90</v>
          </cell>
          <cell r="B17" t="str">
            <v>КОСТЮРИН Радомир</v>
          </cell>
          <cell r="C17">
            <v>10128040788</v>
          </cell>
          <cell r="D17">
            <v>40154</v>
          </cell>
          <cell r="E17" t="str">
            <v>1 СР</v>
          </cell>
          <cell r="F17" t="str">
            <v>Омская обл.</v>
          </cell>
          <cell r="G17" t="str">
            <v>"СШОР "Академия велоспорта"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</row>
        <row r="18">
          <cell r="A18">
            <v>96</v>
          </cell>
          <cell r="B18" t="str">
            <v>МАРТЫНОВ Евгений</v>
          </cell>
          <cell r="C18">
            <v>10113846355</v>
          </cell>
          <cell r="D18">
            <v>39786</v>
          </cell>
          <cell r="E18" t="str">
            <v>2 СР</v>
          </cell>
          <cell r="F18" t="str">
            <v>Омская обл.</v>
          </cell>
          <cell r="G18" t="str">
            <v>"СШОР "Академия велоспорта"</v>
          </cell>
          <cell r="I18">
            <v>1</v>
          </cell>
          <cell r="J18">
            <v>1</v>
          </cell>
          <cell r="K18">
            <v>1</v>
          </cell>
        </row>
        <row r="19">
          <cell r="A19">
            <v>97</v>
          </cell>
          <cell r="B19" t="str">
            <v>КОЛОВОРОТНЫЙ Степан</v>
          </cell>
          <cell r="C19">
            <v>10150169522</v>
          </cell>
          <cell r="D19">
            <v>40354</v>
          </cell>
          <cell r="E19" t="str">
            <v>2 СР</v>
          </cell>
          <cell r="F19" t="str">
            <v>Омская обл.</v>
          </cell>
          <cell r="G19" t="str">
            <v>"СШОР "Академия велоспорта"</v>
          </cell>
          <cell r="I19">
            <v>1</v>
          </cell>
          <cell r="J19">
            <v>1</v>
          </cell>
          <cell r="K19">
            <v>1</v>
          </cell>
        </row>
        <row r="20">
          <cell r="A20">
            <v>98</v>
          </cell>
          <cell r="B20" t="str">
            <v>СУСЛОВ Александр</v>
          </cell>
          <cell r="C20">
            <v>10133949607</v>
          </cell>
          <cell r="D20">
            <v>39900</v>
          </cell>
          <cell r="E20" t="str">
            <v>1 СР</v>
          </cell>
          <cell r="F20" t="str">
            <v>Омская обл.</v>
          </cell>
          <cell r="G20" t="str">
            <v>"СШОР "Академия велоспорта"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  <row r="21">
          <cell r="A21">
            <v>99</v>
          </cell>
          <cell r="B21" t="str">
            <v>ВОРОНЧЕНКО Алла</v>
          </cell>
          <cell r="C21">
            <v>10146114619</v>
          </cell>
          <cell r="D21">
            <v>40620</v>
          </cell>
          <cell r="E21" t="str">
            <v>3 СР</v>
          </cell>
          <cell r="F21" t="str">
            <v>Омская обл.</v>
          </cell>
          <cell r="G21" t="str">
            <v xml:space="preserve">"СШОР № 8 им.В.Соколова" </v>
          </cell>
          <cell r="I21">
            <v>1</v>
          </cell>
          <cell r="J21">
            <v>1</v>
          </cell>
          <cell r="K21">
            <v>1</v>
          </cell>
        </row>
        <row r="22">
          <cell r="A22">
            <v>100</v>
          </cell>
          <cell r="B22" t="str">
            <v>ЕВДОКИМОВ Иван</v>
          </cell>
          <cell r="C22">
            <v>10142168234</v>
          </cell>
          <cell r="D22">
            <v>40769</v>
          </cell>
          <cell r="E22" t="str">
            <v>2 СР</v>
          </cell>
          <cell r="F22" t="str">
            <v>Омская обл.</v>
          </cell>
          <cell r="G22" t="str">
            <v>"СШОР "Академия велоспорта"</v>
          </cell>
          <cell r="H22">
            <v>1</v>
          </cell>
          <cell r="I22">
            <v>1</v>
          </cell>
          <cell r="J22">
            <v>1</v>
          </cell>
          <cell r="K22">
            <v>1</v>
          </cell>
        </row>
        <row r="23">
          <cell r="A23">
            <v>102</v>
          </cell>
          <cell r="B23" t="str">
            <v>ГОРОХ Кирилл</v>
          </cell>
          <cell r="C23">
            <v>10133681744</v>
          </cell>
          <cell r="D23">
            <v>40213</v>
          </cell>
          <cell r="E23" t="str">
            <v>2 СР</v>
          </cell>
          <cell r="F23" t="str">
            <v>Омская обл.</v>
          </cell>
          <cell r="G23" t="str">
            <v xml:space="preserve">"СШОР № 8 им.В.Соколова" </v>
          </cell>
          <cell r="H23">
            <v>1</v>
          </cell>
          <cell r="I23">
            <v>1</v>
          </cell>
          <cell r="J23">
            <v>1</v>
          </cell>
          <cell r="K23">
            <v>1</v>
          </cell>
        </row>
        <row r="24">
          <cell r="A24">
            <v>103</v>
          </cell>
          <cell r="B24" t="str">
            <v>КЛОЧКО Алина</v>
          </cell>
          <cell r="C24">
            <v>10139109296</v>
          </cell>
          <cell r="D24">
            <v>40765</v>
          </cell>
          <cell r="E24" t="str">
            <v>2 СР</v>
          </cell>
          <cell r="F24" t="str">
            <v>Омская обл.</v>
          </cell>
          <cell r="G24" t="str">
            <v xml:space="preserve">"СШОР № 8 им.В.Соколова" </v>
          </cell>
          <cell r="H24">
            <v>1</v>
          </cell>
          <cell r="I24">
            <v>1</v>
          </cell>
          <cell r="J24">
            <v>1</v>
          </cell>
          <cell r="K24">
            <v>1</v>
          </cell>
        </row>
        <row r="25">
          <cell r="A25">
            <v>105</v>
          </cell>
          <cell r="B25" t="str">
            <v>БЕРНВАЛЬД Роман</v>
          </cell>
          <cell r="C25">
            <v>10133752270</v>
          </cell>
          <cell r="D25">
            <v>40300</v>
          </cell>
          <cell r="E25" t="str">
            <v>2 СР</v>
          </cell>
          <cell r="F25" t="str">
            <v>Омская обл.</v>
          </cell>
          <cell r="G25" t="str">
            <v xml:space="preserve">"СШОР № 8 им.В.Соколова" </v>
          </cell>
          <cell r="H25">
            <v>1</v>
          </cell>
          <cell r="I25">
            <v>1</v>
          </cell>
          <cell r="J25">
            <v>1</v>
          </cell>
          <cell r="K25">
            <v>1</v>
          </cell>
        </row>
        <row r="26">
          <cell r="A26">
            <v>106</v>
          </cell>
          <cell r="B26" t="str">
            <v>СЕРЫХ Валерий</v>
          </cell>
          <cell r="C26">
            <v>10146296895</v>
          </cell>
          <cell r="D26">
            <v>39967</v>
          </cell>
          <cell r="E26" t="str">
            <v>2 СР</v>
          </cell>
          <cell r="F26" t="str">
            <v>Омская обл.</v>
          </cell>
          <cell r="G26" t="str">
            <v xml:space="preserve">"СШОР № 8 им.В.Соколова" </v>
          </cell>
          <cell r="H26">
            <v>1</v>
          </cell>
          <cell r="I26">
            <v>1</v>
          </cell>
          <cell r="J26">
            <v>1</v>
          </cell>
          <cell r="K26">
            <v>1</v>
          </cell>
        </row>
        <row r="27">
          <cell r="A27">
            <v>108</v>
          </cell>
          <cell r="B27" t="str">
            <v>ЦИЛИНКЕВИЧ Полина</v>
          </cell>
          <cell r="C27">
            <v>10113107943</v>
          </cell>
          <cell r="D27">
            <v>39744</v>
          </cell>
          <cell r="E27" t="str">
            <v>КМС</v>
          </cell>
          <cell r="F27" t="str">
            <v>Кемеровская область-Кузбасс</v>
          </cell>
          <cell r="G27" t="str">
            <v>МАУ ДО "СШОР № 2"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</row>
        <row r="28">
          <cell r="A28">
            <v>111</v>
          </cell>
          <cell r="B28" t="str">
            <v>МАСЛЮК Вениамин</v>
          </cell>
          <cell r="C28">
            <v>10129594004</v>
          </cell>
          <cell r="D28">
            <v>39502</v>
          </cell>
          <cell r="E28" t="str">
            <v>КМС</v>
          </cell>
          <cell r="F28" t="str">
            <v>Новосибирская область</v>
          </cell>
          <cell r="G28" t="str">
            <v xml:space="preserve">ФГБУ СГУОР-МБУ ДО ДЮФЦ "СОЮЗ" </v>
          </cell>
          <cell r="H28">
            <v>1</v>
          </cell>
          <cell r="I28">
            <v>1</v>
          </cell>
          <cell r="J28">
            <v>1</v>
          </cell>
          <cell r="K28">
            <v>1</v>
          </cell>
        </row>
        <row r="29">
          <cell r="A29">
            <v>112</v>
          </cell>
          <cell r="B29" t="str">
            <v>ГЕРМАН Владимир</v>
          </cell>
          <cell r="C29">
            <v>10129964523</v>
          </cell>
          <cell r="D29">
            <v>39610</v>
          </cell>
          <cell r="E29" t="str">
            <v>КМС</v>
          </cell>
          <cell r="F29" t="str">
            <v>Новосибирская область</v>
          </cell>
          <cell r="G29" t="str">
            <v xml:space="preserve">ФГБУ СГУОР-МБУ ДО ДЮФЦ "СОЮЗ" 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</row>
        <row r="30">
          <cell r="A30">
            <v>116</v>
          </cell>
          <cell r="B30" t="str">
            <v>АЩЕУЛОВА Анна</v>
          </cell>
          <cell r="C30">
            <v>10128503257</v>
          </cell>
          <cell r="D30">
            <v>39555</v>
          </cell>
          <cell r="E30" t="str">
            <v>КМС</v>
          </cell>
          <cell r="F30" t="str">
            <v>Новосибирская область</v>
          </cell>
          <cell r="G30" t="str">
            <v>МБУДО "СШ ТЭИС"</v>
          </cell>
          <cell r="H30">
            <v>1</v>
          </cell>
          <cell r="I30">
            <v>1</v>
          </cell>
          <cell r="J30">
            <v>1</v>
          </cell>
          <cell r="K30">
            <v>1</v>
          </cell>
        </row>
        <row r="31">
          <cell r="A31">
            <v>117</v>
          </cell>
          <cell r="B31" t="str">
            <v>ЛИПАТНИКОВА Яна</v>
          </cell>
          <cell r="C31">
            <v>10143131665</v>
          </cell>
          <cell r="D31">
            <v>40346</v>
          </cell>
          <cell r="E31" t="str">
            <v>КМС</v>
          </cell>
          <cell r="F31" t="str">
            <v>Новосибирская область</v>
          </cell>
          <cell r="G31" t="str">
            <v>МБУДО "СШ ТЭИС"</v>
          </cell>
          <cell r="H31">
            <v>1</v>
          </cell>
          <cell r="I31">
            <v>1</v>
          </cell>
          <cell r="J31">
            <v>1</v>
          </cell>
          <cell r="K31">
            <v>1</v>
          </cell>
        </row>
        <row r="32">
          <cell r="A32">
            <v>118</v>
          </cell>
          <cell r="B32" t="str">
            <v>БЕЛОБОРОДОВ Вячеслав</v>
          </cell>
          <cell r="C32">
            <v>10141013934</v>
          </cell>
          <cell r="D32">
            <v>40016</v>
          </cell>
          <cell r="E32" t="str">
            <v>КМС</v>
          </cell>
          <cell r="F32" t="str">
            <v>Новосибирская область</v>
          </cell>
          <cell r="G32" t="str">
            <v>МБУДО "СШ ТЭИС"</v>
          </cell>
          <cell r="H32">
            <v>1</v>
          </cell>
          <cell r="I32">
            <v>1</v>
          </cell>
          <cell r="J32">
            <v>1</v>
          </cell>
          <cell r="K32">
            <v>1</v>
          </cell>
        </row>
        <row r="33">
          <cell r="A33">
            <v>120</v>
          </cell>
          <cell r="B33" t="str">
            <v>РУДЕНКО Маргарита</v>
          </cell>
          <cell r="C33">
            <v>10143130554</v>
          </cell>
          <cell r="D33">
            <v>40394</v>
          </cell>
          <cell r="E33" t="str">
            <v>КМС</v>
          </cell>
          <cell r="F33" t="str">
            <v>Новосибирская область</v>
          </cell>
          <cell r="G33" t="str">
            <v>МБУДО "СШ ТЭИС"</v>
          </cell>
          <cell r="H33">
            <v>1</v>
          </cell>
          <cell r="I33">
            <v>1</v>
          </cell>
          <cell r="J33">
            <v>1</v>
          </cell>
          <cell r="K33">
            <v>1</v>
          </cell>
        </row>
        <row r="34">
          <cell r="A34">
            <v>121</v>
          </cell>
          <cell r="B34" t="str">
            <v>ПОНАМАРЕВ Кирилл</v>
          </cell>
          <cell r="C34">
            <v>10146252641</v>
          </cell>
          <cell r="D34">
            <v>40643</v>
          </cell>
          <cell r="E34" t="str">
            <v>2 СР</v>
          </cell>
          <cell r="F34" t="str">
            <v>Новосибирская область</v>
          </cell>
          <cell r="G34" t="str">
            <v>МБУДО "СШ ТЭИС"</v>
          </cell>
          <cell r="H34">
            <v>1</v>
          </cell>
          <cell r="I34">
            <v>1</v>
          </cell>
          <cell r="J34">
            <v>1</v>
          </cell>
          <cell r="K34">
            <v>1</v>
          </cell>
        </row>
        <row r="35">
          <cell r="A35">
            <v>122</v>
          </cell>
          <cell r="B35" t="str">
            <v>БЕЛЯЕВА Мария</v>
          </cell>
          <cell r="C35">
            <v>10137422207</v>
          </cell>
          <cell r="D35">
            <v>39866</v>
          </cell>
          <cell r="E35" t="str">
            <v>КМС</v>
          </cell>
          <cell r="F35" t="str">
            <v>Санкт-Петербург</v>
          </cell>
          <cell r="G35" t="str">
            <v>СПБ ГБПОУ УОР № 1</v>
          </cell>
          <cell r="H35">
            <v>1</v>
          </cell>
          <cell r="I35">
            <v>1</v>
          </cell>
          <cell r="J35">
            <v>1</v>
          </cell>
        </row>
        <row r="36">
          <cell r="A36">
            <v>124</v>
          </cell>
          <cell r="B36" t="str">
            <v>МОКЕЕВ Захар</v>
          </cell>
          <cell r="C36">
            <v>10142219636</v>
          </cell>
          <cell r="D36">
            <v>39466</v>
          </cell>
          <cell r="E36" t="str">
            <v>КМС</v>
          </cell>
          <cell r="F36" t="str">
            <v>Санкт-Петербург</v>
          </cell>
          <cell r="G36" t="str">
            <v>СПБ ГБПОУ УОР № 1</v>
          </cell>
          <cell r="I36">
            <v>1</v>
          </cell>
          <cell r="J36">
            <v>1</v>
          </cell>
          <cell r="K36">
            <v>1</v>
          </cell>
        </row>
        <row r="37">
          <cell r="A37">
            <v>128</v>
          </cell>
          <cell r="B37" t="str">
            <v>ПУШКАРЕВ Ярослав</v>
          </cell>
          <cell r="C37">
            <v>10133902723</v>
          </cell>
          <cell r="D37">
            <v>39552</v>
          </cell>
          <cell r="E37" t="str">
            <v>КМС</v>
          </cell>
          <cell r="F37" t="str">
            <v>Санкт-Петербург</v>
          </cell>
          <cell r="G37" t="str">
            <v>ГОШИОР</v>
          </cell>
          <cell r="H37">
            <v>1</v>
          </cell>
          <cell r="I37">
            <v>1</v>
          </cell>
          <cell r="J37">
            <v>1</v>
          </cell>
        </row>
        <row r="38">
          <cell r="A38">
            <v>130</v>
          </cell>
          <cell r="B38" t="str">
            <v>РАЕВ Фома</v>
          </cell>
          <cell r="C38">
            <v>10142424474</v>
          </cell>
          <cell r="D38">
            <v>40048</v>
          </cell>
          <cell r="E38" t="str">
            <v>КМС</v>
          </cell>
          <cell r="F38" t="str">
            <v>Санкт-Петербург</v>
          </cell>
          <cell r="G38" t="str">
            <v>СПБ ГБПОУ УОР № 1</v>
          </cell>
          <cell r="H38">
            <v>1</v>
          </cell>
          <cell r="I38">
            <v>1</v>
          </cell>
          <cell r="J38">
            <v>1</v>
          </cell>
        </row>
        <row r="39">
          <cell r="A39">
            <v>134</v>
          </cell>
          <cell r="B39" t="str">
            <v>АВДЕЕВА Мария</v>
          </cell>
          <cell r="C39">
            <v>10144646380</v>
          </cell>
          <cell r="D39">
            <v>40348</v>
          </cell>
          <cell r="E39" t="str">
            <v>КМС</v>
          </cell>
          <cell r="F39" t="str">
            <v>Санкт-Петербург</v>
          </cell>
          <cell r="G39" t="str">
            <v>СПБ ГБПОУ УОР № 1</v>
          </cell>
          <cell r="I39">
            <v>1</v>
          </cell>
          <cell r="J39">
            <v>1</v>
          </cell>
          <cell r="K39">
            <v>1</v>
          </cell>
        </row>
        <row r="40">
          <cell r="A40">
            <v>141</v>
          </cell>
          <cell r="B40" t="str">
            <v>ПЕРШИНА Анастасия</v>
          </cell>
          <cell r="C40">
            <v>10127613180</v>
          </cell>
          <cell r="D40">
            <v>39810</v>
          </cell>
          <cell r="E40" t="str">
            <v>КМС</v>
          </cell>
          <cell r="F40" t="str">
            <v>Санкт-Петербург</v>
          </cell>
          <cell r="G40" t="str">
            <v>СПБ ГБПОУ УОР № 1</v>
          </cell>
          <cell r="H40">
            <v>1</v>
          </cell>
          <cell r="I40">
            <v>1</v>
          </cell>
          <cell r="J40">
            <v>1</v>
          </cell>
        </row>
        <row r="41">
          <cell r="A41">
            <v>143</v>
          </cell>
          <cell r="B41" t="str">
            <v>КОЗЫРЬ Александр</v>
          </cell>
          <cell r="C41">
            <v>10155456729</v>
          </cell>
          <cell r="D41">
            <v>40311</v>
          </cell>
          <cell r="E41" t="str">
            <v>2 СР</v>
          </cell>
          <cell r="F41" t="str">
            <v>Санкт-Петербург</v>
          </cell>
          <cell r="G41" t="str">
            <v>СПБ ГБПОУ УОР № 1</v>
          </cell>
          <cell r="H41">
            <v>1</v>
          </cell>
          <cell r="I41">
            <v>1</v>
          </cell>
          <cell r="J41">
            <v>1</v>
          </cell>
        </row>
        <row r="42">
          <cell r="A42">
            <v>144</v>
          </cell>
          <cell r="B42" t="str">
            <v>ШАЙКИНА Вероника</v>
          </cell>
          <cell r="C42">
            <v>10132679614</v>
          </cell>
          <cell r="D42">
            <v>40357</v>
          </cell>
          <cell r="E42" t="str">
            <v>1 СР</v>
          </cell>
          <cell r="F42" t="str">
            <v>Санкт-Петербург</v>
          </cell>
          <cell r="G42" t="str">
            <v>СПБ ГБПОУ УОР № 1</v>
          </cell>
          <cell r="H42">
            <v>1</v>
          </cell>
          <cell r="I42">
            <v>1</v>
          </cell>
          <cell r="J42">
            <v>1</v>
          </cell>
          <cell r="K42">
            <v>1</v>
          </cell>
        </row>
        <row r="43">
          <cell r="A43">
            <v>145</v>
          </cell>
          <cell r="B43" t="str">
            <v>ШЕШЕНИНА Юлия</v>
          </cell>
          <cell r="C43">
            <v>10116905087</v>
          </cell>
          <cell r="D43">
            <v>39661</v>
          </cell>
          <cell r="E43" t="str">
            <v>1 СР</v>
          </cell>
          <cell r="F43" t="str">
            <v>Санкт-Петербург</v>
          </cell>
          <cell r="G43" t="str">
            <v>СПБ ГБПОУ УОР № 1</v>
          </cell>
          <cell r="H43">
            <v>1</v>
          </cell>
          <cell r="I43">
            <v>1</v>
          </cell>
          <cell r="J43">
            <v>1</v>
          </cell>
          <cell r="K43">
            <v>1</v>
          </cell>
        </row>
        <row r="44">
          <cell r="A44">
            <v>152</v>
          </cell>
          <cell r="B44" t="str">
            <v>ДВОЙНИКОВ Вадим</v>
          </cell>
          <cell r="C44">
            <v>10153323454</v>
          </cell>
          <cell r="D44">
            <v>40252</v>
          </cell>
          <cell r="E44" t="str">
            <v>3 СР</v>
          </cell>
          <cell r="F44" t="str">
            <v>Санкт-Петербург</v>
          </cell>
          <cell r="G44" t="str">
            <v>СПБ ГБПОУ УОР № 1</v>
          </cell>
          <cell r="H44">
            <v>1</v>
          </cell>
          <cell r="I44">
            <v>1</v>
          </cell>
          <cell r="J44">
            <v>1</v>
          </cell>
          <cell r="K44">
            <v>1</v>
          </cell>
        </row>
        <row r="45">
          <cell r="A45">
            <v>156</v>
          </cell>
          <cell r="B45" t="str">
            <v>ЛЕОНТЬЕВ Кирилл</v>
          </cell>
          <cell r="C45">
            <v>10142293627</v>
          </cell>
          <cell r="D45">
            <v>40332</v>
          </cell>
          <cell r="E45" t="str">
            <v>1 СР</v>
          </cell>
          <cell r="F45" t="str">
            <v>Санкт-Петербург</v>
          </cell>
          <cell r="G45" t="str">
            <v>СПБ ГБПОУ УОР № 1</v>
          </cell>
          <cell r="H45">
            <v>1</v>
          </cell>
          <cell r="I45">
            <v>1</v>
          </cell>
          <cell r="J45">
            <v>1</v>
          </cell>
          <cell r="K45">
            <v>1</v>
          </cell>
        </row>
        <row r="46">
          <cell r="A46">
            <v>157</v>
          </cell>
          <cell r="B46" t="str">
            <v>БУТЕНКО Никита</v>
          </cell>
          <cell r="C46">
            <v>10126386738</v>
          </cell>
          <cell r="D46">
            <v>39793</v>
          </cell>
          <cell r="E46" t="str">
            <v>КМС</v>
          </cell>
          <cell r="F46" t="str">
            <v>Санкт-Петербург</v>
          </cell>
          <cell r="G46" t="str">
            <v>СПБ ГБПОУ УОР № 1</v>
          </cell>
          <cell r="I46">
            <v>1</v>
          </cell>
          <cell r="J46">
            <v>1</v>
          </cell>
          <cell r="K46">
            <v>1</v>
          </cell>
        </row>
        <row r="47">
          <cell r="A47">
            <v>161</v>
          </cell>
          <cell r="B47" t="str">
            <v>ДЕМИШ Михаил</v>
          </cell>
          <cell r="C47">
            <v>10126302973</v>
          </cell>
          <cell r="D47">
            <v>39472</v>
          </cell>
          <cell r="E47" t="str">
            <v>КМС</v>
          </cell>
          <cell r="F47" t="str">
            <v>Санкт-Петербург</v>
          </cell>
          <cell r="G47" t="str">
            <v>СПБ ГБПОУ УОР № 1</v>
          </cell>
          <cell r="I47">
            <v>1</v>
          </cell>
          <cell r="J47">
            <v>1</v>
          </cell>
          <cell r="K47">
            <v>1</v>
          </cell>
        </row>
        <row r="48">
          <cell r="A48">
            <v>163</v>
          </cell>
          <cell r="B48" t="str">
            <v>ВОЛОБУЕВА Валерия</v>
          </cell>
          <cell r="C48">
            <v>10140508120</v>
          </cell>
          <cell r="D48">
            <v>40294</v>
          </cell>
          <cell r="E48" t="str">
            <v>1 СР</v>
          </cell>
          <cell r="F48" t="str">
            <v>Санкт-Петербург</v>
          </cell>
          <cell r="G48" t="str">
            <v>СПБ ГБПОУ УОР № 1</v>
          </cell>
          <cell r="I48">
            <v>1</v>
          </cell>
          <cell r="J48">
            <v>1</v>
          </cell>
          <cell r="K48">
            <v>1</v>
          </cell>
        </row>
        <row r="49">
          <cell r="A49">
            <v>164</v>
          </cell>
          <cell r="B49" t="str">
            <v>ШЕВЦОВ Максим</v>
          </cell>
          <cell r="C49">
            <v>10148381183</v>
          </cell>
          <cell r="D49">
            <v>40438</v>
          </cell>
          <cell r="E49" t="str">
            <v>1 СР</v>
          </cell>
          <cell r="F49" t="str">
            <v>Санкт-Петербург</v>
          </cell>
          <cell r="G49" t="str">
            <v>СПБ ГБПОУ УОР № 1</v>
          </cell>
          <cell r="H49">
            <v>1</v>
          </cell>
          <cell r="I49">
            <v>1</v>
          </cell>
          <cell r="J49">
            <v>1</v>
          </cell>
          <cell r="K49">
            <v>1</v>
          </cell>
        </row>
        <row r="50">
          <cell r="A50">
            <v>165</v>
          </cell>
          <cell r="B50" t="str">
            <v>КОНОВАЛОВ Александр</v>
          </cell>
          <cell r="C50">
            <v>10141360710</v>
          </cell>
          <cell r="D50">
            <v>39568</v>
          </cell>
          <cell r="E50" t="str">
            <v>1 СР</v>
          </cell>
          <cell r="F50" t="str">
            <v>Республика Крым</v>
          </cell>
          <cell r="G50" t="str">
            <v>ГБУ ДО РК "СШОР по велосипедному спорту "Крым"</v>
          </cell>
          <cell r="I50">
            <v>1</v>
          </cell>
          <cell r="J50">
            <v>1</v>
          </cell>
          <cell r="K50">
            <v>1</v>
          </cell>
        </row>
        <row r="51">
          <cell r="A51">
            <v>166</v>
          </cell>
          <cell r="B51" t="str">
            <v>КОПАНИЧУК Богдан</v>
          </cell>
          <cell r="C51">
            <v>10149950462</v>
          </cell>
          <cell r="D51">
            <v>39958</v>
          </cell>
          <cell r="E51" t="str">
            <v>1 СР</v>
          </cell>
          <cell r="F51" t="str">
            <v>Республика Крым</v>
          </cell>
          <cell r="G51" t="str">
            <v>ГБУ ДО РК "СШОР по велосипедному спорту "Крым"</v>
          </cell>
          <cell r="I51">
            <v>1</v>
          </cell>
          <cell r="J51">
            <v>1</v>
          </cell>
          <cell r="K51">
            <v>1</v>
          </cell>
        </row>
        <row r="52">
          <cell r="A52">
            <v>167</v>
          </cell>
          <cell r="B52" t="str">
            <v>ВОЛКОВА Дарина</v>
          </cell>
          <cell r="C52">
            <v>10143619089</v>
          </cell>
          <cell r="D52">
            <v>40061</v>
          </cell>
          <cell r="E52" t="str">
            <v>1 СР</v>
          </cell>
          <cell r="F52" t="str">
            <v>Республика Башкортостан</v>
          </cell>
          <cell r="G52" t="str">
            <v>МАУ ДО СШОР Белорецкого района</v>
          </cell>
          <cell r="H52">
            <v>1</v>
          </cell>
          <cell r="I52">
            <v>1</v>
          </cell>
          <cell r="J52">
            <v>1</v>
          </cell>
        </row>
        <row r="53">
          <cell r="A53">
            <v>168</v>
          </cell>
          <cell r="B53" t="str">
            <v>КРУГЛОВА Юлия</v>
          </cell>
          <cell r="C53">
            <v>10140708483</v>
          </cell>
          <cell r="D53">
            <v>39459</v>
          </cell>
          <cell r="E53" t="str">
            <v>КМС</v>
          </cell>
          <cell r="F53" t="str">
            <v>Республика Башкортостан</v>
          </cell>
          <cell r="G53" t="str">
            <v>МАУ ДО СШОР Белорецкого района</v>
          </cell>
          <cell r="H53">
            <v>1</v>
          </cell>
          <cell r="I53">
            <v>1</v>
          </cell>
          <cell r="J53">
            <v>1</v>
          </cell>
        </row>
        <row r="54">
          <cell r="A54">
            <v>169</v>
          </cell>
          <cell r="B54" t="str">
            <v xml:space="preserve">АХМАДУЛЛИНА Алина </v>
          </cell>
          <cell r="C54">
            <v>10144140768</v>
          </cell>
          <cell r="D54">
            <v>39689</v>
          </cell>
          <cell r="E54" t="str">
            <v>КМС</v>
          </cell>
          <cell r="F54" t="str">
            <v>Республика Башкортостан</v>
          </cell>
          <cell r="G54" t="str">
            <v>МАУ ДО СШОР Белорецкого района</v>
          </cell>
          <cell r="H54">
            <v>1</v>
          </cell>
          <cell r="I54">
            <v>1</v>
          </cell>
          <cell r="J54">
            <v>1</v>
          </cell>
        </row>
        <row r="55">
          <cell r="A55">
            <v>173</v>
          </cell>
          <cell r="B55" t="str">
            <v>КЛИМОВ Роман</v>
          </cell>
          <cell r="C55">
            <v>10148917616</v>
          </cell>
          <cell r="D55">
            <v>40036</v>
          </cell>
          <cell r="E55" t="str">
            <v>1 СР</v>
          </cell>
          <cell r="F55" t="str">
            <v>Республика Башкортостан</v>
          </cell>
          <cell r="G55" t="str">
            <v>МАУ ДО СШОР Белорецкого района</v>
          </cell>
          <cell r="H55">
            <v>1</v>
          </cell>
          <cell r="I55">
            <v>1</v>
          </cell>
          <cell r="J55">
            <v>1</v>
          </cell>
          <cell r="K55">
            <v>1</v>
          </cell>
        </row>
        <row r="56">
          <cell r="A56">
            <v>174</v>
          </cell>
          <cell r="B56" t="str">
            <v>ХУСАИНОВ Руслан</v>
          </cell>
          <cell r="C56">
            <v>10149468896</v>
          </cell>
          <cell r="D56">
            <v>39818</v>
          </cell>
          <cell r="E56" t="str">
            <v>1 СР</v>
          </cell>
          <cell r="F56" t="str">
            <v>Республика Башкортостан</v>
          </cell>
          <cell r="G56" t="str">
            <v>МАУ ДО СШОР Белорецкого района</v>
          </cell>
          <cell r="H56">
            <v>1</v>
          </cell>
          <cell r="I56">
            <v>1</v>
          </cell>
          <cell r="J56">
            <v>1</v>
          </cell>
          <cell r="K56">
            <v>1</v>
          </cell>
        </row>
        <row r="57">
          <cell r="A57">
            <v>176</v>
          </cell>
          <cell r="B57" t="str">
            <v>РУЧКИН Алексей</v>
          </cell>
          <cell r="C57">
            <v>10155972243</v>
          </cell>
          <cell r="D57">
            <v>40553</v>
          </cell>
          <cell r="E57" t="str">
            <v>2 СР</v>
          </cell>
          <cell r="F57" t="str">
            <v>Республика Башкортостан</v>
          </cell>
          <cell r="G57" t="str">
            <v>МАУ ДО СШОР Белорецкого района</v>
          </cell>
          <cell r="H57">
            <v>1</v>
          </cell>
          <cell r="I57">
            <v>1</v>
          </cell>
          <cell r="J57">
            <v>1</v>
          </cell>
          <cell r="K57">
            <v>1</v>
          </cell>
        </row>
        <row r="58">
          <cell r="A58">
            <v>177</v>
          </cell>
          <cell r="B58" t="str">
            <v>АБДУЛЛИН Артур</v>
          </cell>
          <cell r="C58">
            <v>10151617448</v>
          </cell>
          <cell r="D58">
            <v>40245</v>
          </cell>
          <cell r="E58" t="str">
            <v>1 СР</v>
          </cell>
          <cell r="F58" t="str">
            <v>Республика Башкортостан</v>
          </cell>
          <cell r="G58" t="str">
            <v>ГАУ ДО СШОР по велоспорту РБ</v>
          </cell>
          <cell r="H58">
            <v>1</v>
          </cell>
          <cell r="I58">
            <v>1</v>
          </cell>
          <cell r="J58">
            <v>1</v>
          </cell>
          <cell r="K58">
            <v>1</v>
          </cell>
        </row>
        <row r="59">
          <cell r="A59">
            <v>178</v>
          </cell>
          <cell r="B59" t="str">
            <v>УТЮГОВ Владислав</v>
          </cell>
          <cell r="C59">
            <v>10117698063</v>
          </cell>
          <cell r="D59">
            <v>39765</v>
          </cell>
          <cell r="E59" t="str">
            <v>КМС</v>
          </cell>
          <cell r="F59" t="str">
            <v>Тюменская область</v>
          </cell>
          <cell r="G59" t="str">
            <v>МАУ ДО СШ № 2 города Тюмени</v>
          </cell>
          <cell r="H59">
            <v>1</v>
          </cell>
          <cell r="I59">
            <v>1</v>
          </cell>
        </row>
        <row r="60">
          <cell r="A60">
            <v>179</v>
          </cell>
          <cell r="B60" t="str">
            <v>ШУРАВИН Владислав</v>
          </cell>
          <cell r="C60">
            <v>10128097877</v>
          </cell>
          <cell r="D60">
            <v>39729</v>
          </cell>
          <cell r="E60" t="str">
            <v>2 СР</v>
          </cell>
          <cell r="F60" t="str">
            <v>Тюменская область</v>
          </cell>
          <cell r="G60" t="str">
            <v>МАУ ДО СШ № 2 города Тюмени</v>
          </cell>
          <cell r="H60">
            <v>1</v>
          </cell>
          <cell r="I60">
            <v>1</v>
          </cell>
        </row>
        <row r="61">
          <cell r="A61">
            <v>180</v>
          </cell>
          <cell r="B61" t="str">
            <v>ТУРЧИН Александр</v>
          </cell>
          <cell r="C61">
            <v>10143841583</v>
          </cell>
          <cell r="D61">
            <v>40199</v>
          </cell>
          <cell r="E61" t="str">
            <v>2 СР</v>
          </cell>
          <cell r="F61" t="str">
            <v>Тюменская область</v>
          </cell>
          <cell r="G61" t="str">
            <v>МАУ ДО СШ № 2 города Тюмени</v>
          </cell>
          <cell r="H61">
            <v>1</v>
          </cell>
          <cell r="I61">
            <v>1</v>
          </cell>
        </row>
        <row r="62">
          <cell r="A62">
            <v>181</v>
          </cell>
          <cell r="B62" t="str">
            <v>ПАСИЧНИК Андрей</v>
          </cell>
          <cell r="C62">
            <v>10131169949</v>
          </cell>
          <cell r="D62">
            <v>39983</v>
          </cell>
          <cell r="E62" t="str">
            <v>1 СР</v>
          </cell>
          <cell r="F62" t="str">
            <v>Тюменская область</v>
          </cell>
          <cell r="G62" t="str">
            <v>МАУ ДО СШ № 2 города Тюмени</v>
          </cell>
          <cell r="H62">
            <v>1</v>
          </cell>
          <cell r="I62">
            <v>1</v>
          </cell>
        </row>
        <row r="63">
          <cell r="A63">
            <v>182</v>
          </cell>
          <cell r="B63" t="str">
            <v>САМОЙЛОВ Артем</v>
          </cell>
          <cell r="C63">
            <v>10133605154</v>
          </cell>
          <cell r="D63">
            <v>39864</v>
          </cell>
          <cell r="E63" t="str">
            <v>КМС</v>
          </cell>
          <cell r="F63" t="str">
            <v>Тульская область</v>
          </cell>
          <cell r="G63" t="str">
            <v>СШОР "Велосипедный  спорт"-ГУ ТО ЦСП</v>
          </cell>
          <cell r="I63">
            <v>1</v>
          </cell>
          <cell r="J63">
            <v>1</v>
          </cell>
          <cell r="K63">
            <v>1</v>
          </cell>
        </row>
        <row r="64">
          <cell r="A64">
            <v>183</v>
          </cell>
          <cell r="B64" t="str">
            <v>КАЗАКОВ Владислав</v>
          </cell>
          <cell r="C64">
            <v>10142405377</v>
          </cell>
          <cell r="D64">
            <v>40085</v>
          </cell>
          <cell r="E64" t="str">
            <v>КМС</v>
          </cell>
          <cell r="F64" t="str">
            <v>Тульская область</v>
          </cell>
          <cell r="G64" t="str">
            <v>СШОР "Велосипедный  спорт"-ГУ ТО ЦСП</v>
          </cell>
          <cell r="I64">
            <v>1</v>
          </cell>
          <cell r="J64">
            <v>1</v>
          </cell>
          <cell r="K64">
            <v>1</v>
          </cell>
        </row>
        <row r="65">
          <cell r="A65">
            <v>184</v>
          </cell>
          <cell r="B65" t="str">
            <v>ДРОЗДОВА Ольга</v>
          </cell>
          <cell r="C65">
            <v>10132790051</v>
          </cell>
          <cell r="D65">
            <v>39616</v>
          </cell>
          <cell r="E65" t="str">
            <v>КМС</v>
          </cell>
          <cell r="F65" t="str">
            <v>Тульская область</v>
          </cell>
          <cell r="G65" t="str">
            <v>СШОР "Велосипедный  спорт"-ГУ ТО ЦСП</v>
          </cell>
          <cell r="I65">
            <v>1</v>
          </cell>
          <cell r="J65">
            <v>1</v>
          </cell>
          <cell r="K65">
            <v>1</v>
          </cell>
        </row>
        <row r="66">
          <cell r="A66">
            <v>185</v>
          </cell>
          <cell r="B66" t="str">
            <v>ЛУЧИНА Виктория</v>
          </cell>
          <cell r="C66">
            <v>10132789849</v>
          </cell>
          <cell r="D66">
            <v>39558</v>
          </cell>
          <cell r="E66" t="str">
            <v>КМС</v>
          </cell>
          <cell r="F66" t="str">
            <v>Тульская область</v>
          </cell>
          <cell r="G66" t="str">
            <v>СШОР "Велосипедный  спорт"-ГУ ТО ЦСП</v>
          </cell>
          <cell r="I66">
            <v>1</v>
          </cell>
          <cell r="J66">
            <v>1</v>
          </cell>
          <cell r="K66">
            <v>1</v>
          </cell>
        </row>
        <row r="67">
          <cell r="A67">
            <v>187</v>
          </cell>
          <cell r="B67" t="str">
            <v>ПИСКУНОВА Софья</v>
          </cell>
          <cell r="C67">
            <v>10124351859</v>
          </cell>
          <cell r="D67">
            <v>39965</v>
          </cell>
          <cell r="E67" t="str">
            <v>КМС</v>
          </cell>
          <cell r="F67" t="str">
            <v>Свердловская область</v>
          </cell>
          <cell r="G67" t="str">
            <v>ГАУ ДО СО СШОР по велоспорту "Велогор"</v>
          </cell>
          <cell r="H67">
            <v>1</v>
          </cell>
        </row>
        <row r="68">
          <cell r="A68">
            <v>188</v>
          </cell>
          <cell r="B68" t="str">
            <v>ФЕТИСОВА Татьяна</v>
          </cell>
          <cell r="C68">
            <v>10114923863</v>
          </cell>
          <cell r="D68">
            <v>39606</v>
          </cell>
          <cell r="E68" t="str">
            <v>КМС</v>
          </cell>
          <cell r="F68" t="str">
            <v>Свердловская область</v>
          </cell>
          <cell r="G68" t="str">
            <v>ГАУ ДО СО СШОР по велоспорту "Велогор"</v>
          </cell>
          <cell r="H68">
            <v>1</v>
          </cell>
          <cell r="I68">
            <v>1</v>
          </cell>
        </row>
        <row r="69">
          <cell r="A69">
            <v>189</v>
          </cell>
          <cell r="B69" t="str">
            <v>ИСАКОВ Максим</v>
          </cell>
          <cell r="C69">
            <v>10149660371</v>
          </cell>
          <cell r="D69">
            <v>39819</v>
          </cell>
          <cell r="E69" t="str">
            <v>2 СР</v>
          </cell>
          <cell r="F69" t="str">
            <v>Свердловская область</v>
          </cell>
          <cell r="G69" t="str">
            <v>ГАУ ДО СО СШОР по велоспорту "Велогор"</v>
          </cell>
          <cell r="H69">
            <v>1</v>
          </cell>
        </row>
        <row r="70">
          <cell r="A70">
            <v>190</v>
          </cell>
          <cell r="B70" t="str">
            <v>КОРЧУГАНОВ Матвей</v>
          </cell>
          <cell r="C70">
            <v>10141870968</v>
          </cell>
          <cell r="D70">
            <v>40334</v>
          </cell>
          <cell r="E70" t="str">
            <v>2 СР</v>
          </cell>
          <cell r="F70" t="str">
            <v>Свердловская область</v>
          </cell>
          <cell r="G70" t="str">
            <v>ГАУ ДО СО СШОР по велоспорту "Велогор"</v>
          </cell>
          <cell r="H70">
            <v>1</v>
          </cell>
        </row>
        <row r="71">
          <cell r="A71">
            <v>191</v>
          </cell>
          <cell r="B71" t="str">
            <v>БЕРСЕНЕВ Иван</v>
          </cell>
          <cell r="C71">
            <v>10114923762</v>
          </cell>
          <cell r="D71">
            <v>39685</v>
          </cell>
          <cell r="E71" t="str">
            <v>КМС</v>
          </cell>
          <cell r="F71" t="str">
            <v>Свердловская область</v>
          </cell>
          <cell r="G71" t="str">
            <v>ГАУ ДО СО СШОР по велоспорту "Велогор"</v>
          </cell>
          <cell r="H71">
            <v>1</v>
          </cell>
          <cell r="I71">
            <v>1</v>
          </cell>
        </row>
        <row r="72">
          <cell r="A72">
            <v>192</v>
          </cell>
          <cell r="B72" t="str">
            <v>КАРГАЕВА Полина</v>
          </cell>
          <cell r="C72">
            <v>10142056682</v>
          </cell>
          <cell r="D72">
            <v>40192</v>
          </cell>
          <cell r="E72" t="str">
            <v>1 СР</v>
          </cell>
          <cell r="F72" t="str">
            <v>Свердловская область</v>
          </cell>
          <cell r="G72" t="str">
            <v>ГАУ ДО СО СШОР по велоспорту "Велогор"</v>
          </cell>
          <cell r="H72">
            <v>1</v>
          </cell>
        </row>
        <row r="73">
          <cell r="A73">
            <v>193</v>
          </cell>
          <cell r="B73" t="str">
            <v>ВАСИЛЬЕВА Елена</v>
          </cell>
          <cell r="C73">
            <v>10137182737</v>
          </cell>
          <cell r="D73">
            <v>40309</v>
          </cell>
          <cell r="E73" t="str">
            <v>1 СР</v>
          </cell>
          <cell r="F73" t="str">
            <v>Свердловская область</v>
          </cell>
          <cell r="G73" t="str">
            <v>ГАУ ДО СО СШОР по велоспорту "Велогор"</v>
          </cell>
          <cell r="H73">
            <v>1</v>
          </cell>
        </row>
        <row r="74">
          <cell r="A74">
            <v>194</v>
          </cell>
          <cell r="B74" t="str">
            <v>ВЕРЕЩАГА Дмитрий</v>
          </cell>
          <cell r="C74">
            <v>10141964332</v>
          </cell>
          <cell r="D74">
            <v>40450</v>
          </cell>
          <cell r="E74" t="str">
            <v>2 СР</v>
          </cell>
          <cell r="F74" t="str">
            <v>Свердловская область</v>
          </cell>
          <cell r="G74" t="str">
            <v>ГАУ ДО СО СШОР по велоспорту "Велогор"</v>
          </cell>
          <cell r="H74">
            <v>1</v>
          </cell>
        </row>
        <row r="75">
          <cell r="A75">
            <v>195</v>
          </cell>
          <cell r="B75" t="str">
            <v>МАЛКОВ Иван</v>
          </cell>
          <cell r="C75">
            <v>10144160370</v>
          </cell>
          <cell r="D75">
            <v>39634</v>
          </cell>
          <cell r="E75" t="str">
            <v>КМС</v>
          </cell>
          <cell r="F75" t="str">
            <v>Ярославская область</v>
          </cell>
          <cell r="G75" t="str">
            <v>МУ ДО СШОР-19 г.Ярославль</v>
          </cell>
          <cell r="H75">
            <v>1</v>
          </cell>
          <cell r="I75">
            <v>1</v>
          </cell>
          <cell r="K75">
            <v>1</v>
          </cell>
        </row>
        <row r="76">
          <cell r="A76">
            <v>196</v>
          </cell>
          <cell r="B76" t="str">
            <v>НИЩЕВА Валерия</v>
          </cell>
          <cell r="C76">
            <v>10144098534</v>
          </cell>
          <cell r="D76">
            <v>39829</v>
          </cell>
          <cell r="E76" t="str">
            <v>КМС</v>
          </cell>
          <cell r="F76" t="str">
            <v>Ярославская область</v>
          </cell>
          <cell r="G76" t="str">
            <v>МУ ДО СШОР-19 г.Ярославль</v>
          </cell>
          <cell r="H76">
            <v>1</v>
          </cell>
          <cell r="I76">
            <v>1</v>
          </cell>
          <cell r="K76">
            <v>1</v>
          </cell>
        </row>
        <row r="77">
          <cell r="A77">
            <v>197</v>
          </cell>
          <cell r="B77" t="str">
            <v>ШАЛАГИН Олег</v>
          </cell>
          <cell r="C77">
            <v>10145201809</v>
          </cell>
          <cell r="D77">
            <v>40004</v>
          </cell>
          <cell r="E77" t="str">
            <v>КМС</v>
          </cell>
          <cell r="F77" t="str">
            <v>Ярославская область</v>
          </cell>
          <cell r="G77" t="str">
            <v>МУ ДО СШОР-19 г.Ярославль</v>
          </cell>
          <cell r="H77">
            <v>1</v>
          </cell>
          <cell r="I77">
            <v>1</v>
          </cell>
          <cell r="K77">
            <v>1</v>
          </cell>
        </row>
        <row r="78">
          <cell r="A78">
            <v>198</v>
          </cell>
          <cell r="B78" t="str">
            <v>СЕМАШКО Руслан</v>
          </cell>
          <cell r="C78">
            <v>10144140970</v>
          </cell>
          <cell r="D78">
            <v>39879</v>
          </cell>
          <cell r="E78" t="str">
            <v>1 СР</v>
          </cell>
          <cell r="F78" t="str">
            <v>Ярославская область</v>
          </cell>
          <cell r="G78" t="str">
            <v>МУ ДО СШОР-19 г.Ярославль</v>
          </cell>
          <cell r="H78">
            <v>1</v>
          </cell>
          <cell r="I78">
            <v>1</v>
          </cell>
          <cell r="K78">
            <v>1</v>
          </cell>
        </row>
        <row r="79">
          <cell r="A79">
            <v>199</v>
          </cell>
          <cell r="B79" t="str">
            <v>МИНАЕВ Вадим</v>
          </cell>
          <cell r="C79">
            <v>10153187939</v>
          </cell>
          <cell r="D79">
            <v>40484</v>
          </cell>
          <cell r="E79" t="str">
            <v>1 СР</v>
          </cell>
          <cell r="F79" t="str">
            <v>Ярославская область</v>
          </cell>
          <cell r="G79" t="str">
            <v>МУ ДО СШОР-19 г.Ярославль</v>
          </cell>
          <cell r="H79">
            <v>1</v>
          </cell>
          <cell r="I79">
            <v>1</v>
          </cell>
          <cell r="K79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 Ж кгп"/>
      <sheetName val="список общий"/>
      <sheetName val="КГП ЮН 17-18"/>
      <sheetName val="КГП ЮН 19-22"/>
      <sheetName val="КГП Ж 17-18"/>
      <sheetName val="КГП Ж 19-22"/>
      <sheetName val="1 раунд ю17-18"/>
      <sheetName val="1 раунд ю19-22"/>
      <sheetName val="1 раунд ж17-18"/>
      <sheetName val="1 раунд ж19-22"/>
      <sheetName val="ФИНАЛ ю17-18 (2)"/>
      <sheetName val="финал ю19-22 (2)"/>
      <sheetName val="1 раунд ж19-22 (2)"/>
      <sheetName val="Финал ж17-18 (2)"/>
      <sheetName val="инд г. пресл. 3 км (2)"/>
      <sheetName val="инд г. пресл. 4 км"/>
      <sheetName val="инд г. пресл. 3 км"/>
      <sheetName val="ИГП Ж 17-18"/>
      <sheetName val="инд г. пресл. 3 км (3)"/>
      <sheetName val="инд г. пресл. 4 км (2)"/>
      <sheetName val="инд г. пресл. 3 км (4)"/>
      <sheetName val="ИГП Ж 17-18 (2)"/>
      <sheetName val="очки квал 1"/>
      <sheetName val="очки квал 1 (2)"/>
      <sheetName val="СКР Ю 17-18"/>
      <sheetName val="ТЕМПО Ю 17-18"/>
      <sheetName val="ВЫБ Ю17-18"/>
      <sheetName val="ОМНИУМ Ю17-18"/>
      <sheetName val="СКР Ю 19-22"/>
      <sheetName val="ТЕМПО Ю 19-22"/>
      <sheetName val="ВЫБ Ю19-22"/>
      <sheetName val="ОМНИУМ Ю19-22"/>
      <sheetName val="СКР Ж17-18"/>
      <sheetName val="ТЕМПО Ж 17-18"/>
      <sheetName val="ВЫБ Ж17-18!"/>
      <sheetName val="ОМНИУМ Ж17-18"/>
      <sheetName val="СКР Ж 19-22"/>
      <sheetName val="ТЕМПО Ж 19-22"/>
      <sheetName val="ВЫБ Ж19-22!"/>
      <sheetName val="ОМНИУМ Ж19-22"/>
      <sheetName val="юниоры 17-18 медисон (2)"/>
      <sheetName val="ком гонка юниорки 19-22 (2)"/>
      <sheetName val="ком гонка юниорки 17-18 (2)"/>
      <sheetName val="юниоры гр кв1"/>
      <sheetName val="ЧР список"/>
      <sheetName val="КР список "/>
      <sheetName val="ПР список"/>
      <sheetName val="Табл"/>
      <sheetName val="СТ м"/>
      <sheetName val="г. очки М"/>
      <sheetName val="СТ ю-ры"/>
      <sheetName val="г. очки Ю"/>
      <sheetName val="г. очки ю-ки"/>
      <sheetName val="СТ ю-ки"/>
      <sheetName val="СТ Ж"/>
      <sheetName val="г. очки Ж"/>
      <sheetName val="кейрин А"/>
      <sheetName val="кейрин ю-ы"/>
      <sheetName val="кейрин ю-и"/>
      <sheetName val="кейрин А (2)"/>
      <sheetName val="кейрин ю-ы (2)"/>
      <sheetName val="кейрин ю-и (2)"/>
      <sheetName val="кейрин А (3)"/>
      <sheetName val="кейрин ю-ы (3)"/>
      <sheetName val="кейрин ю-и (3)"/>
      <sheetName val="кейрин"/>
      <sheetName val="СТ омниум"/>
      <sheetName val="СТ"/>
      <sheetName val="Скр"/>
      <sheetName val="Темпо"/>
      <sheetName val="Выб"/>
      <sheetName val="Омниум"/>
      <sheetName val="СТ 2"/>
      <sheetName val="Скр 2"/>
      <sheetName val="Темпо 2"/>
      <sheetName val="Выб 2"/>
      <sheetName val="Омниум 2"/>
      <sheetName val="СТ (3)"/>
      <sheetName val="Скр 3"/>
      <sheetName val="Темпо 3"/>
      <sheetName val="Выб 3"/>
      <sheetName val="Омниум (3)"/>
      <sheetName val="СТ (4)"/>
      <sheetName val="Скр 4"/>
      <sheetName val="Темпо 4"/>
      <sheetName val="Выб 4"/>
      <sheetName val="Омниум (4)"/>
      <sheetName val="СТ ю-ры В"/>
      <sheetName val="Скр в"/>
      <sheetName val="СТ (2)"/>
      <sheetName val="мэдисон ю19-22"/>
      <sheetName val="мэдисон ж19-22"/>
      <sheetName val="МЭДИСОН Ж17-18"/>
      <sheetName val="Мэдисон"/>
      <sheetName val="СТ (5)"/>
      <sheetName val="Мэдисон (2)"/>
      <sheetName val="СТ (6)"/>
      <sheetName val="Мэдисон (3)"/>
      <sheetName val="СТ (7)"/>
      <sheetName val="Мэдисон (4)"/>
      <sheetName val="Выб 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7">
          <cell r="B7">
            <v>1</v>
          </cell>
          <cell r="C7">
            <v>10023524100</v>
          </cell>
          <cell r="D7" t="str">
            <v>Гонов Лев</v>
          </cell>
          <cell r="E7">
            <v>36531</v>
          </cell>
          <cell r="F7" t="str">
            <v>МСМК</v>
          </cell>
          <cell r="G7" t="str">
            <v>Санкт-Петербург</v>
          </cell>
        </row>
        <row r="8">
          <cell r="B8">
            <v>2</v>
          </cell>
          <cell r="C8">
            <v>10015314361</v>
          </cell>
          <cell r="D8" t="str">
            <v>Смирнов Иван</v>
          </cell>
          <cell r="E8">
            <v>36174</v>
          </cell>
          <cell r="F8" t="str">
            <v>МСМК</v>
          </cell>
          <cell r="G8" t="str">
            <v>Санкт-Петербург</v>
          </cell>
        </row>
        <row r="9">
          <cell r="B9">
            <v>3</v>
          </cell>
          <cell r="C9">
            <v>10034952922</v>
          </cell>
          <cell r="D9" t="str">
            <v>Берсенев Никита</v>
          </cell>
          <cell r="E9">
            <v>36610</v>
          </cell>
          <cell r="F9" t="str">
            <v>МСМК</v>
          </cell>
          <cell r="G9" t="str">
            <v>Санкт-Петербург</v>
          </cell>
        </row>
        <row r="10">
          <cell r="B10">
            <v>4</v>
          </cell>
          <cell r="C10">
            <v>10010168412</v>
          </cell>
          <cell r="D10" t="str">
            <v>Мальнев Сергей</v>
          </cell>
          <cell r="E10">
            <v>36015</v>
          </cell>
          <cell r="F10" t="str">
            <v>МС</v>
          </cell>
          <cell r="G10" t="str">
            <v>Санкт-Петербург</v>
          </cell>
        </row>
        <row r="11">
          <cell r="B11">
            <v>5</v>
          </cell>
          <cell r="C11">
            <v>10036018912</v>
          </cell>
          <cell r="D11" t="str">
            <v>Шичкин Влас</v>
          </cell>
          <cell r="E11">
            <v>37281</v>
          </cell>
          <cell r="F11" t="str">
            <v>МСМК</v>
          </cell>
          <cell r="G11" t="str">
            <v>Санкт-Петербург</v>
          </cell>
        </row>
        <row r="12">
          <cell r="B12">
            <v>6</v>
          </cell>
          <cell r="C12">
            <v>10036019013</v>
          </cell>
          <cell r="D12" t="str">
            <v>Щегольков Илья</v>
          </cell>
          <cell r="E12">
            <v>37410</v>
          </cell>
          <cell r="F12" t="str">
            <v>МСМК</v>
          </cell>
          <cell r="G12" t="str">
            <v>Санкт-Петербург</v>
          </cell>
        </row>
        <row r="13">
          <cell r="B13">
            <v>7</v>
          </cell>
          <cell r="C13">
            <v>10036092771</v>
          </cell>
          <cell r="D13" t="str">
            <v>Игошев Егор</v>
          </cell>
          <cell r="E13">
            <v>37439</v>
          </cell>
          <cell r="F13" t="str">
            <v>МСМК</v>
          </cell>
          <cell r="G13" t="str">
            <v>Санкт-Петербург</v>
          </cell>
        </row>
        <row r="14">
          <cell r="B14">
            <v>8</v>
          </cell>
          <cell r="C14">
            <v>10036018811</v>
          </cell>
          <cell r="D14" t="str">
            <v>Новолодский Иван</v>
          </cell>
          <cell r="E14">
            <v>37411</v>
          </cell>
          <cell r="F14" t="str">
            <v>МСМК</v>
          </cell>
          <cell r="G14" t="str">
            <v>Санкт-Петербург</v>
          </cell>
        </row>
        <row r="15">
          <cell r="B15">
            <v>9</v>
          </cell>
          <cell r="C15">
            <v>10036013858</v>
          </cell>
          <cell r="D15" t="str">
            <v>Денисов Денис</v>
          </cell>
          <cell r="E15">
            <v>37597</v>
          </cell>
          <cell r="F15" t="str">
            <v>МСМК</v>
          </cell>
          <cell r="G15" t="str">
            <v>Санкт-Петербург</v>
          </cell>
        </row>
        <row r="16">
          <cell r="B16">
            <v>10</v>
          </cell>
          <cell r="C16">
            <v>10065490946</v>
          </cell>
          <cell r="D16" t="str">
            <v>Крючков Марк</v>
          </cell>
          <cell r="E16">
            <v>37676</v>
          </cell>
          <cell r="F16" t="str">
            <v>МСМК</v>
          </cell>
          <cell r="G16" t="str">
            <v>Санкт-Петербург</v>
          </cell>
        </row>
        <row r="17">
          <cell r="B17">
            <v>11</v>
          </cell>
          <cell r="C17">
            <v>10090937177</v>
          </cell>
          <cell r="D17" t="str">
            <v>Постарнак Михаил</v>
          </cell>
          <cell r="E17">
            <v>38212</v>
          </cell>
          <cell r="F17" t="str">
            <v>МС</v>
          </cell>
          <cell r="G17" t="str">
            <v>Санкт-Петербург</v>
          </cell>
        </row>
        <row r="18">
          <cell r="B18">
            <v>12</v>
          </cell>
          <cell r="C18">
            <v>10065490643</v>
          </cell>
          <cell r="D18" t="str">
            <v>Зараковский Даниил</v>
          </cell>
          <cell r="E18">
            <v>38183</v>
          </cell>
          <cell r="F18" t="str">
            <v>МС</v>
          </cell>
          <cell r="G18" t="str">
            <v>Санкт-Петербург</v>
          </cell>
        </row>
        <row r="19">
          <cell r="B19">
            <v>13</v>
          </cell>
          <cell r="C19">
            <v>10065490441</v>
          </cell>
          <cell r="D19" t="str">
            <v>Скорняков Григорий</v>
          </cell>
          <cell r="E19">
            <v>38304</v>
          </cell>
          <cell r="F19" t="str">
            <v>МС</v>
          </cell>
          <cell r="G19" t="str">
            <v>Санкт-Петербург</v>
          </cell>
        </row>
        <row r="20">
          <cell r="B20">
            <v>14</v>
          </cell>
          <cell r="C20">
            <v>10090936672</v>
          </cell>
          <cell r="D20" t="str">
            <v>Савекин Илья</v>
          </cell>
          <cell r="E20">
            <v>38489</v>
          </cell>
          <cell r="F20" t="str">
            <v>МС</v>
          </cell>
          <cell r="G20" t="str">
            <v>Санкт-Петербург</v>
          </cell>
        </row>
        <row r="21">
          <cell r="B21">
            <v>15</v>
          </cell>
          <cell r="C21">
            <v>10097338571</v>
          </cell>
          <cell r="D21" t="str">
            <v>Кузнецов Руслан</v>
          </cell>
          <cell r="E21">
            <v>38425</v>
          </cell>
          <cell r="F21" t="str">
            <v>МС</v>
          </cell>
          <cell r="G21" t="str">
            <v>Санкт-Петербург</v>
          </cell>
        </row>
        <row r="22">
          <cell r="B22">
            <v>16</v>
          </cell>
          <cell r="C22">
            <v>10097338672</v>
          </cell>
          <cell r="D22" t="str">
            <v>Казаков Даниил</v>
          </cell>
          <cell r="E22">
            <v>38360</v>
          </cell>
          <cell r="F22" t="str">
            <v>МС</v>
          </cell>
          <cell r="G22" t="str">
            <v>Санкт-Петербург</v>
          </cell>
        </row>
        <row r="23">
          <cell r="B23">
            <v>17</v>
          </cell>
          <cell r="C23">
            <v>10075644826</v>
          </cell>
          <cell r="D23" t="str">
            <v>Бугаенко Виктор</v>
          </cell>
          <cell r="E23">
            <v>38042</v>
          </cell>
          <cell r="F23" t="str">
            <v>МС</v>
          </cell>
          <cell r="G23" t="str">
            <v>Санкт-Петербург</v>
          </cell>
        </row>
        <row r="24">
          <cell r="B24">
            <v>18</v>
          </cell>
          <cell r="C24">
            <v>10120261287</v>
          </cell>
          <cell r="D24" t="str">
            <v>Просандеев Ярослав</v>
          </cell>
          <cell r="E24">
            <v>39151</v>
          </cell>
          <cell r="F24" t="str">
            <v>МС</v>
          </cell>
          <cell r="G24" t="str">
            <v>Санкт-Петербург</v>
          </cell>
        </row>
        <row r="25">
          <cell r="B25">
            <v>19</v>
          </cell>
          <cell r="C25">
            <v>10092621745</v>
          </cell>
          <cell r="D25" t="str">
            <v>Токарев Матвей</v>
          </cell>
          <cell r="E25">
            <v>38828</v>
          </cell>
          <cell r="F25" t="str">
            <v>МС</v>
          </cell>
          <cell r="G25" t="str">
            <v>Санкт-Петербург</v>
          </cell>
        </row>
        <row r="26">
          <cell r="B26">
            <v>20</v>
          </cell>
          <cell r="C26">
            <v>10036018609</v>
          </cell>
          <cell r="D26" t="str">
            <v>Иванов Вячеслав</v>
          </cell>
          <cell r="E26">
            <v>37469</v>
          </cell>
          <cell r="F26" t="str">
            <v>МС</v>
          </cell>
          <cell r="G26" t="str">
            <v>Санкт-Петербург</v>
          </cell>
        </row>
        <row r="27">
          <cell r="B27">
            <v>21</v>
          </cell>
          <cell r="C27">
            <v>10120261186</v>
          </cell>
          <cell r="D27" t="str">
            <v>Гречишкин Вадим</v>
          </cell>
          <cell r="E27">
            <v>39274</v>
          </cell>
          <cell r="F27" t="str">
            <v>МС</v>
          </cell>
          <cell r="G27" t="str">
            <v>Санкт-Петербург</v>
          </cell>
        </row>
        <row r="28">
          <cell r="B28">
            <v>22</v>
          </cell>
          <cell r="C28">
            <v>10111625257</v>
          </cell>
          <cell r="D28" t="str">
            <v>Попов Марк</v>
          </cell>
          <cell r="E28">
            <v>39219</v>
          </cell>
          <cell r="F28" t="str">
            <v>КМС</v>
          </cell>
          <cell r="G28" t="str">
            <v>Санкт-Петербург</v>
          </cell>
        </row>
        <row r="29">
          <cell r="B29">
            <v>23</v>
          </cell>
          <cell r="C29">
            <v>10114021561</v>
          </cell>
          <cell r="D29" t="str">
            <v xml:space="preserve">Болдырев Матвей </v>
          </cell>
          <cell r="E29">
            <v>39320</v>
          </cell>
          <cell r="F29" t="str">
            <v>КМС</v>
          </cell>
          <cell r="G29" t="str">
            <v>Санкт-Петербург</v>
          </cell>
        </row>
        <row r="30">
          <cell r="B30">
            <v>24</v>
          </cell>
          <cell r="C30">
            <v>10009033209</v>
          </cell>
          <cell r="D30" t="str">
            <v>Тишков Роман</v>
          </cell>
          <cell r="E30">
            <v>34670</v>
          </cell>
          <cell r="F30" t="str">
            <v>МСМК</v>
          </cell>
          <cell r="G30" t="str">
            <v>Беларусь</v>
          </cell>
        </row>
        <row r="31">
          <cell r="B31">
            <v>25</v>
          </cell>
          <cell r="C31">
            <v>10007891336</v>
          </cell>
          <cell r="D31" t="str">
            <v>Романов Роман</v>
          </cell>
          <cell r="E31">
            <v>34518</v>
          </cell>
          <cell r="F31" t="str">
            <v>МСМК</v>
          </cell>
          <cell r="G31" t="str">
            <v>Беларусь</v>
          </cell>
        </row>
        <row r="32">
          <cell r="B32">
            <v>26</v>
          </cell>
          <cell r="C32">
            <v>10010177809</v>
          </cell>
          <cell r="D32" t="str">
            <v>Бирюк Каролина</v>
          </cell>
          <cell r="E32">
            <v>35906</v>
          </cell>
          <cell r="F32" t="str">
            <v>МСМК</v>
          </cell>
          <cell r="G32" t="str">
            <v>Беларусь</v>
          </cell>
        </row>
        <row r="33">
          <cell r="B33">
            <v>27</v>
          </cell>
          <cell r="C33">
            <v>10093154134</v>
          </cell>
          <cell r="D33" t="str">
            <v>Безгерц Степан</v>
          </cell>
          <cell r="E33">
            <v>38311</v>
          </cell>
          <cell r="F33" t="str">
            <v>МС</v>
          </cell>
          <cell r="G33" t="str">
            <v>Беларусь</v>
          </cell>
        </row>
        <row r="34">
          <cell r="B34">
            <v>28</v>
          </cell>
          <cell r="C34">
            <v>10014585649</v>
          </cell>
          <cell r="D34" t="str">
            <v>Колесова Анастасия</v>
          </cell>
          <cell r="E34">
            <v>36679</v>
          </cell>
          <cell r="F34" t="str">
            <v>МС</v>
          </cell>
          <cell r="G34" t="str">
            <v>Беларусь</v>
          </cell>
        </row>
        <row r="35">
          <cell r="B35">
            <v>29</v>
          </cell>
          <cell r="C35">
            <v>10015328913</v>
          </cell>
          <cell r="D35" t="str">
            <v>Краско Ангелина</v>
          </cell>
          <cell r="E35">
            <v>36876</v>
          </cell>
          <cell r="F35" t="str">
            <v>МС</v>
          </cell>
          <cell r="G35" t="str">
            <v>Беларусь</v>
          </cell>
        </row>
        <row r="36">
          <cell r="B36">
            <v>30</v>
          </cell>
          <cell r="C36">
            <v>10009737568</v>
          </cell>
          <cell r="D36" t="str">
            <v>Ростовцев Сергей</v>
          </cell>
          <cell r="E36">
            <v>35583</v>
          </cell>
          <cell r="F36" t="str">
            <v>МСМК</v>
          </cell>
          <cell r="G36" t="str">
            <v>Тульская область</v>
          </cell>
        </row>
        <row r="37">
          <cell r="B37">
            <v>31</v>
          </cell>
          <cell r="C37">
            <v>10007739974</v>
          </cell>
          <cell r="D37" t="str">
            <v>Хатунцева Гульназ</v>
          </cell>
          <cell r="E37">
            <v>34445</v>
          </cell>
          <cell r="F37" t="str">
            <v>ЗМС</v>
          </cell>
          <cell r="G37" t="str">
            <v>Тульская область</v>
          </cell>
        </row>
        <row r="38">
          <cell r="B38">
            <v>32</v>
          </cell>
          <cell r="C38">
            <v>10007498585</v>
          </cell>
          <cell r="D38" t="str">
            <v>Аверина Мария</v>
          </cell>
          <cell r="E38">
            <v>34246</v>
          </cell>
          <cell r="F38" t="str">
            <v>МСМК</v>
          </cell>
          <cell r="G38" t="str">
            <v>Тульская область</v>
          </cell>
        </row>
        <row r="39">
          <cell r="B39">
            <v>33</v>
          </cell>
          <cell r="C39">
            <v>10104123420</v>
          </cell>
          <cell r="D39" t="str">
            <v>Суятин Мирослав</v>
          </cell>
          <cell r="E39">
            <v>38726</v>
          </cell>
          <cell r="F39" t="str">
            <v>МС</v>
          </cell>
          <cell r="G39" t="str">
            <v>Тульская область</v>
          </cell>
        </row>
        <row r="40">
          <cell r="B40">
            <v>34</v>
          </cell>
          <cell r="C40">
            <v>10093556278</v>
          </cell>
          <cell r="D40" t="str">
            <v>Марямидзе Степан</v>
          </cell>
          <cell r="E40">
            <v>38503</v>
          </cell>
          <cell r="F40" t="str">
            <v>КМС</v>
          </cell>
          <cell r="G40" t="str">
            <v>Тульская область</v>
          </cell>
        </row>
        <row r="41">
          <cell r="B41">
            <v>35</v>
          </cell>
          <cell r="C41">
            <v>10104006717</v>
          </cell>
          <cell r="D41" t="str">
            <v>Сидоров Григорий</v>
          </cell>
          <cell r="E41">
            <v>39260</v>
          </cell>
          <cell r="F41" t="str">
            <v>КМС</v>
          </cell>
          <cell r="G41" t="str">
            <v>Тульская область</v>
          </cell>
        </row>
        <row r="42">
          <cell r="B42">
            <v>36</v>
          </cell>
          <cell r="C42">
            <v>10094202643</v>
          </cell>
          <cell r="D42" t="str">
            <v>Гербут Дмитрий</v>
          </cell>
          <cell r="E42">
            <v>39402</v>
          </cell>
          <cell r="F42" t="str">
            <v>КМС</v>
          </cell>
          <cell r="G42" t="str">
            <v>Тульская область</v>
          </cell>
        </row>
        <row r="43">
          <cell r="B43">
            <v>37</v>
          </cell>
          <cell r="C43">
            <v>10104596696</v>
          </cell>
          <cell r="D43" t="str">
            <v>Быков Антон</v>
          </cell>
          <cell r="E43">
            <v>38940</v>
          </cell>
          <cell r="F43" t="str">
            <v>КМС</v>
          </cell>
          <cell r="G43" t="str">
            <v>Тульская область</v>
          </cell>
        </row>
        <row r="44">
          <cell r="B44">
            <v>38</v>
          </cell>
          <cell r="C44">
            <v>10014629604</v>
          </cell>
          <cell r="D44" t="str">
            <v>Почерняев Николай</v>
          </cell>
          <cell r="E44">
            <v>38515</v>
          </cell>
          <cell r="F44" t="str">
            <v>КМС</v>
          </cell>
          <cell r="G44" t="str">
            <v>Тульская область</v>
          </cell>
        </row>
        <row r="45">
          <cell r="B45">
            <v>39</v>
          </cell>
          <cell r="C45">
            <v>10036077112</v>
          </cell>
          <cell r="D45" t="str">
            <v>Майоров Ждан</v>
          </cell>
          <cell r="E45">
            <v>38453</v>
          </cell>
          <cell r="F45" t="str">
            <v>КМС</v>
          </cell>
          <cell r="G45" t="str">
            <v>Тульская область</v>
          </cell>
        </row>
        <row r="46">
          <cell r="B46">
            <v>40</v>
          </cell>
          <cell r="C46">
            <v>10054263400</v>
          </cell>
          <cell r="D46" t="str">
            <v>Иванченко Алёна</v>
          </cell>
          <cell r="E46">
            <v>37941</v>
          </cell>
          <cell r="F46" t="str">
            <v>МСМК</v>
          </cell>
          <cell r="G46" t="str">
            <v>Санкт-Петербург</v>
          </cell>
        </row>
        <row r="47">
          <cell r="B47">
            <v>41</v>
          </cell>
          <cell r="C47">
            <v>10049916685</v>
          </cell>
          <cell r="D47" t="str">
            <v>Валгонен Валерия</v>
          </cell>
          <cell r="E47">
            <v>37678</v>
          </cell>
          <cell r="F47" t="str">
            <v>МСМК</v>
          </cell>
          <cell r="G47" t="str">
            <v>Санкт-Петербург</v>
          </cell>
        </row>
        <row r="48">
          <cell r="B48">
            <v>42</v>
          </cell>
          <cell r="C48">
            <v>10094559422</v>
          </cell>
          <cell r="D48" t="str">
            <v>Смирнова Диана</v>
          </cell>
          <cell r="E48">
            <v>38505</v>
          </cell>
          <cell r="F48" t="str">
            <v>МС</v>
          </cell>
          <cell r="G48" t="str">
            <v>Санкт-Петербург</v>
          </cell>
        </row>
        <row r="49">
          <cell r="B49">
            <v>43</v>
          </cell>
          <cell r="C49">
            <v>10111632836</v>
          </cell>
          <cell r="D49" t="str">
            <v>Даньшина Полина</v>
          </cell>
          <cell r="E49">
            <v>39137</v>
          </cell>
          <cell r="F49" t="str">
            <v>МС</v>
          </cell>
          <cell r="G49" t="str">
            <v>Санкт-Петербург</v>
          </cell>
        </row>
        <row r="50">
          <cell r="B50">
            <v>44</v>
          </cell>
          <cell r="C50">
            <v>10111631927</v>
          </cell>
          <cell r="D50" t="str">
            <v>Кокарева Аглая</v>
          </cell>
          <cell r="E50">
            <v>39348</v>
          </cell>
          <cell r="F50" t="str">
            <v>МС</v>
          </cell>
          <cell r="G50" t="str">
            <v>Санкт-Петербург</v>
          </cell>
        </row>
        <row r="51">
          <cell r="B51">
            <v>45</v>
          </cell>
          <cell r="C51">
            <v>10125032576</v>
          </cell>
          <cell r="D51" t="str">
            <v>Ившичева Яна</v>
          </cell>
          <cell r="E51">
            <v>39562</v>
          </cell>
          <cell r="F51" t="str">
            <v>КМС</v>
          </cell>
          <cell r="G51" t="str">
            <v>Санкт-Петербург</v>
          </cell>
        </row>
        <row r="52">
          <cell r="B52">
            <v>46</v>
          </cell>
          <cell r="C52">
            <v>10137268320</v>
          </cell>
          <cell r="D52" t="str">
            <v>Грибова Марина</v>
          </cell>
          <cell r="E52">
            <v>39488</v>
          </cell>
          <cell r="F52" t="str">
            <v>КМС</v>
          </cell>
          <cell r="G52" t="str">
            <v>Санкт-Петербург</v>
          </cell>
        </row>
        <row r="53">
          <cell r="B53">
            <v>47</v>
          </cell>
          <cell r="C53">
            <v>10137270845</v>
          </cell>
          <cell r="D53" t="str">
            <v>Соломатина Олеся</v>
          </cell>
          <cell r="E53">
            <v>39844</v>
          </cell>
          <cell r="F53" t="str">
            <v>КМС</v>
          </cell>
          <cell r="G53" t="str">
            <v>Санкт-Петербург</v>
          </cell>
        </row>
        <row r="54">
          <cell r="B54">
            <v>48</v>
          </cell>
          <cell r="C54">
            <v>10137271047</v>
          </cell>
          <cell r="D54" t="str">
            <v>Костина Ольга</v>
          </cell>
          <cell r="E54">
            <v>40018</v>
          </cell>
          <cell r="F54" t="str">
            <v>КМС</v>
          </cell>
          <cell r="G54" t="str">
            <v>Санкт-Петербург</v>
          </cell>
        </row>
        <row r="55">
          <cell r="B55">
            <v>49</v>
          </cell>
          <cell r="C55">
            <v>10127774848</v>
          </cell>
          <cell r="D55" t="str">
            <v>Деменкова Анастасия</v>
          </cell>
          <cell r="E55">
            <v>39967</v>
          </cell>
          <cell r="F55" t="str">
            <v>КМС</v>
          </cell>
          <cell r="G55" t="str">
            <v>Санкт-Петербург</v>
          </cell>
        </row>
        <row r="56">
          <cell r="B56">
            <v>50</v>
          </cell>
          <cell r="C56">
            <v>10127617931</v>
          </cell>
          <cell r="D56" t="str">
            <v>Васюкова Валерия</v>
          </cell>
          <cell r="E56">
            <v>39814</v>
          </cell>
          <cell r="F56" t="str">
            <v>КМС</v>
          </cell>
          <cell r="G56" t="str">
            <v>Санкт-Петербург</v>
          </cell>
        </row>
        <row r="57">
          <cell r="B57">
            <v>51</v>
          </cell>
          <cell r="C57">
            <v>10124975083</v>
          </cell>
          <cell r="D57" t="str">
            <v>Новолодская Ангелина</v>
          </cell>
          <cell r="E57">
            <v>40017</v>
          </cell>
          <cell r="F57" t="str">
            <v>КМС</v>
          </cell>
          <cell r="G57" t="str">
            <v>Санкт-Петербург</v>
          </cell>
        </row>
        <row r="58">
          <cell r="B58">
            <v>52</v>
          </cell>
          <cell r="C58">
            <v>10141780436</v>
          </cell>
          <cell r="D58" t="str">
            <v>Голыбина Валентина</v>
          </cell>
          <cell r="E58">
            <v>40463</v>
          </cell>
          <cell r="F58" t="str">
            <v>2 СР</v>
          </cell>
          <cell r="G58" t="str">
            <v>Санкт-Петербург</v>
          </cell>
        </row>
        <row r="59">
          <cell r="B59">
            <v>53</v>
          </cell>
          <cell r="C59">
            <v>10144647693</v>
          </cell>
          <cell r="D59" t="str">
            <v>Королева София</v>
          </cell>
          <cell r="E59">
            <v>40324</v>
          </cell>
          <cell r="F59" t="str">
            <v>КМС</v>
          </cell>
          <cell r="G59" t="str">
            <v>Санкт-Петербург</v>
          </cell>
        </row>
        <row r="60">
          <cell r="B60">
            <v>54</v>
          </cell>
          <cell r="C60">
            <v>10125311654</v>
          </cell>
          <cell r="D60" t="str">
            <v>Новолодский Ростислав</v>
          </cell>
          <cell r="E60">
            <v>39586</v>
          </cell>
          <cell r="F60" t="str">
            <v>КМС</v>
          </cell>
          <cell r="G60" t="str">
            <v>Санкт-Петербург</v>
          </cell>
        </row>
        <row r="61">
          <cell r="B61">
            <v>55</v>
          </cell>
          <cell r="C61">
            <v>10125311856</v>
          </cell>
          <cell r="D61" t="str">
            <v>Свиловский Денис</v>
          </cell>
          <cell r="E61">
            <v>39525</v>
          </cell>
          <cell r="F61" t="str">
            <v>КМС</v>
          </cell>
          <cell r="G61" t="str">
            <v>Санкт-Петербург</v>
          </cell>
        </row>
        <row r="62">
          <cell r="B62">
            <v>56</v>
          </cell>
          <cell r="C62">
            <v>10125312260</v>
          </cell>
          <cell r="D62" t="str">
            <v>Яковлев Матвей</v>
          </cell>
          <cell r="E62">
            <v>39469</v>
          </cell>
          <cell r="F62" t="str">
            <v>КМС</v>
          </cell>
          <cell r="G62" t="str">
            <v>Санкт-Петербург</v>
          </cell>
        </row>
        <row r="63">
          <cell r="B63">
            <v>57</v>
          </cell>
          <cell r="C63">
            <v>10125311957</v>
          </cell>
          <cell r="D63" t="str">
            <v>Свиловский Данил</v>
          </cell>
          <cell r="E63">
            <v>39525</v>
          </cell>
          <cell r="F63" t="str">
            <v>КМС</v>
          </cell>
          <cell r="G63" t="str">
            <v>Санкт-Петербург</v>
          </cell>
        </row>
        <row r="64">
          <cell r="B64">
            <v>58</v>
          </cell>
          <cell r="C64">
            <v>10115493638</v>
          </cell>
          <cell r="D64" t="str">
            <v>Блохин Кирилл</v>
          </cell>
          <cell r="E64">
            <v>39608</v>
          </cell>
          <cell r="F64" t="str">
            <v>КМС</v>
          </cell>
          <cell r="G64" t="str">
            <v>Санкт-Петербург</v>
          </cell>
        </row>
        <row r="65">
          <cell r="B65">
            <v>59</v>
          </cell>
          <cell r="C65">
            <v>10144855740</v>
          </cell>
          <cell r="D65" t="str">
            <v>Круглов Сергей</v>
          </cell>
          <cell r="E65">
            <v>39918</v>
          </cell>
          <cell r="F65" t="str">
            <v>3 РС</v>
          </cell>
          <cell r="G65" t="str">
            <v>Санкт-Петербург</v>
          </cell>
        </row>
        <row r="66">
          <cell r="B66">
            <v>60</v>
          </cell>
          <cell r="C66">
            <v>10137306312</v>
          </cell>
          <cell r="D66" t="str">
            <v>Смирнов Андрей</v>
          </cell>
          <cell r="E66">
            <v>39974</v>
          </cell>
          <cell r="F66" t="str">
            <v>КМС</v>
          </cell>
          <cell r="G66" t="str">
            <v>Санкт-Петербург</v>
          </cell>
        </row>
        <row r="67">
          <cell r="B67">
            <v>61</v>
          </cell>
          <cell r="C67">
            <v>10137272259</v>
          </cell>
          <cell r="D67" t="str">
            <v>Скорняков  Борис</v>
          </cell>
          <cell r="E67">
            <v>39956</v>
          </cell>
          <cell r="F67" t="str">
            <v>КМС</v>
          </cell>
          <cell r="G67" t="str">
            <v>Санкт-Петербург</v>
          </cell>
        </row>
        <row r="68">
          <cell r="B68">
            <v>62</v>
          </cell>
          <cell r="C68">
            <v>10137307322</v>
          </cell>
          <cell r="D68" t="str">
            <v>Вешняков Даниил</v>
          </cell>
          <cell r="E68">
            <v>39527</v>
          </cell>
          <cell r="F68" t="str">
            <v>КМС</v>
          </cell>
          <cell r="G68" t="str">
            <v>Санкт-Петербург</v>
          </cell>
        </row>
        <row r="69">
          <cell r="B69">
            <v>63</v>
          </cell>
          <cell r="C69">
            <v>10137306716</v>
          </cell>
          <cell r="D69" t="str">
            <v>Клишов Николай</v>
          </cell>
          <cell r="E69">
            <v>39955</v>
          </cell>
          <cell r="F69" t="str">
            <v>КМС</v>
          </cell>
          <cell r="G69" t="str">
            <v>Санкт-Петербург</v>
          </cell>
        </row>
        <row r="70">
          <cell r="B70">
            <v>64</v>
          </cell>
          <cell r="C70">
            <v>10144862915</v>
          </cell>
          <cell r="D70" t="str">
            <v>Яцина Артем</v>
          </cell>
          <cell r="E70">
            <v>40126</v>
          </cell>
          <cell r="F70" t="str">
            <v>КМС</v>
          </cell>
          <cell r="G70" t="str">
            <v>Санкт-Петербург</v>
          </cell>
        </row>
        <row r="71">
          <cell r="B71">
            <v>65</v>
          </cell>
          <cell r="C71">
            <v>10141468619</v>
          </cell>
          <cell r="D71" t="str">
            <v>Клюев Артем</v>
          </cell>
          <cell r="E71">
            <v>39917</v>
          </cell>
          <cell r="F71" t="str">
            <v>КМС</v>
          </cell>
          <cell r="G71" t="str">
            <v>Санкт-Петербург</v>
          </cell>
        </row>
        <row r="72">
          <cell r="B72">
            <v>66</v>
          </cell>
          <cell r="D72" t="str">
            <v>Зырянов Кирилл</v>
          </cell>
          <cell r="E72">
            <v>40324</v>
          </cell>
          <cell r="F72" t="str">
            <v>КМС</v>
          </cell>
          <cell r="G72" t="str">
            <v>Санкт-Петербург</v>
          </cell>
        </row>
        <row r="73">
          <cell r="B73">
            <v>67</v>
          </cell>
          <cell r="D73" t="str">
            <v>Константинов Феликс</v>
          </cell>
          <cell r="E73">
            <v>40255</v>
          </cell>
          <cell r="F73" t="str">
            <v>2 РС</v>
          </cell>
          <cell r="G73" t="str">
            <v>Санкт-Петербург</v>
          </cell>
        </row>
        <row r="74">
          <cell r="B74">
            <v>68</v>
          </cell>
          <cell r="D74" t="str">
            <v>Сысоев Игнат</v>
          </cell>
          <cell r="E74">
            <v>40289</v>
          </cell>
          <cell r="F74" t="str">
            <v>2 РС</v>
          </cell>
          <cell r="G74" t="str">
            <v>Санкт-Петербург</v>
          </cell>
        </row>
        <row r="75">
          <cell r="B75">
            <v>69</v>
          </cell>
          <cell r="D75" t="str">
            <v>Гречишкин Кирилл</v>
          </cell>
          <cell r="E75">
            <v>40415</v>
          </cell>
          <cell r="F75" t="str">
            <v>3 РС</v>
          </cell>
          <cell r="G75" t="str">
            <v>Санкт-Петербург</v>
          </cell>
        </row>
        <row r="76">
          <cell r="B76">
            <v>70</v>
          </cell>
          <cell r="D76" t="str">
            <v>Петухов Максим</v>
          </cell>
          <cell r="E76">
            <v>40387</v>
          </cell>
          <cell r="F76" t="str">
            <v>3 РС</v>
          </cell>
          <cell r="G76" t="str">
            <v>Санкт-Петербург</v>
          </cell>
        </row>
        <row r="77">
          <cell r="B77">
            <v>71</v>
          </cell>
          <cell r="D77" t="str">
            <v>Степанов Тарас</v>
          </cell>
          <cell r="E77">
            <v>39611</v>
          </cell>
          <cell r="F77" t="str">
            <v>КМС</v>
          </cell>
          <cell r="G77" t="str">
            <v>Ленинградская область</v>
          </cell>
        </row>
        <row r="78">
          <cell r="B78">
            <v>72</v>
          </cell>
          <cell r="D78" t="str">
            <v>Кезерев Николай</v>
          </cell>
          <cell r="E78">
            <v>39672</v>
          </cell>
          <cell r="F78" t="str">
            <v>КМС</v>
          </cell>
          <cell r="G78" t="str">
            <v>Ленинградская область</v>
          </cell>
        </row>
        <row r="79">
          <cell r="B79">
            <v>73</v>
          </cell>
          <cell r="D79" t="str">
            <v>Ломов Кирилл</v>
          </cell>
          <cell r="E79">
            <v>39894</v>
          </cell>
          <cell r="F79" t="str">
            <v>КМС</v>
          </cell>
          <cell r="G79" t="str">
            <v>Ленинградская область</v>
          </cell>
        </row>
        <row r="80">
          <cell r="B80">
            <v>74</v>
          </cell>
          <cell r="D80" t="str">
            <v>Минаев Иван</v>
          </cell>
          <cell r="E80">
            <v>39892</v>
          </cell>
          <cell r="F80" t="str">
            <v>2 СР</v>
          </cell>
          <cell r="G80" t="str">
            <v>Ленинградская область</v>
          </cell>
        </row>
        <row r="81">
          <cell r="B81">
            <v>75</v>
          </cell>
          <cell r="C81">
            <v>10094255385</v>
          </cell>
          <cell r="D81" t="str">
            <v>Изотова Анна</v>
          </cell>
          <cell r="E81">
            <v>39316</v>
          </cell>
          <cell r="F81" t="str">
            <v>МС</v>
          </cell>
          <cell r="G81" t="str">
            <v>Тульская область</v>
          </cell>
        </row>
        <row r="82">
          <cell r="B82">
            <v>76</v>
          </cell>
          <cell r="C82">
            <v>10007498585</v>
          </cell>
          <cell r="D82" t="str">
            <v>Юрченко Александра</v>
          </cell>
          <cell r="E82">
            <v>39346</v>
          </cell>
          <cell r="F82" t="str">
            <v>МС</v>
          </cell>
          <cell r="G82" t="str">
            <v>Тульская область</v>
          </cell>
        </row>
        <row r="83">
          <cell r="B83">
            <v>77</v>
          </cell>
          <cell r="C83">
            <v>10091966589</v>
          </cell>
          <cell r="D83" t="str">
            <v>Ростовцева Мария</v>
          </cell>
          <cell r="E83">
            <v>36294</v>
          </cell>
          <cell r="F83" t="str">
            <v>МС</v>
          </cell>
          <cell r="G83" t="str">
            <v>Тульская область</v>
          </cell>
        </row>
        <row r="84">
          <cell r="B84">
            <v>78</v>
          </cell>
          <cell r="C84">
            <v>10083324091</v>
          </cell>
          <cell r="D84" t="str">
            <v xml:space="preserve">Кокунов Григорий </v>
          </cell>
          <cell r="E84">
            <v>39854</v>
          </cell>
          <cell r="F84" t="str">
            <v>КМС</v>
          </cell>
          <cell r="G84" t="str">
            <v>Санкт-Петербург</v>
          </cell>
        </row>
        <row r="85">
          <cell r="B85">
            <v>80</v>
          </cell>
          <cell r="C85">
            <v>10036076809</v>
          </cell>
          <cell r="D85" t="str">
            <v xml:space="preserve">Абайдуллина Инна </v>
          </cell>
          <cell r="E85">
            <v>37700</v>
          </cell>
          <cell r="F85" t="str">
            <v>МСМК</v>
          </cell>
          <cell r="G85" t="str">
            <v>Тульская область</v>
          </cell>
        </row>
        <row r="86">
          <cell r="B86">
            <v>81</v>
          </cell>
          <cell r="C86">
            <v>10142115084</v>
          </cell>
          <cell r="D86" t="str">
            <v>Флоринская Яна</v>
          </cell>
          <cell r="E86">
            <v>31040</v>
          </cell>
          <cell r="F86" t="str">
            <v>КМС</v>
          </cell>
          <cell r="G86" t="str">
            <v>Тульская область</v>
          </cell>
        </row>
        <row r="87">
          <cell r="B87">
            <v>82</v>
          </cell>
          <cell r="C87">
            <v>10009721505</v>
          </cell>
          <cell r="D87" t="str">
            <v>Фролова Наталья</v>
          </cell>
          <cell r="E87">
            <v>35616</v>
          </cell>
          <cell r="F87" t="str">
            <v>МС</v>
          </cell>
          <cell r="G87" t="str">
            <v>Тульская область</v>
          </cell>
        </row>
        <row r="88">
          <cell r="B88">
            <v>83</v>
          </cell>
          <cell r="C88">
            <v>10009183557</v>
          </cell>
          <cell r="D88" t="str">
            <v>Климова Диана</v>
          </cell>
          <cell r="E88">
            <v>35346</v>
          </cell>
          <cell r="F88" t="str">
            <v>МСМК</v>
          </cell>
          <cell r="G88" t="str">
            <v>Тульская область</v>
          </cell>
        </row>
        <row r="89">
          <cell r="B89">
            <v>84</v>
          </cell>
          <cell r="C89">
            <v>10136682074</v>
          </cell>
          <cell r="D89" t="str">
            <v>Родионова Александра</v>
          </cell>
          <cell r="E89">
            <v>32030</v>
          </cell>
          <cell r="F89" t="str">
            <v>КМС</v>
          </cell>
          <cell r="G89" t="str">
            <v>Тульская область</v>
          </cell>
        </row>
        <row r="90">
          <cell r="B90">
            <v>85</v>
          </cell>
          <cell r="C90">
            <v>10141993331</v>
          </cell>
          <cell r="D90" t="str">
            <v>Шишкин Иван</v>
          </cell>
          <cell r="E90">
            <v>39651</v>
          </cell>
          <cell r="F90" t="str">
            <v>КМС</v>
          </cell>
          <cell r="G90" t="str">
            <v>Тульская область</v>
          </cell>
        </row>
        <row r="91">
          <cell r="B91">
            <v>86</v>
          </cell>
          <cell r="C91">
            <v>10132250184</v>
          </cell>
          <cell r="D91" t="str">
            <v>Янчук Роман</v>
          </cell>
          <cell r="E91">
            <v>39759</v>
          </cell>
          <cell r="F91" t="str">
            <v>КМС</v>
          </cell>
          <cell r="G91" t="str">
            <v>Тульская область</v>
          </cell>
        </row>
        <row r="92">
          <cell r="B92">
            <v>87</v>
          </cell>
          <cell r="C92">
            <v>10142595943</v>
          </cell>
          <cell r="D92" t="str">
            <v>Мишина Алена</v>
          </cell>
          <cell r="E92">
            <v>39871</v>
          </cell>
          <cell r="F92" t="str">
            <v>1 СР</v>
          </cell>
          <cell r="G92" t="str">
            <v>Тульская область</v>
          </cell>
        </row>
        <row r="93">
          <cell r="B93">
            <v>88</v>
          </cell>
          <cell r="C93">
            <v>10007740277</v>
          </cell>
          <cell r="D93" t="str">
            <v>Абасова Наталья</v>
          </cell>
          <cell r="E93">
            <v>34840</v>
          </cell>
          <cell r="F93" t="str">
            <v>МСМК</v>
          </cell>
          <cell r="G93" t="str">
            <v>Московская область</v>
          </cell>
        </row>
        <row r="94">
          <cell r="B94">
            <v>89</v>
          </cell>
          <cell r="C94">
            <v>10101387010</v>
          </cell>
          <cell r="D94" t="str">
            <v>Сагдиева Асия</v>
          </cell>
          <cell r="E94">
            <v>38387</v>
          </cell>
          <cell r="F94" t="str">
            <v>МС</v>
          </cell>
          <cell r="G94" t="str">
            <v>Иркутская область</v>
          </cell>
        </row>
        <row r="95">
          <cell r="B95">
            <v>90</v>
          </cell>
          <cell r="C95">
            <v>10117776774</v>
          </cell>
          <cell r="D95" t="str">
            <v>Алексеенко Сабрина</v>
          </cell>
          <cell r="E95">
            <v>39255</v>
          </cell>
          <cell r="F95" t="str">
            <v>КМС</v>
          </cell>
          <cell r="G95" t="str">
            <v>Иркутская область</v>
          </cell>
        </row>
        <row r="96">
          <cell r="B96">
            <v>91</v>
          </cell>
          <cell r="C96">
            <v>10109564413</v>
          </cell>
          <cell r="D96" t="str">
            <v>Радуненко Анна</v>
          </cell>
          <cell r="E96">
            <v>39437</v>
          </cell>
          <cell r="F96" t="str">
            <v>КМС</v>
          </cell>
          <cell r="G96" t="str">
            <v>Иркутская область</v>
          </cell>
        </row>
        <row r="97">
          <cell r="B97">
            <v>92</v>
          </cell>
          <cell r="C97">
            <v>10119123155</v>
          </cell>
          <cell r="D97" t="str">
            <v>Шишкина Виктория</v>
          </cell>
          <cell r="E97">
            <v>39607</v>
          </cell>
          <cell r="F97" t="str">
            <v>КМС</v>
          </cell>
          <cell r="G97" t="str">
            <v>Иркутская область</v>
          </cell>
        </row>
        <row r="98">
          <cell r="B98">
            <v>93</v>
          </cell>
          <cell r="C98">
            <v>10111058920</v>
          </cell>
          <cell r="D98" t="str">
            <v>Желонкина Софья</v>
          </cell>
          <cell r="E98">
            <v>38947</v>
          </cell>
          <cell r="F98" t="str">
            <v>КМС</v>
          </cell>
          <cell r="G98" t="str">
            <v>Санкт-Петербург</v>
          </cell>
        </row>
        <row r="99">
          <cell r="B99">
            <v>94</v>
          </cell>
          <cell r="C99">
            <v>10105526785</v>
          </cell>
          <cell r="D99" t="str">
            <v>Касимова Виолетта</v>
          </cell>
          <cell r="E99">
            <v>39379</v>
          </cell>
          <cell r="F99" t="str">
            <v>КМС</v>
          </cell>
          <cell r="G99" t="str">
            <v>Санкт-Петербург</v>
          </cell>
        </row>
        <row r="100">
          <cell r="B100">
            <v>95</v>
          </cell>
          <cell r="C100">
            <v>10123783704</v>
          </cell>
          <cell r="D100" t="str">
            <v>Таджиева Алина</v>
          </cell>
          <cell r="E100">
            <v>39323</v>
          </cell>
          <cell r="F100" t="str">
            <v>КМС</v>
          </cell>
          <cell r="G100" t="str">
            <v>Санкт-Петербург</v>
          </cell>
        </row>
        <row r="101">
          <cell r="B101">
            <v>96</v>
          </cell>
          <cell r="C101">
            <v>10111016480</v>
          </cell>
          <cell r="D101" t="str">
            <v>Журавлева Екатерина</v>
          </cell>
          <cell r="E101">
            <v>38870</v>
          </cell>
          <cell r="F101" t="str">
            <v>КМС</v>
          </cell>
          <cell r="G101" t="str">
            <v>Санкт-Петербург</v>
          </cell>
        </row>
        <row r="102">
          <cell r="B102">
            <v>97</v>
          </cell>
          <cell r="C102">
            <v>10116088368</v>
          </cell>
          <cell r="D102" t="str">
            <v>Гладченко Татьяна</v>
          </cell>
          <cell r="E102">
            <v>39045</v>
          </cell>
          <cell r="F102" t="str">
            <v>КМС</v>
          </cell>
          <cell r="G102" t="str">
            <v>Санкт-Петербург</v>
          </cell>
        </row>
        <row r="103">
          <cell r="B103">
            <v>98</v>
          </cell>
          <cell r="C103">
            <v>10117352200</v>
          </cell>
          <cell r="D103" t="str">
            <v>Осипова Виктория</v>
          </cell>
          <cell r="E103">
            <v>39275</v>
          </cell>
          <cell r="F103" t="str">
            <v>КМС</v>
          </cell>
          <cell r="G103" t="str">
            <v>Санкт-Петербург</v>
          </cell>
        </row>
        <row r="104">
          <cell r="B104">
            <v>99</v>
          </cell>
          <cell r="C104">
            <v>10111079330</v>
          </cell>
          <cell r="D104" t="str">
            <v>Давыдовская Ольга</v>
          </cell>
          <cell r="E104">
            <v>38887</v>
          </cell>
          <cell r="F104" t="str">
            <v>КМС</v>
          </cell>
          <cell r="G104" t="str">
            <v>Санкт-Петербург</v>
          </cell>
        </row>
        <row r="105">
          <cell r="B105">
            <v>100</v>
          </cell>
          <cell r="C105">
            <v>10110342433</v>
          </cell>
          <cell r="D105" t="str">
            <v xml:space="preserve">Кирсанов Алексей </v>
          </cell>
          <cell r="E105">
            <v>38775</v>
          </cell>
          <cell r="F105" t="str">
            <v>КМС</v>
          </cell>
          <cell r="G105" t="str">
            <v>Санкт-Петербург</v>
          </cell>
        </row>
        <row r="106">
          <cell r="B106">
            <v>101</v>
          </cell>
          <cell r="C106">
            <v>10092183326</v>
          </cell>
          <cell r="D106" t="str">
            <v>Керницкий Максим</v>
          </cell>
          <cell r="E106">
            <v>38983</v>
          </cell>
          <cell r="F106" t="str">
            <v>КМС</v>
          </cell>
          <cell r="G106" t="str">
            <v>Санкт-Петербург</v>
          </cell>
        </row>
        <row r="107">
          <cell r="B107">
            <v>102</v>
          </cell>
          <cell r="C107">
            <v>10090566392</v>
          </cell>
          <cell r="D107" t="str">
            <v>Жогло Ефим</v>
          </cell>
          <cell r="E107">
            <v>38750</v>
          </cell>
          <cell r="F107" t="str">
            <v>КМС</v>
          </cell>
          <cell r="G107" t="str">
            <v>Санкт-Петербург</v>
          </cell>
        </row>
        <row r="108">
          <cell r="B108">
            <v>103</v>
          </cell>
          <cell r="C108">
            <v>10091550301</v>
          </cell>
          <cell r="D108" t="str">
            <v>Никонов Александр</v>
          </cell>
          <cell r="E108">
            <v>38875</v>
          </cell>
          <cell r="F108" t="str">
            <v>КМС</v>
          </cell>
          <cell r="G108" t="str">
            <v>Санкт-Петербург</v>
          </cell>
        </row>
        <row r="109">
          <cell r="B109">
            <v>104</v>
          </cell>
          <cell r="C109">
            <v>10095277121</v>
          </cell>
          <cell r="D109" t="str">
            <v>Попов Максим</v>
          </cell>
          <cell r="E109">
            <v>38766</v>
          </cell>
          <cell r="F109" t="str">
            <v>КМС</v>
          </cell>
          <cell r="G109" t="str">
            <v>Санкт-Петербург</v>
          </cell>
        </row>
        <row r="110">
          <cell r="B110">
            <v>105</v>
          </cell>
          <cell r="C110">
            <v>10109160649</v>
          </cell>
          <cell r="D110" t="str">
            <v>Созинов Владислав</v>
          </cell>
          <cell r="E110">
            <v>38970</v>
          </cell>
          <cell r="F110" t="str">
            <v>КМС</v>
          </cell>
          <cell r="G110" t="str">
            <v>Санкт-Петербург</v>
          </cell>
        </row>
        <row r="111">
          <cell r="B111">
            <v>106</v>
          </cell>
          <cell r="C111">
            <v>10116165463</v>
          </cell>
          <cell r="D111" t="str">
            <v>Грамарчук Трофим</v>
          </cell>
          <cell r="E111">
            <v>39120</v>
          </cell>
          <cell r="F111" t="str">
            <v>КМС</v>
          </cell>
          <cell r="G111" t="str">
            <v>Санкт-Петербург</v>
          </cell>
        </row>
        <row r="112">
          <cell r="B112">
            <v>107</v>
          </cell>
          <cell r="C112">
            <v>10106037350</v>
          </cell>
          <cell r="D112" t="str">
            <v>Хворостов Богдан</v>
          </cell>
          <cell r="E112">
            <v>39137</v>
          </cell>
          <cell r="F112" t="str">
            <v>КМС</v>
          </cell>
          <cell r="G112" t="str">
            <v>Санкт-Петербург</v>
          </cell>
        </row>
        <row r="113">
          <cell r="B113">
            <v>108</v>
          </cell>
          <cell r="C113">
            <v>10105978645</v>
          </cell>
          <cell r="D113" t="str">
            <v>Гончаров Александр</v>
          </cell>
          <cell r="E113">
            <v>39215</v>
          </cell>
          <cell r="F113" t="str">
            <v>КМС</v>
          </cell>
          <cell r="G113" t="str">
            <v>Санкт-Петербург</v>
          </cell>
        </row>
        <row r="114">
          <cell r="B114">
            <v>109</v>
          </cell>
          <cell r="C114">
            <v>10136971963</v>
          </cell>
          <cell r="D114" t="str">
            <v>Жатько Владислава</v>
          </cell>
          <cell r="E114">
            <v>39973</v>
          </cell>
          <cell r="F114" t="str">
            <v>КМС</v>
          </cell>
          <cell r="G114" t="str">
            <v>Санкт-Петербург</v>
          </cell>
        </row>
        <row r="115">
          <cell r="B115">
            <v>110</v>
          </cell>
          <cell r="C115">
            <v>10136909420</v>
          </cell>
          <cell r="D115" t="str">
            <v>Адцеева Софья</v>
          </cell>
          <cell r="E115">
            <v>40172</v>
          </cell>
          <cell r="F115" t="str">
            <v>1 СР</v>
          </cell>
          <cell r="G115" t="str">
            <v>Санкт-Петербург</v>
          </cell>
        </row>
        <row r="116">
          <cell r="B116">
            <v>111</v>
          </cell>
          <cell r="C116">
            <v>10104034605</v>
          </cell>
          <cell r="D116" t="str">
            <v>Дяченко Андрей</v>
          </cell>
          <cell r="E116">
            <v>39124</v>
          </cell>
          <cell r="F116" t="str">
            <v>КМС</v>
          </cell>
          <cell r="G116" t="str">
            <v>Санкт-Петербург</v>
          </cell>
        </row>
        <row r="117">
          <cell r="B117">
            <v>112</v>
          </cell>
          <cell r="C117">
            <v>10088344146</v>
          </cell>
          <cell r="D117" t="str">
            <v>Мучкаева Людмила</v>
          </cell>
          <cell r="E117">
            <v>38624</v>
          </cell>
          <cell r="F117" t="str">
            <v>МС</v>
          </cell>
          <cell r="G117" t="str">
            <v>Санкт-Петербург</v>
          </cell>
        </row>
        <row r="118">
          <cell r="B118">
            <v>113</v>
          </cell>
          <cell r="C118">
            <v>10093069258</v>
          </cell>
          <cell r="D118" t="str">
            <v>Богданова Алена</v>
          </cell>
          <cell r="E118">
            <v>38836</v>
          </cell>
          <cell r="F118" t="str">
            <v>КМС</v>
          </cell>
          <cell r="G118" t="str">
            <v>Санкт-Петербург</v>
          </cell>
        </row>
        <row r="119">
          <cell r="B119">
            <v>114</v>
          </cell>
          <cell r="C119">
            <v>10136740880</v>
          </cell>
          <cell r="D119" t="str">
            <v xml:space="preserve">Мершина Валерия </v>
          </cell>
          <cell r="E119">
            <v>40357</v>
          </cell>
          <cell r="F119" t="str">
            <v>1 СР</v>
          </cell>
          <cell r="G119" t="str">
            <v>Санкт-Петербург</v>
          </cell>
        </row>
        <row r="120">
          <cell r="B120">
            <v>115</v>
          </cell>
          <cell r="C120">
            <v>10083844154</v>
          </cell>
          <cell r="D120" t="str">
            <v>Смирнова Анна</v>
          </cell>
          <cell r="E120">
            <v>39353</v>
          </cell>
          <cell r="F120" t="str">
            <v>КМС</v>
          </cell>
          <cell r="G120" t="str">
            <v>Москва</v>
          </cell>
        </row>
        <row r="121">
          <cell r="B121">
            <v>116</v>
          </cell>
          <cell r="C121">
            <v>10036017494</v>
          </cell>
          <cell r="D121" t="str">
            <v>Голяева Валерия</v>
          </cell>
          <cell r="E121">
            <v>37057</v>
          </cell>
          <cell r="F121" t="str">
            <v>МС</v>
          </cell>
          <cell r="G121" t="str">
            <v>Москва</v>
          </cell>
        </row>
        <row r="122">
          <cell r="B122">
            <v>117</v>
          </cell>
          <cell r="C122">
            <v>10091170179</v>
          </cell>
          <cell r="D122" t="str">
            <v>Малькова Татьяна</v>
          </cell>
          <cell r="E122">
            <v>38712</v>
          </cell>
          <cell r="F122" t="str">
            <v>МС</v>
          </cell>
          <cell r="G122" t="str">
            <v>Москва</v>
          </cell>
        </row>
        <row r="123">
          <cell r="B123">
            <v>118</v>
          </cell>
          <cell r="C123">
            <v>10005408742</v>
          </cell>
          <cell r="D123" t="str">
            <v>Чистик Ярослав</v>
          </cell>
          <cell r="E123">
            <v>32573</v>
          </cell>
          <cell r="F123" t="str">
            <v>МСМК</v>
          </cell>
          <cell r="G123" t="str">
            <v>Москва</v>
          </cell>
        </row>
        <row r="124">
          <cell r="B124">
            <v>119</v>
          </cell>
          <cell r="C124">
            <v>10078168947</v>
          </cell>
          <cell r="D124" t="str">
            <v>Жидков Леон</v>
          </cell>
          <cell r="E124">
            <v>38184</v>
          </cell>
          <cell r="F124" t="str">
            <v>КМС</v>
          </cell>
          <cell r="G124" t="str">
            <v>Санкт-Петербург</v>
          </cell>
        </row>
        <row r="125">
          <cell r="B125">
            <v>120</v>
          </cell>
          <cell r="C125">
            <v>10101780565</v>
          </cell>
          <cell r="D125" t="str">
            <v>Водопьянов Александр</v>
          </cell>
          <cell r="E125">
            <v>38579</v>
          </cell>
          <cell r="F125" t="str">
            <v>КМС</v>
          </cell>
          <cell r="G125" t="str">
            <v>Москва</v>
          </cell>
        </row>
        <row r="126">
          <cell r="B126">
            <v>121</v>
          </cell>
          <cell r="C126">
            <v>10006886576</v>
          </cell>
          <cell r="D126" t="str">
            <v>Манаков Виктор</v>
          </cell>
          <cell r="E126">
            <v>33764</v>
          </cell>
          <cell r="F126" t="str">
            <v>ЗМС</v>
          </cell>
          <cell r="G126" t="str">
            <v>Москва</v>
          </cell>
        </row>
        <row r="127">
          <cell r="B127">
            <v>122</v>
          </cell>
          <cell r="C127">
            <v>10015266568</v>
          </cell>
          <cell r="D127" t="str">
            <v>Шакотько Александр</v>
          </cell>
          <cell r="E127">
            <v>36288</v>
          </cell>
          <cell r="F127" t="str">
            <v>МС</v>
          </cell>
          <cell r="G127" t="str">
            <v>Москва</v>
          </cell>
        </row>
        <row r="128">
          <cell r="B128">
            <v>124</v>
          </cell>
          <cell r="C128">
            <v>10113386213</v>
          </cell>
          <cell r="D128" t="str">
            <v>Бортник  Иван</v>
          </cell>
          <cell r="E128">
            <v>39330</v>
          </cell>
          <cell r="F128" t="str">
            <v>КМС</v>
          </cell>
          <cell r="G128" t="str">
            <v>Москва</v>
          </cell>
        </row>
        <row r="129">
          <cell r="B129">
            <v>125</v>
          </cell>
          <cell r="C129">
            <v>10110374361</v>
          </cell>
          <cell r="D129" t="str">
            <v>Голков Михаил</v>
          </cell>
          <cell r="E129">
            <v>38749</v>
          </cell>
          <cell r="F129" t="str">
            <v>МС</v>
          </cell>
          <cell r="G129" t="str">
            <v>Санкт-Петербург</v>
          </cell>
        </row>
        <row r="130">
          <cell r="B130">
            <v>126</v>
          </cell>
          <cell r="C130">
            <v>10127315514</v>
          </cell>
          <cell r="D130" t="str">
            <v>Шекелашвили Александр</v>
          </cell>
          <cell r="E130">
            <v>39949</v>
          </cell>
          <cell r="F130" t="str">
            <v>1 СР</v>
          </cell>
          <cell r="G130" t="str">
            <v>Санкт-Петербург</v>
          </cell>
        </row>
        <row r="131">
          <cell r="B131">
            <v>127</v>
          </cell>
          <cell r="D131" t="str">
            <v>Клименко Эвелина</v>
          </cell>
          <cell r="E131">
            <v>39217</v>
          </cell>
          <cell r="F131" t="str">
            <v>КМС</v>
          </cell>
          <cell r="G131" t="str">
            <v>Санкт-Петербург</v>
          </cell>
        </row>
        <row r="132">
          <cell r="B132">
            <v>128</v>
          </cell>
          <cell r="D132" t="str">
            <v>Иевлев Кнонстантин</v>
          </cell>
          <cell r="E132">
            <v>37870</v>
          </cell>
          <cell r="F132" t="str">
            <v>КМС</v>
          </cell>
          <cell r="G132" t="str">
            <v>Санкт-Петербург</v>
          </cell>
        </row>
        <row r="133">
          <cell r="B133">
            <v>129</v>
          </cell>
          <cell r="D133" t="str">
            <v>Годин Михаил</v>
          </cell>
          <cell r="E133">
            <v>38312</v>
          </cell>
          <cell r="F133" t="str">
            <v>МС</v>
          </cell>
          <cell r="G133" t="str">
            <v>Санкт-Петербург</v>
          </cell>
        </row>
        <row r="134">
          <cell r="B134">
            <v>130</v>
          </cell>
          <cell r="D134" t="str">
            <v>Алексеев Лаврентий</v>
          </cell>
          <cell r="E134">
            <v>37602</v>
          </cell>
          <cell r="F134" t="str">
            <v>МС</v>
          </cell>
          <cell r="G134" t="str">
            <v>Санкт-Петербург</v>
          </cell>
        </row>
        <row r="135">
          <cell r="B135">
            <v>131</v>
          </cell>
          <cell r="D135" t="str">
            <v>Шекалашвили Давид</v>
          </cell>
          <cell r="E135">
            <v>37834</v>
          </cell>
          <cell r="F135" t="str">
            <v>МС</v>
          </cell>
          <cell r="G135" t="str">
            <v>Санкт-Петербург</v>
          </cell>
        </row>
        <row r="136">
          <cell r="B136">
            <v>132</v>
          </cell>
          <cell r="D136" t="str">
            <v>Леоничева Елизавета</v>
          </cell>
          <cell r="E136">
            <v>38378</v>
          </cell>
          <cell r="F136" t="str">
            <v>МС</v>
          </cell>
          <cell r="G136" t="str">
            <v>Санкт-Петербург</v>
          </cell>
        </row>
        <row r="137">
          <cell r="B137">
            <v>133</v>
          </cell>
          <cell r="D137" t="str">
            <v xml:space="preserve">Ефимова Виктория </v>
          </cell>
          <cell r="E137">
            <v>38895</v>
          </cell>
          <cell r="F137" t="str">
            <v>МС</v>
          </cell>
          <cell r="G137" t="str">
            <v>Санкт-Петербург</v>
          </cell>
        </row>
        <row r="138">
          <cell r="B138">
            <v>134</v>
          </cell>
          <cell r="D138" t="str">
            <v>Беляева Анна</v>
          </cell>
          <cell r="E138">
            <v>38965</v>
          </cell>
          <cell r="F138" t="str">
            <v>КМС</v>
          </cell>
          <cell r="G138" t="str">
            <v>Санкт-Петербург</v>
          </cell>
        </row>
        <row r="139">
          <cell r="B139">
            <v>135</v>
          </cell>
          <cell r="D139" t="str">
            <v>Гуца Дарья</v>
          </cell>
          <cell r="E139">
            <v>38975</v>
          </cell>
          <cell r="F139" t="str">
            <v>КМС</v>
          </cell>
          <cell r="G139" t="str">
            <v>Санкт-Петербург</v>
          </cell>
        </row>
        <row r="140">
          <cell r="B140">
            <v>136</v>
          </cell>
          <cell r="D140" t="str">
            <v>Галиханов Денис</v>
          </cell>
          <cell r="E140">
            <v>38909</v>
          </cell>
          <cell r="F140" t="str">
            <v>КМС</v>
          </cell>
          <cell r="G140" t="str">
            <v>Санкт-Петербург</v>
          </cell>
        </row>
        <row r="141">
          <cell r="B141">
            <v>137</v>
          </cell>
          <cell r="D141" t="str">
            <v>Иминова Камила</v>
          </cell>
          <cell r="E141">
            <v>38763</v>
          </cell>
          <cell r="F141" t="str">
            <v>КМС</v>
          </cell>
          <cell r="G141" t="str">
            <v>Санкт-Петербург</v>
          </cell>
        </row>
        <row r="142">
          <cell r="B142">
            <v>138</v>
          </cell>
          <cell r="D142" t="str">
            <v>Беляева Мария</v>
          </cell>
          <cell r="E142">
            <v>39866</v>
          </cell>
          <cell r="F142" t="str">
            <v>КМС</v>
          </cell>
          <cell r="G142" t="str">
            <v>Санкт-Петербург</v>
          </cell>
        </row>
        <row r="143">
          <cell r="B143">
            <v>139</v>
          </cell>
          <cell r="D143" t="str">
            <v>Павловский Дмитрий</v>
          </cell>
          <cell r="E143">
            <v>39347</v>
          </cell>
          <cell r="F143" t="str">
            <v>КМС</v>
          </cell>
          <cell r="G143" t="str">
            <v>Санкт-Петербург</v>
          </cell>
        </row>
        <row r="144">
          <cell r="B144">
            <v>140</v>
          </cell>
          <cell r="D144" t="str">
            <v>Цветков Артем</v>
          </cell>
          <cell r="E144">
            <v>39295</v>
          </cell>
          <cell r="F144" t="str">
            <v>КМС</v>
          </cell>
          <cell r="G144" t="str">
            <v>Санкт-Петербург</v>
          </cell>
        </row>
        <row r="145">
          <cell r="B145">
            <v>141</v>
          </cell>
          <cell r="D145" t="str">
            <v>Сибаева Снежанна</v>
          </cell>
          <cell r="E145">
            <v>39402</v>
          </cell>
          <cell r="F145" t="str">
            <v>3 СР</v>
          </cell>
          <cell r="G145" t="str">
            <v>Санкт-Петербург</v>
          </cell>
        </row>
        <row r="146">
          <cell r="B146">
            <v>142</v>
          </cell>
          <cell r="D146" t="str">
            <v>Мокеев Захар</v>
          </cell>
          <cell r="E146">
            <v>39466</v>
          </cell>
          <cell r="F146" t="str">
            <v>1 СР</v>
          </cell>
          <cell r="G146" t="str">
            <v>Санкт-Петербург</v>
          </cell>
        </row>
        <row r="147">
          <cell r="B147">
            <v>143</v>
          </cell>
          <cell r="D147" t="str">
            <v>Чертихина Юлия</v>
          </cell>
          <cell r="E147">
            <v>39121</v>
          </cell>
          <cell r="F147" t="str">
            <v>МС</v>
          </cell>
          <cell r="G147" t="str">
            <v>Санкт-Петербург</v>
          </cell>
        </row>
        <row r="148">
          <cell r="B148">
            <v>144</v>
          </cell>
          <cell r="D148" t="str">
            <v>Леоньтьев Кирилл</v>
          </cell>
          <cell r="E148">
            <v>40332</v>
          </cell>
          <cell r="G148" t="str">
            <v>Санкт-Петербург</v>
          </cell>
        </row>
        <row r="149">
          <cell r="B149">
            <v>145</v>
          </cell>
          <cell r="D149" t="str">
            <v>Швецов Максим</v>
          </cell>
          <cell r="E149">
            <v>40438</v>
          </cell>
          <cell r="G149" t="str">
            <v>Санкт-Петербург</v>
          </cell>
        </row>
        <row r="150">
          <cell r="B150">
            <v>146</v>
          </cell>
          <cell r="D150" t="str">
            <v>Надршин Тимур</v>
          </cell>
          <cell r="E150">
            <v>2010</v>
          </cell>
          <cell r="G150" t="str">
            <v>Санкт-Петербург</v>
          </cell>
        </row>
        <row r="151">
          <cell r="B151">
            <v>147</v>
          </cell>
          <cell r="D151" t="str">
            <v>Авдеева Мария</v>
          </cell>
          <cell r="E151">
            <v>2010</v>
          </cell>
          <cell r="G151" t="str">
            <v>Санкт-Петербург</v>
          </cell>
        </row>
        <row r="152">
          <cell r="B152">
            <v>148</v>
          </cell>
          <cell r="C152">
            <v>10144646178</v>
          </cell>
          <cell r="D152" t="str">
            <v>Рэппо Эрика</v>
          </cell>
          <cell r="E152">
            <v>40295</v>
          </cell>
          <cell r="F152" t="str">
            <v>КМС</v>
          </cell>
          <cell r="G152" t="str">
            <v>Санкт-Петербург</v>
          </cell>
        </row>
        <row r="153">
          <cell r="D153" t="str">
            <v xml:space="preserve"> </v>
          </cell>
        </row>
        <row r="154">
          <cell r="D154" t="str">
            <v xml:space="preserve"> </v>
          </cell>
        </row>
        <row r="155">
          <cell r="D155" t="str">
            <v xml:space="preserve"> </v>
          </cell>
        </row>
        <row r="156">
          <cell r="D156" t="str">
            <v xml:space="preserve"> 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DF472-4B2F-41BB-82F9-CFF39904F384}">
  <sheetPr>
    <tabColor rgb="FFFFFF00"/>
  </sheetPr>
  <dimension ref="A1:R51"/>
  <sheetViews>
    <sheetView tabSelected="1" view="pageBreakPreview" topLeftCell="A4" zoomScale="90" zoomScaleNormal="100" workbookViewId="0">
      <selection activeCell="G25" sqref="G25"/>
    </sheetView>
  </sheetViews>
  <sheetFormatPr defaultColWidth="9.1796875" defaultRowHeight="13" x14ac:dyDescent="0.35"/>
  <cols>
    <col min="1" max="1" width="7" style="21" customWidth="1"/>
    <col min="2" max="2" width="7" style="98" customWidth="1"/>
    <col min="3" max="3" width="14.453125" style="98" customWidth="1"/>
    <col min="4" max="4" width="30" style="21" customWidth="1"/>
    <col min="5" max="5" width="11.81640625" style="21" customWidth="1"/>
    <col min="6" max="6" width="9.1796875" style="21" customWidth="1"/>
    <col min="7" max="7" width="31.54296875" style="21" customWidth="1"/>
    <col min="8" max="8" width="9.54296875" style="21" customWidth="1"/>
    <col min="9" max="9" width="11.1796875" style="21" customWidth="1"/>
    <col min="10" max="10" width="17.90625" style="21" customWidth="1"/>
    <col min="11" max="16384" width="9.1796875" style="21"/>
  </cols>
  <sheetData>
    <row r="1" spans="1:18" s="4" customFormat="1" ht="18.75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3"/>
    </row>
    <row r="2" spans="1:18" s="4" customFormat="1" ht="18.75" customHeight="1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2"/>
      <c r="L2" s="2"/>
      <c r="M2" s="2"/>
      <c r="N2" s="2"/>
      <c r="O2" s="2"/>
      <c r="P2" s="2"/>
      <c r="Q2" s="2"/>
      <c r="R2" s="3"/>
    </row>
    <row r="3" spans="1:18" s="4" customFormat="1" ht="18.75" customHeight="1" x14ac:dyDescent="0.3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2"/>
      <c r="L3" s="2"/>
      <c r="M3" s="2"/>
      <c r="N3" s="2"/>
      <c r="O3" s="2"/>
      <c r="P3" s="2"/>
      <c r="Q3" s="2"/>
      <c r="R3" s="3"/>
    </row>
    <row r="4" spans="1:18" s="4" customFormat="1" ht="18.75" customHeight="1" x14ac:dyDescent="0.35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  <c r="N4" s="6"/>
      <c r="O4" s="6"/>
      <c r="P4" s="6"/>
      <c r="Q4" s="6"/>
      <c r="R4" s="7"/>
    </row>
    <row r="5" spans="1:18" s="4" customFormat="1" ht="18.5" x14ac:dyDescent="0.45">
      <c r="A5" s="8" t="s">
        <v>4</v>
      </c>
      <c r="B5" s="8"/>
      <c r="C5" s="8"/>
      <c r="D5" s="8"/>
      <c r="E5" s="8"/>
      <c r="F5" s="8"/>
      <c r="G5" s="8"/>
      <c r="H5" s="8"/>
      <c r="I5" s="8"/>
      <c r="J5" s="8"/>
      <c r="K5" s="9"/>
      <c r="L5" s="9"/>
      <c r="M5" s="9"/>
      <c r="N5" s="9"/>
      <c r="O5" s="9"/>
      <c r="P5" s="9"/>
      <c r="Q5" s="9"/>
      <c r="R5" s="10"/>
    </row>
    <row r="6" spans="1:18" s="4" customFormat="1" ht="18.5" hidden="1" x14ac:dyDescent="0.45">
      <c r="A6" s="11"/>
      <c r="B6" s="11"/>
      <c r="C6" s="11"/>
      <c r="D6" s="11"/>
      <c r="E6" s="11"/>
      <c r="F6" s="11"/>
      <c r="G6" s="11"/>
      <c r="H6" s="11"/>
      <c r="I6" s="11"/>
      <c r="J6" s="11"/>
      <c r="K6" s="9"/>
      <c r="L6" s="9"/>
      <c r="M6" s="9"/>
      <c r="N6" s="9"/>
      <c r="O6" s="9"/>
      <c r="P6" s="9"/>
      <c r="Q6" s="9"/>
      <c r="R6" s="10"/>
    </row>
    <row r="7" spans="1:18" s="4" customFormat="1" ht="21" x14ac:dyDescent="0.5">
      <c r="A7" s="12" t="s">
        <v>5</v>
      </c>
      <c r="B7" s="12"/>
      <c r="C7" s="12"/>
      <c r="D7" s="12"/>
      <c r="E7" s="12"/>
      <c r="F7" s="12"/>
      <c r="G7" s="12"/>
      <c r="H7" s="12"/>
      <c r="I7" s="12"/>
      <c r="J7" s="12"/>
      <c r="K7" s="13"/>
      <c r="L7" s="13"/>
      <c r="M7" s="13"/>
      <c r="N7" s="13"/>
      <c r="O7" s="13"/>
      <c r="P7" s="13"/>
      <c r="Q7" s="13"/>
      <c r="R7" s="13"/>
    </row>
    <row r="8" spans="1:18" s="4" customFormat="1" ht="21.5" thickBot="1" x14ac:dyDescent="0.55000000000000004">
      <c r="A8" s="14" t="s">
        <v>6</v>
      </c>
      <c r="B8" s="14"/>
      <c r="C8" s="14"/>
      <c r="D8" s="14"/>
      <c r="E8" s="14"/>
      <c r="F8" s="14"/>
      <c r="G8" s="14"/>
      <c r="H8" s="14"/>
      <c r="I8" s="14"/>
      <c r="J8" s="14"/>
      <c r="K8" s="13"/>
      <c r="L8" s="13"/>
      <c r="M8" s="13"/>
      <c r="N8" s="13"/>
      <c r="O8" s="13"/>
      <c r="P8" s="13"/>
      <c r="Q8" s="13"/>
      <c r="R8" s="15"/>
    </row>
    <row r="9" spans="1:18" s="17" customFormat="1" ht="4.5" hidden="1" customHeight="1" x14ac:dyDescent="0.35">
      <c r="A9" s="16"/>
      <c r="B9" s="16"/>
      <c r="C9" s="16"/>
      <c r="D9" s="16"/>
      <c r="E9" s="16"/>
      <c r="F9" s="16"/>
      <c r="G9" s="16"/>
      <c r="H9" s="16"/>
      <c r="I9" s="16"/>
      <c r="J9" s="16"/>
    </row>
    <row r="10" spans="1:18" ht="21.75" customHeight="1" thickTop="1" x14ac:dyDescent="0.35">
      <c r="A10" s="18" t="s">
        <v>7</v>
      </c>
      <c r="B10" s="19"/>
      <c r="C10" s="19"/>
      <c r="D10" s="19"/>
      <c r="E10" s="19"/>
      <c r="F10" s="19"/>
      <c r="G10" s="19"/>
      <c r="H10" s="19"/>
      <c r="I10" s="19"/>
      <c r="J10" s="20"/>
    </row>
    <row r="11" spans="1:18" ht="18" customHeight="1" x14ac:dyDescent="0.35">
      <c r="A11" s="18" t="s">
        <v>8</v>
      </c>
      <c r="B11" s="19"/>
      <c r="C11" s="19"/>
      <c r="D11" s="19"/>
      <c r="E11" s="19"/>
      <c r="F11" s="19"/>
      <c r="G11" s="19"/>
      <c r="H11" s="19"/>
      <c r="I11" s="19"/>
      <c r="J11" s="20"/>
    </row>
    <row r="12" spans="1:18" ht="19.5" customHeight="1" x14ac:dyDescent="0.35">
      <c r="A12" s="18" t="s">
        <v>9</v>
      </c>
      <c r="B12" s="19"/>
      <c r="C12" s="19"/>
      <c r="D12" s="19"/>
      <c r="E12" s="19"/>
      <c r="F12" s="19"/>
      <c r="G12" s="19"/>
      <c r="H12" s="19"/>
      <c r="I12" s="19"/>
      <c r="J12" s="20"/>
    </row>
    <row r="13" spans="1:18" ht="15.75" customHeight="1" x14ac:dyDescent="0.35">
      <c r="A13" s="22"/>
      <c r="B13" s="16"/>
      <c r="C13" s="16"/>
      <c r="D13" s="16"/>
      <c r="E13" s="16"/>
      <c r="F13" s="16"/>
      <c r="G13" s="16"/>
      <c r="H13" s="16"/>
      <c r="I13" s="16"/>
      <c r="J13" s="144"/>
    </row>
    <row r="14" spans="1:18" s="28" customFormat="1" ht="14.5" x14ac:dyDescent="0.3">
      <c r="A14" s="24" t="s">
        <v>10</v>
      </c>
      <c r="B14" s="25"/>
      <c r="C14" s="25"/>
      <c r="D14" s="26"/>
      <c r="E14" s="27"/>
      <c r="F14" s="27"/>
      <c r="G14" s="137" t="s">
        <v>44</v>
      </c>
      <c r="H14" s="138"/>
      <c r="I14" s="138"/>
      <c r="J14" s="140" t="s">
        <v>48</v>
      </c>
      <c r="K14" s="139"/>
      <c r="L14" s="139"/>
      <c r="M14" s="140"/>
    </row>
    <row r="15" spans="1:18" s="28" customFormat="1" ht="14.5" x14ac:dyDescent="0.35">
      <c r="A15" s="29" t="s">
        <v>11</v>
      </c>
      <c r="B15" s="30"/>
      <c r="C15" s="30"/>
      <c r="D15" s="31"/>
      <c r="E15" s="31"/>
      <c r="F15" s="31"/>
      <c r="G15" s="141" t="s">
        <v>45</v>
      </c>
      <c r="H15" s="142"/>
      <c r="I15" s="142"/>
      <c r="J15" s="140" t="s">
        <v>46</v>
      </c>
      <c r="K15" s="143"/>
      <c r="L15" s="143"/>
      <c r="M15" s="140"/>
    </row>
    <row r="16" spans="1:18" ht="14.5" x14ac:dyDescent="0.35">
      <c r="A16" s="32" t="s">
        <v>12</v>
      </c>
      <c r="B16" s="33"/>
      <c r="C16" s="33"/>
      <c r="D16" s="33"/>
      <c r="E16" s="33"/>
      <c r="F16" s="33"/>
      <c r="G16" s="34"/>
      <c r="H16" s="35" t="s">
        <v>13</v>
      </c>
      <c r="I16" s="36"/>
      <c r="J16" s="37"/>
    </row>
    <row r="17" spans="1:10" ht="14.5" x14ac:dyDescent="0.35">
      <c r="A17" s="38" t="s">
        <v>14</v>
      </c>
      <c r="B17" s="39"/>
      <c r="C17" s="39"/>
      <c r="D17" s="40"/>
      <c r="E17" s="41"/>
      <c r="F17" s="40"/>
      <c r="G17" s="42"/>
      <c r="H17" s="43" t="s">
        <v>15</v>
      </c>
      <c r="I17" s="44"/>
      <c r="J17" s="45" t="s">
        <v>16</v>
      </c>
    </row>
    <row r="18" spans="1:10" ht="14.5" x14ac:dyDescent="0.35">
      <c r="A18" s="38" t="s">
        <v>17</v>
      </c>
      <c r="B18" s="39"/>
      <c r="C18" s="39"/>
      <c r="D18" s="42"/>
      <c r="E18" s="41"/>
      <c r="F18" s="40"/>
      <c r="G18" s="46" t="s">
        <v>18</v>
      </c>
      <c r="H18" s="43" t="s">
        <v>19</v>
      </c>
      <c r="I18" s="44"/>
      <c r="J18" s="45" t="s">
        <v>20</v>
      </c>
    </row>
    <row r="19" spans="1:10" ht="14.5" x14ac:dyDescent="0.35">
      <c r="A19" s="38" t="s">
        <v>21</v>
      </c>
      <c r="B19" s="39"/>
      <c r="C19" s="39"/>
      <c r="D19" s="42"/>
      <c r="E19" s="41"/>
      <c r="F19" s="40"/>
      <c r="G19" s="47" t="s">
        <v>22</v>
      </c>
      <c r="H19" s="48" t="s">
        <v>23</v>
      </c>
      <c r="I19" s="44"/>
      <c r="J19" s="49"/>
    </row>
    <row r="20" spans="1:10" ht="14.5" x14ac:dyDescent="0.35">
      <c r="A20" s="38" t="s">
        <v>24</v>
      </c>
      <c r="B20" s="50"/>
      <c r="C20" s="50"/>
      <c r="D20" s="51"/>
      <c r="E20" s="51"/>
      <c r="F20" s="51"/>
      <c r="G20" s="47" t="s">
        <v>25</v>
      </c>
      <c r="H20" s="48" t="s">
        <v>26</v>
      </c>
      <c r="I20" s="44"/>
      <c r="J20" s="49"/>
    </row>
    <row r="21" spans="1:10" ht="15" thickBot="1" x14ac:dyDescent="0.4">
      <c r="A21" s="52"/>
      <c r="B21" s="53"/>
      <c r="C21" s="53"/>
      <c r="D21" s="54"/>
      <c r="E21" s="54"/>
      <c r="F21" s="54"/>
      <c r="G21" s="55"/>
      <c r="H21" s="56"/>
      <c r="I21" s="57"/>
      <c r="J21" s="58"/>
    </row>
    <row r="22" spans="1:10" ht="14" thickTop="1" thickBot="1" x14ac:dyDescent="0.4">
      <c r="A22" s="59"/>
      <c r="B22" s="60"/>
      <c r="C22" s="60"/>
      <c r="D22" s="61"/>
      <c r="E22" s="61"/>
      <c r="F22" s="61"/>
      <c r="G22" s="61"/>
      <c r="H22" s="61"/>
      <c r="I22" s="61"/>
      <c r="J22" s="62"/>
    </row>
    <row r="23" spans="1:10" s="69" customFormat="1" ht="38.25" customHeight="1" thickTop="1" thickBot="1" x14ac:dyDescent="0.4">
      <c r="A23" s="63" t="s">
        <v>27</v>
      </c>
      <c r="B23" s="64" t="s">
        <v>28</v>
      </c>
      <c r="C23" s="65" t="s">
        <v>29</v>
      </c>
      <c r="D23" s="65" t="s">
        <v>30</v>
      </c>
      <c r="E23" s="65" t="s">
        <v>31</v>
      </c>
      <c r="F23" s="65" t="s">
        <v>32</v>
      </c>
      <c r="G23" s="65" t="s">
        <v>33</v>
      </c>
      <c r="H23" s="66" t="s">
        <v>34</v>
      </c>
      <c r="I23" s="67"/>
      <c r="J23" s="68" t="s">
        <v>35</v>
      </c>
    </row>
    <row r="24" spans="1:10" s="78" customFormat="1" ht="21" customHeight="1" thickTop="1" x14ac:dyDescent="0.35">
      <c r="A24" s="70">
        <v>1</v>
      </c>
      <c r="B24" s="71">
        <v>185</v>
      </c>
      <c r="C24" s="72">
        <f>VLOOKUP(B24,[1]список!A:G,3,FALSE)</f>
        <v>10132789849</v>
      </c>
      <c r="D24" s="72" t="str">
        <f>VLOOKUP(B24,[1]список!A:G,2,FALSE)</f>
        <v>ЛУЧИНА Виктория</v>
      </c>
      <c r="E24" s="73">
        <f>VLOOKUP(B24,[1]список!A:H,4,FALSE)</f>
        <v>39558</v>
      </c>
      <c r="F24" s="72" t="str">
        <f>VLOOKUP(B24,[1]список!A:I,5,FALSE)</f>
        <v>КМС</v>
      </c>
      <c r="G24" s="74" t="str">
        <f>VLOOKUP(B24,[1]список!A:K,6,FALSE)</f>
        <v>Тульская область</v>
      </c>
      <c r="H24" s="75"/>
      <c r="I24" s="76"/>
      <c r="J24" s="77"/>
    </row>
    <row r="25" spans="1:10" s="78" customFormat="1" ht="21" customHeight="1" x14ac:dyDescent="0.35">
      <c r="A25" s="79">
        <v>2</v>
      </c>
      <c r="B25" s="80">
        <v>163</v>
      </c>
      <c r="C25" s="72">
        <f>VLOOKUP(B25,[1]список!A:G,3,FALSE)</f>
        <v>10140508120</v>
      </c>
      <c r="D25" s="72" t="str">
        <f>VLOOKUP(B25,[1]список!A:G,2,FALSE)</f>
        <v>ВОЛОБУЕВА Валерия</v>
      </c>
      <c r="E25" s="73">
        <f>VLOOKUP(B25,[1]список!A:H,4,FALSE)</f>
        <v>40294</v>
      </c>
      <c r="F25" s="72" t="str">
        <f>VLOOKUP(B25,[1]список!A:I,5,FALSE)</f>
        <v>1 СР</v>
      </c>
      <c r="G25" s="74" t="str">
        <f>VLOOKUP(B25,[1]список!A:K,6,FALSE)</f>
        <v>Санкт-Петербург</v>
      </c>
      <c r="H25" s="81"/>
      <c r="I25" s="82"/>
      <c r="J25" s="83"/>
    </row>
    <row r="26" spans="1:10" s="78" customFormat="1" ht="21" customHeight="1" x14ac:dyDescent="0.35">
      <c r="A26" s="79">
        <v>3</v>
      </c>
      <c r="B26" s="80">
        <v>134</v>
      </c>
      <c r="C26" s="72">
        <f>VLOOKUP(B26,[1]список!A:G,3,FALSE)</f>
        <v>10144646380</v>
      </c>
      <c r="D26" s="72" t="str">
        <f>VLOOKUP(B26,[1]список!A:G,2,FALSE)</f>
        <v>АВДЕЕВА Мария</v>
      </c>
      <c r="E26" s="73">
        <f>VLOOKUP(B26,[1]список!A:H,4,FALSE)</f>
        <v>40348</v>
      </c>
      <c r="F26" s="72" t="str">
        <f>VLOOKUP(B26,[1]список!A:I,5,FALSE)</f>
        <v>КМС</v>
      </c>
      <c r="G26" s="74" t="str">
        <f>VLOOKUP(B26,[1]список!A:K,6,FALSE)</f>
        <v>Санкт-Петербург</v>
      </c>
      <c r="H26" s="81"/>
      <c r="I26" s="82"/>
      <c r="J26" s="83"/>
    </row>
    <row r="27" spans="1:10" s="78" customFormat="1" ht="21" customHeight="1" x14ac:dyDescent="0.35">
      <c r="A27" s="79">
        <v>4</v>
      </c>
      <c r="B27" s="80">
        <v>184</v>
      </c>
      <c r="C27" s="72">
        <f>VLOOKUP(B27,[1]список!A:G,3,FALSE)</f>
        <v>10132790051</v>
      </c>
      <c r="D27" s="72" t="str">
        <f>VLOOKUP(B27,[1]список!A:G,2,FALSE)</f>
        <v>ДРОЗДОВА Ольга</v>
      </c>
      <c r="E27" s="73">
        <f>VLOOKUP(B27,[1]список!A:H,4,FALSE)</f>
        <v>39616</v>
      </c>
      <c r="F27" s="72" t="str">
        <f>VLOOKUP(B27,[1]список!A:I,5,FALSE)</f>
        <v>КМС</v>
      </c>
      <c r="G27" s="74" t="str">
        <f>VLOOKUP(B27,[1]список!A:K,6,FALSE)</f>
        <v>Тульская область</v>
      </c>
      <c r="H27" s="81"/>
      <c r="I27" s="82"/>
      <c r="J27" s="83"/>
    </row>
    <row r="28" spans="1:10" s="78" customFormat="1" ht="21" customHeight="1" x14ac:dyDescent="0.35">
      <c r="A28" s="79">
        <v>5</v>
      </c>
      <c r="B28" s="80">
        <v>145</v>
      </c>
      <c r="C28" s="72">
        <f>VLOOKUP(B28,[1]список!A:G,3,FALSE)</f>
        <v>10116905087</v>
      </c>
      <c r="D28" s="72" t="str">
        <f>VLOOKUP(B28,[1]список!A:G,2,FALSE)</f>
        <v>ШЕШЕНИНА Юлия</v>
      </c>
      <c r="E28" s="73">
        <f>VLOOKUP(B28,[1]список!A:H,4,FALSE)</f>
        <v>39661</v>
      </c>
      <c r="F28" s="72" t="str">
        <f>VLOOKUP(B28,[1]список!A:I,5,FALSE)</f>
        <v>1 СР</v>
      </c>
      <c r="G28" s="74" t="str">
        <f>VLOOKUP(B28,[1]список!A:K,6,FALSE)</f>
        <v>Санкт-Петербург</v>
      </c>
      <c r="H28" s="84"/>
      <c r="I28" s="85"/>
      <c r="J28" s="83"/>
    </row>
    <row r="29" spans="1:10" s="78" customFormat="1" ht="21" customHeight="1" x14ac:dyDescent="0.35">
      <c r="A29" s="79">
        <v>6</v>
      </c>
      <c r="B29" s="80">
        <v>108</v>
      </c>
      <c r="C29" s="72">
        <f>VLOOKUP(B29,[1]список!A:G,3,FALSE)</f>
        <v>10113107943</v>
      </c>
      <c r="D29" s="72" t="str">
        <f>VLOOKUP(B29,[1]список!A:G,2,FALSE)</f>
        <v>ЦИЛИНКЕВИЧ Полина</v>
      </c>
      <c r="E29" s="73">
        <f>VLOOKUP(B29,[1]список!A:H,4,FALSE)</f>
        <v>39744</v>
      </c>
      <c r="F29" s="72" t="str">
        <f>VLOOKUP(B29,[1]список!A:I,5,FALSE)</f>
        <v>КМС</v>
      </c>
      <c r="G29" s="74" t="str">
        <f>VLOOKUP(B29,[1]список!A:K,6,FALSE)</f>
        <v>Кемеровская область-Кузбасс</v>
      </c>
      <c r="H29" s="84"/>
      <c r="I29" s="85"/>
      <c r="J29" s="83"/>
    </row>
    <row r="30" spans="1:10" s="78" customFormat="1" ht="21" customHeight="1" x14ac:dyDescent="0.35">
      <c r="A30" s="79">
        <v>7</v>
      </c>
      <c r="B30" s="80">
        <v>196</v>
      </c>
      <c r="C30" s="72">
        <f>VLOOKUP(B30,[1]список!A:G,3,FALSE)</f>
        <v>10144098534</v>
      </c>
      <c r="D30" s="72" t="str">
        <f>VLOOKUP(B30,[1]список!A:G,2,FALSE)</f>
        <v>НИЩЕВА Валерия</v>
      </c>
      <c r="E30" s="73">
        <f>VLOOKUP(B30,[1]список!A:H,4,FALSE)</f>
        <v>39829</v>
      </c>
      <c r="F30" s="72" t="str">
        <f>VLOOKUP(B30,[1]список!A:I,5,FALSE)</f>
        <v>КМС</v>
      </c>
      <c r="G30" s="74" t="str">
        <f>VLOOKUP(B30,[1]список!A:K,6,FALSE)</f>
        <v>Ярославская область</v>
      </c>
      <c r="H30" s="84"/>
      <c r="I30" s="85"/>
      <c r="J30" s="83"/>
    </row>
    <row r="31" spans="1:10" s="89" customFormat="1" ht="21" customHeight="1" thickBot="1" x14ac:dyDescent="0.4">
      <c r="A31" s="79">
        <v>8</v>
      </c>
      <c r="B31" s="80">
        <v>144</v>
      </c>
      <c r="C31" s="86">
        <f>VLOOKUP(B31,[1]список!A:G,3,FALSE)</f>
        <v>10132679614</v>
      </c>
      <c r="D31" s="86" t="str">
        <f>VLOOKUP(B31,[1]список!A:G,2,FALSE)</f>
        <v>ШАЙКИНА Вероника</v>
      </c>
      <c r="E31" s="87">
        <f>VLOOKUP(B31,[1]список!A:H,4,FALSE)</f>
        <v>40357</v>
      </c>
      <c r="F31" s="86" t="str">
        <f>VLOOKUP(B31,[1]список!A:I,5,FALSE)</f>
        <v>1 СР</v>
      </c>
      <c r="G31" s="88" t="str">
        <f>VLOOKUP(B31,[1]список!A:K,6,FALSE)</f>
        <v>Санкт-Петербург</v>
      </c>
      <c r="H31" s="84"/>
      <c r="I31" s="85"/>
      <c r="J31" s="83"/>
    </row>
    <row r="32" spans="1:10" s="78" customFormat="1" ht="21" customHeight="1" thickTop="1" x14ac:dyDescent="0.35">
      <c r="A32" s="79">
        <v>9</v>
      </c>
      <c r="B32" s="90">
        <v>117</v>
      </c>
      <c r="C32" s="91">
        <f>VLOOKUP(B32,[1]список!A:G,3,FALSE)</f>
        <v>10143131665</v>
      </c>
      <c r="D32" s="91" t="str">
        <f>VLOOKUP(B32,[1]список!A:G,2,FALSE)</f>
        <v>ЛИПАТНИКОВА Яна</v>
      </c>
      <c r="E32" s="92">
        <f>VLOOKUP(B32,[1]список!A:H,4,FALSE)</f>
        <v>40346</v>
      </c>
      <c r="F32" s="91" t="str">
        <f>VLOOKUP(B32,[1]список!A:I,5,FALSE)</f>
        <v>КМС</v>
      </c>
      <c r="G32" s="93" t="str">
        <f>VLOOKUP(B32,[1]список!A:K,6,FALSE)</f>
        <v>Новосибирская область</v>
      </c>
      <c r="H32" s="94"/>
      <c r="I32" s="95"/>
      <c r="J32" s="83" t="s">
        <v>36</v>
      </c>
    </row>
    <row r="33" spans="1:10" s="78" customFormat="1" ht="21" customHeight="1" x14ac:dyDescent="0.35">
      <c r="A33" s="79">
        <v>10</v>
      </c>
      <c r="B33" s="80">
        <v>48</v>
      </c>
      <c r="C33" s="72">
        <f>VLOOKUP(B33,[1]список!A:G,3,FALSE)</f>
        <v>10133869175</v>
      </c>
      <c r="D33" s="72" t="str">
        <f>VLOOKUP(B33,[1]список!A:G,2,FALSE)</f>
        <v>ПЕРЕПЕЧИНА Евгения</v>
      </c>
      <c r="E33" s="73">
        <f>VLOOKUP(B33,[1]список!A:H,4,FALSE)</f>
        <v>40396</v>
      </c>
      <c r="F33" s="72" t="str">
        <f>VLOOKUP(B33,[1]список!A:I,5,FALSE)</f>
        <v>1 СР</v>
      </c>
      <c r="G33" s="74" t="str">
        <f>VLOOKUP(B33,[1]список!A:K,6,FALSE)</f>
        <v>Омская обл.</v>
      </c>
      <c r="H33" s="84"/>
      <c r="I33" s="85"/>
      <c r="J33" s="83" t="s">
        <v>36</v>
      </c>
    </row>
    <row r="34" spans="1:10" s="78" customFormat="1" ht="21" customHeight="1" x14ac:dyDescent="0.35">
      <c r="A34" s="79">
        <v>11</v>
      </c>
      <c r="B34" s="80">
        <v>116</v>
      </c>
      <c r="C34" s="72">
        <f>VLOOKUP(B34,[1]список!A:G,3,FALSE)</f>
        <v>10128503257</v>
      </c>
      <c r="D34" s="72" t="str">
        <f>VLOOKUP(B34,[1]список!A:G,2,FALSE)</f>
        <v>АЩЕУЛОВА Анна</v>
      </c>
      <c r="E34" s="73">
        <f>VLOOKUP(B34,[1]список!A:H,4,FALSE)</f>
        <v>39555</v>
      </c>
      <c r="F34" s="72" t="str">
        <f>VLOOKUP(B34,[1]список!A:I,5,FALSE)</f>
        <v>КМС</v>
      </c>
      <c r="G34" s="74" t="str">
        <f>VLOOKUP(B34,[1]список!A:K,6,FALSE)</f>
        <v>Новосибирская область</v>
      </c>
      <c r="H34" s="84"/>
      <c r="I34" s="85"/>
      <c r="J34" s="83" t="s">
        <v>36</v>
      </c>
    </row>
    <row r="35" spans="1:10" s="78" customFormat="1" ht="21" customHeight="1" x14ac:dyDescent="0.35">
      <c r="A35" s="79">
        <v>12</v>
      </c>
      <c r="B35" s="80">
        <v>64</v>
      </c>
      <c r="C35" s="72">
        <f>VLOOKUP(B35,[1]список!A:G,3,FALSE)</f>
        <v>10133870084</v>
      </c>
      <c r="D35" s="72" t="str">
        <f>VLOOKUP(B35,[1]список!A:G,2,FALSE)</f>
        <v>СТЕПАНОВА Злата</v>
      </c>
      <c r="E35" s="73">
        <f>VLOOKUP(B35,[1]список!A:H,4,FALSE)</f>
        <v>40430</v>
      </c>
      <c r="F35" s="72" t="str">
        <f>VLOOKUP(B35,[1]список!A:I,5,FALSE)</f>
        <v>1 СР</v>
      </c>
      <c r="G35" s="74" t="str">
        <f>VLOOKUP(B35,[1]список!A:K,6,FALSE)</f>
        <v>Омская обл.</v>
      </c>
      <c r="H35" s="84"/>
      <c r="I35" s="85"/>
      <c r="J35" s="83" t="s">
        <v>36</v>
      </c>
    </row>
    <row r="36" spans="1:10" s="78" customFormat="1" ht="21" customHeight="1" x14ac:dyDescent="0.35">
      <c r="A36" s="79">
        <v>13</v>
      </c>
      <c r="B36" s="80">
        <v>103</v>
      </c>
      <c r="C36" s="72">
        <f>VLOOKUP(B36,[1]список!A:G,3,FALSE)</f>
        <v>10139109296</v>
      </c>
      <c r="D36" s="72" t="str">
        <f>VLOOKUP(B36,[1]список!A:G,2,FALSE)</f>
        <v>КЛОЧКО Алина</v>
      </c>
      <c r="E36" s="73">
        <f>VLOOKUP(B36,[1]список!A:H,4,FALSE)</f>
        <v>40765</v>
      </c>
      <c r="F36" s="72" t="str">
        <f>VLOOKUP(B36,[1]список!A:I,5,FALSE)</f>
        <v>2 СР</v>
      </c>
      <c r="G36" s="74" t="str">
        <f>VLOOKUP(B36,[1]список!A:K,6,FALSE)</f>
        <v>Омская обл.</v>
      </c>
      <c r="H36" s="84"/>
      <c r="I36" s="85"/>
      <c r="J36" s="83" t="s">
        <v>36</v>
      </c>
    </row>
    <row r="37" spans="1:10" s="78" customFormat="1" ht="21" customHeight="1" x14ac:dyDescent="0.35">
      <c r="A37" s="79">
        <v>14</v>
      </c>
      <c r="B37" s="80">
        <v>120</v>
      </c>
      <c r="C37" s="72">
        <f>VLOOKUP(B37,[1]список!A:G,3,FALSE)</f>
        <v>10143130554</v>
      </c>
      <c r="D37" s="72" t="str">
        <f>VLOOKUP(B37,[1]список!A:G,2,FALSE)</f>
        <v>РУДЕНКО Маргарита</v>
      </c>
      <c r="E37" s="73">
        <f>VLOOKUP(B37,[1]список!A:H,4,FALSE)</f>
        <v>40394</v>
      </c>
      <c r="F37" s="72" t="str">
        <f>VLOOKUP(B37,[1]список!A:I,5,FALSE)</f>
        <v>КМС</v>
      </c>
      <c r="G37" s="74" t="str">
        <f>VLOOKUP(B37,[1]список!A:K,6,FALSE)</f>
        <v>Новосибирская область</v>
      </c>
      <c r="H37" s="84"/>
      <c r="I37" s="85"/>
      <c r="J37" s="83" t="s">
        <v>36</v>
      </c>
    </row>
    <row r="38" spans="1:10" s="96" customFormat="1" ht="21" customHeight="1" x14ac:dyDescent="0.35">
      <c r="A38" s="79">
        <v>15</v>
      </c>
      <c r="B38" s="80">
        <v>99</v>
      </c>
      <c r="C38" s="86">
        <f>VLOOKUP(B38,[1]список!A:G,3,FALSE)</f>
        <v>10146114619</v>
      </c>
      <c r="D38" s="86" t="str">
        <f>VLOOKUP(B38,[1]список!A:G,2,FALSE)</f>
        <v>ВОРОНЧЕНКО Алла</v>
      </c>
      <c r="E38" s="87">
        <f>VLOOKUP(B38,[1]список!A:H,4,FALSE)</f>
        <v>40620</v>
      </c>
      <c r="F38" s="86" t="str">
        <f>VLOOKUP(B38,[1]список!A:I,5,FALSE)</f>
        <v>3 СР</v>
      </c>
      <c r="G38" s="88" t="str">
        <f>VLOOKUP(B38,[1]список!A:K,6,FALSE)</f>
        <v>Омская обл.</v>
      </c>
      <c r="H38" s="84"/>
      <c r="I38" s="85"/>
      <c r="J38" s="83" t="s">
        <v>36</v>
      </c>
    </row>
    <row r="39" spans="1:10" s="78" customFormat="1" ht="18" customHeight="1" thickBot="1" x14ac:dyDescent="0.4">
      <c r="A39" s="97"/>
      <c r="B39" s="98"/>
      <c r="C39" s="99"/>
      <c r="D39" s="99"/>
      <c r="E39" s="100"/>
      <c r="F39" s="100"/>
      <c r="G39" s="100"/>
      <c r="H39" s="98"/>
      <c r="I39" s="99"/>
      <c r="J39" s="101"/>
    </row>
    <row r="40" spans="1:10" ht="15" thickTop="1" x14ac:dyDescent="0.35">
      <c r="A40" s="102" t="s">
        <v>37</v>
      </c>
      <c r="B40" s="103"/>
      <c r="C40" s="103"/>
      <c r="D40" s="103"/>
      <c r="E40" s="103"/>
      <c r="F40" s="104"/>
      <c r="G40" s="103" t="s">
        <v>38</v>
      </c>
      <c r="H40" s="103"/>
      <c r="I40" s="103"/>
      <c r="J40" s="105"/>
    </row>
    <row r="41" spans="1:10" ht="14.5" x14ac:dyDescent="0.35">
      <c r="A41" s="106" t="s">
        <v>39</v>
      </c>
      <c r="B41" s="107"/>
      <c r="C41" s="107"/>
      <c r="D41" s="107"/>
      <c r="E41" s="107"/>
      <c r="F41" s="108"/>
      <c r="G41" s="109"/>
      <c r="H41" s="110"/>
      <c r="I41" s="111"/>
      <c r="J41" s="112"/>
    </row>
    <row r="42" spans="1:10" ht="14.5" x14ac:dyDescent="0.35">
      <c r="A42" s="106" t="s">
        <v>40</v>
      </c>
      <c r="B42" s="107"/>
      <c r="C42" s="107"/>
      <c r="D42" s="107"/>
      <c r="E42" s="107"/>
      <c r="F42" s="108"/>
      <c r="G42" s="109"/>
      <c r="H42" s="113"/>
      <c r="I42" s="111"/>
      <c r="J42" s="112"/>
    </row>
    <row r="43" spans="1:10" ht="14.5" x14ac:dyDescent="0.35">
      <c r="A43" s="106"/>
      <c r="B43" s="107"/>
      <c r="C43" s="107"/>
      <c r="D43" s="107"/>
      <c r="E43" s="107"/>
      <c r="F43" s="108"/>
      <c r="G43" s="109"/>
      <c r="H43" s="113"/>
      <c r="I43" s="111"/>
      <c r="J43" s="112"/>
    </row>
    <row r="44" spans="1:10" ht="15.5" x14ac:dyDescent="0.35">
      <c r="A44" s="114" t="str">
        <f>A18</f>
        <v>ГЛАВНЫЙ СУДЬЯ:</v>
      </c>
      <c r="B44" s="115"/>
      <c r="C44" s="115"/>
      <c r="D44" s="115"/>
      <c r="E44" s="115"/>
      <c r="F44" s="115" t="str">
        <f>A19</f>
        <v>ГЛАВНЫЙ СЕКРЕТАРЬ:</v>
      </c>
      <c r="G44" s="115"/>
      <c r="H44" s="115"/>
      <c r="I44" s="115" t="str">
        <f>A20</f>
        <v>СУДЬЯ НА ФИНИШЕ:</v>
      </c>
      <c r="J44" s="116"/>
    </row>
    <row r="45" spans="1:10" x14ac:dyDescent="0.35">
      <c r="A45" s="117"/>
      <c r="B45" s="118"/>
      <c r="C45" s="118"/>
      <c r="D45" s="118"/>
      <c r="E45" s="118"/>
      <c r="F45" s="118"/>
      <c r="G45" s="118"/>
      <c r="H45" s="118"/>
      <c r="I45" s="119"/>
      <c r="J45" s="120"/>
    </row>
    <row r="46" spans="1:10" x14ac:dyDescent="0.35">
      <c r="A46" s="121"/>
      <c r="B46" s="122"/>
      <c r="C46" s="122"/>
      <c r="D46" s="122"/>
      <c r="E46" s="122"/>
      <c r="F46" s="122"/>
      <c r="G46" s="122"/>
      <c r="H46" s="122"/>
      <c r="I46" s="123"/>
      <c r="J46" s="124"/>
    </row>
    <row r="47" spans="1:10" x14ac:dyDescent="0.35">
      <c r="A47" s="121"/>
      <c r="B47" s="122"/>
      <c r="C47" s="122"/>
      <c r="D47" s="122"/>
      <c r="E47" s="122"/>
      <c r="F47" s="122"/>
      <c r="G47" s="122"/>
      <c r="H47" s="122"/>
      <c r="I47" s="123"/>
      <c r="J47" s="124"/>
    </row>
    <row r="48" spans="1:10" x14ac:dyDescent="0.35">
      <c r="A48" s="125"/>
      <c r="B48" s="126"/>
      <c r="C48" s="126"/>
      <c r="D48" s="126"/>
      <c r="E48" s="126"/>
      <c r="F48" s="122"/>
      <c r="G48" s="122"/>
      <c r="H48" s="122"/>
      <c r="I48" s="122"/>
      <c r="J48" s="124"/>
    </row>
    <row r="49" spans="1:10" x14ac:dyDescent="0.35">
      <c r="A49" s="125"/>
      <c r="B49" s="126"/>
      <c r="C49" s="126"/>
      <c r="D49" s="126"/>
      <c r="E49" s="126"/>
      <c r="F49" s="127"/>
      <c r="G49" s="127"/>
      <c r="H49" s="127"/>
      <c r="I49" s="127"/>
      <c r="J49" s="128"/>
    </row>
    <row r="50" spans="1:10" ht="16" thickBot="1" x14ac:dyDescent="0.4">
      <c r="A50" s="129" t="str">
        <f>G18</f>
        <v xml:space="preserve">ДОЦЕНКО С.А. (ВК, г. ОМСК) </v>
      </c>
      <c r="B50" s="130"/>
      <c r="C50" s="130"/>
      <c r="D50" s="130"/>
      <c r="E50" s="130"/>
      <c r="F50" s="130" t="str">
        <f>G19</f>
        <v xml:space="preserve">СЛАБКОВСКАЯ В.Н. (ВК, г. ОМСК) </v>
      </c>
      <c r="G50" s="130"/>
      <c r="H50" s="130"/>
      <c r="I50" s="130" t="str">
        <f>G20</f>
        <v xml:space="preserve">САВИЦКИЙ К.Н (ВК, г. НОВОСИБИРСК) </v>
      </c>
      <c r="J50" s="131"/>
    </row>
    <row r="51" spans="1:10" ht="13.5" thickTop="1" x14ac:dyDescent="0.35"/>
  </sheetData>
  <mergeCells count="28">
    <mergeCell ref="A45:E45"/>
    <mergeCell ref="F45:H45"/>
    <mergeCell ref="A48:E48"/>
    <mergeCell ref="A49:E49"/>
    <mergeCell ref="F49:J49"/>
    <mergeCell ref="A50:E50"/>
    <mergeCell ref="F50:H50"/>
    <mergeCell ref="I50:J50"/>
    <mergeCell ref="H25:I25"/>
    <mergeCell ref="H26:I26"/>
    <mergeCell ref="H27:I27"/>
    <mergeCell ref="A40:E40"/>
    <mergeCell ref="G40:J40"/>
    <mergeCell ref="A44:E44"/>
    <mergeCell ref="F44:H44"/>
    <mergeCell ref="I44:J44"/>
    <mergeCell ref="A8:J8"/>
    <mergeCell ref="A10:J10"/>
    <mergeCell ref="A11:J11"/>
    <mergeCell ref="A12:J12"/>
    <mergeCell ref="H23:I23"/>
    <mergeCell ref="H24:I24"/>
    <mergeCell ref="A1:J1"/>
    <mergeCell ref="A2:J2"/>
    <mergeCell ref="A3:J3"/>
    <mergeCell ref="A4:J4"/>
    <mergeCell ref="A5:J5"/>
    <mergeCell ref="A7:J7"/>
  </mergeCells>
  <printOptions horizontalCentered="1"/>
  <pageMargins left="0.196850393700787" right="0.196850393700787" top="0.90551181102362199" bottom="0.86614173228346403" header="0.15748031496063" footer="0.118110236220472"/>
  <pageSetup paperSize="256" scale="62" fitToHeight="0" orientation="portrait" r:id="rId1"/>
  <headerFooter alignWithMargins="0">
    <oddHeader>&amp;L&amp;"Calibri,полужирный курсив"&amp;UРЕЗУЛЬТАТЫ НА САЙТЕ WWW.FVSR|highway|results&amp;R&amp;"Calibri,полужирный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3C6AF-4BBC-4F8A-BAD8-4E58EF9A7656}">
  <sheetPr>
    <tabColor rgb="FFFFFF00"/>
  </sheetPr>
  <dimension ref="A1:R74"/>
  <sheetViews>
    <sheetView view="pageBreakPreview" topLeftCell="A16" zoomScale="90" zoomScaleNormal="100" workbookViewId="0">
      <selection activeCell="A5" sqref="A5:J7"/>
    </sheetView>
  </sheetViews>
  <sheetFormatPr defaultColWidth="9.1796875" defaultRowHeight="13" x14ac:dyDescent="0.35"/>
  <cols>
    <col min="1" max="1" width="7" style="21" customWidth="1"/>
    <col min="2" max="2" width="7" style="98" customWidth="1"/>
    <col min="3" max="3" width="14.453125" style="98" customWidth="1"/>
    <col min="4" max="4" width="30" style="21" customWidth="1"/>
    <col min="5" max="5" width="10.81640625" style="21" customWidth="1"/>
    <col min="6" max="6" width="9.1796875" style="21" customWidth="1"/>
    <col min="7" max="7" width="27.54296875" style="21" customWidth="1"/>
    <col min="8" max="8" width="9.54296875" style="21" customWidth="1"/>
    <col min="9" max="9" width="11.1796875" style="21" customWidth="1"/>
    <col min="10" max="10" width="25.54296875" style="21" customWidth="1"/>
    <col min="11" max="16384" width="9.1796875" style="21"/>
  </cols>
  <sheetData>
    <row r="1" spans="1:18" s="4" customFormat="1" ht="18.75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3"/>
    </row>
    <row r="2" spans="1:18" s="4" customFormat="1" ht="18.75" customHeight="1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2"/>
      <c r="L2" s="2"/>
      <c r="M2" s="2"/>
      <c r="N2" s="2"/>
      <c r="O2" s="2"/>
      <c r="P2" s="2"/>
      <c r="Q2" s="2"/>
      <c r="R2" s="3"/>
    </row>
    <row r="3" spans="1:18" s="4" customFormat="1" ht="18.75" customHeight="1" x14ac:dyDescent="0.3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2"/>
      <c r="L3" s="2"/>
      <c r="M3" s="2"/>
      <c r="N3" s="2"/>
      <c r="O3" s="2"/>
      <c r="P3" s="2"/>
      <c r="Q3" s="2"/>
      <c r="R3" s="3"/>
    </row>
    <row r="4" spans="1:18" s="4" customFormat="1" ht="18.75" customHeight="1" x14ac:dyDescent="0.35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  <c r="N4" s="6"/>
      <c r="O4" s="6"/>
      <c r="P4" s="6"/>
      <c r="Q4" s="6"/>
      <c r="R4" s="7"/>
    </row>
    <row r="5" spans="1:18" s="4" customFormat="1" ht="18.5" x14ac:dyDescent="0.45">
      <c r="A5" s="8" t="s">
        <v>4</v>
      </c>
      <c r="B5" s="8"/>
      <c r="C5" s="8"/>
      <c r="D5" s="8"/>
      <c r="E5" s="8"/>
      <c r="F5" s="8"/>
      <c r="G5" s="8"/>
      <c r="H5" s="8"/>
      <c r="I5" s="8"/>
      <c r="J5" s="8"/>
      <c r="K5" s="9"/>
      <c r="L5" s="9"/>
      <c r="M5" s="9"/>
      <c r="N5" s="9"/>
      <c r="O5" s="9"/>
      <c r="P5" s="9"/>
      <c r="Q5" s="9"/>
      <c r="R5" s="10"/>
    </row>
    <row r="6" spans="1:18" s="4" customFormat="1" ht="18.5" hidden="1" x14ac:dyDescent="0.45">
      <c r="A6" s="11"/>
      <c r="B6" s="11"/>
      <c r="C6" s="11"/>
      <c r="D6" s="11"/>
      <c r="E6" s="11"/>
      <c r="F6" s="11"/>
      <c r="G6" s="11"/>
      <c r="H6" s="11"/>
      <c r="I6" s="11"/>
      <c r="J6" s="11"/>
      <c r="K6" s="9"/>
      <c r="L6" s="9"/>
      <c r="M6" s="9"/>
      <c r="N6" s="9"/>
      <c r="O6" s="9"/>
      <c r="P6" s="9"/>
      <c r="Q6" s="9"/>
      <c r="R6" s="10"/>
    </row>
    <row r="7" spans="1:18" s="4" customFormat="1" ht="21" x14ac:dyDescent="0.5">
      <c r="A7" s="12" t="s">
        <v>5</v>
      </c>
      <c r="B7" s="12"/>
      <c r="C7" s="12"/>
      <c r="D7" s="12"/>
      <c r="E7" s="12"/>
      <c r="F7" s="12"/>
      <c r="G7" s="12"/>
      <c r="H7" s="12"/>
      <c r="I7" s="12"/>
      <c r="J7" s="12"/>
      <c r="K7" s="13"/>
      <c r="L7" s="13"/>
      <c r="M7" s="13"/>
      <c r="N7" s="13"/>
      <c r="O7" s="13"/>
      <c r="P7" s="13"/>
      <c r="Q7" s="13"/>
      <c r="R7" s="13"/>
    </row>
    <row r="8" spans="1:18" s="4" customFormat="1" ht="21.5" thickBot="1" x14ac:dyDescent="0.55000000000000004">
      <c r="A8" s="14" t="s">
        <v>6</v>
      </c>
      <c r="B8" s="14"/>
      <c r="C8" s="14"/>
      <c r="D8" s="14"/>
      <c r="E8" s="14"/>
      <c r="F8" s="14"/>
      <c r="G8" s="14"/>
      <c r="H8" s="14"/>
      <c r="I8" s="14"/>
      <c r="J8" s="14"/>
      <c r="K8" s="13"/>
      <c r="L8" s="13"/>
      <c r="M8" s="13"/>
      <c r="N8" s="13"/>
      <c r="O8" s="13"/>
      <c r="P8" s="13"/>
      <c r="Q8" s="13"/>
      <c r="R8" s="15"/>
    </row>
    <row r="9" spans="1:18" s="17" customFormat="1" ht="4.5" hidden="1" customHeight="1" x14ac:dyDescent="0.35">
      <c r="A9" s="16"/>
      <c r="B9" s="16"/>
      <c r="C9" s="16"/>
      <c r="D9" s="16"/>
      <c r="E9" s="16"/>
      <c r="F9" s="16"/>
      <c r="G9" s="16"/>
      <c r="H9" s="16"/>
      <c r="I9" s="16"/>
      <c r="J9" s="16"/>
    </row>
    <row r="10" spans="1:18" ht="21.75" customHeight="1" thickTop="1" x14ac:dyDescent="0.35">
      <c r="A10" s="18" t="s">
        <v>7</v>
      </c>
      <c r="B10" s="19"/>
      <c r="C10" s="19"/>
      <c r="D10" s="19"/>
      <c r="E10" s="19"/>
      <c r="F10" s="19"/>
      <c r="G10" s="19"/>
      <c r="H10" s="19"/>
      <c r="I10" s="19"/>
      <c r="J10" s="20"/>
    </row>
    <row r="11" spans="1:18" ht="18" customHeight="1" x14ac:dyDescent="0.35">
      <c r="A11" s="18" t="s">
        <v>8</v>
      </c>
      <c r="B11" s="19"/>
      <c r="C11" s="19"/>
      <c r="D11" s="19"/>
      <c r="E11" s="19"/>
      <c r="F11" s="19"/>
      <c r="G11" s="19"/>
      <c r="H11" s="19"/>
      <c r="I11" s="19"/>
      <c r="J11" s="20"/>
    </row>
    <row r="12" spans="1:18" ht="19.5" customHeight="1" x14ac:dyDescent="0.35">
      <c r="A12" s="18" t="s">
        <v>41</v>
      </c>
      <c r="B12" s="19"/>
      <c r="C12" s="19"/>
      <c r="D12" s="19"/>
      <c r="E12" s="19"/>
      <c r="F12" s="19"/>
      <c r="G12" s="19"/>
      <c r="H12" s="19"/>
      <c r="I12" s="19"/>
      <c r="J12" s="20"/>
    </row>
    <row r="13" spans="1:18" ht="15.75" customHeight="1" x14ac:dyDescent="0.35">
      <c r="A13" s="22"/>
      <c r="B13" s="16"/>
      <c r="C13" s="16"/>
      <c r="D13" s="16"/>
      <c r="E13" s="16"/>
      <c r="F13" s="16"/>
      <c r="G13" s="16"/>
      <c r="H13" s="16"/>
      <c r="I13" s="16"/>
      <c r="J13" s="23"/>
    </row>
    <row r="14" spans="1:18" s="28" customFormat="1" ht="14.5" x14ac:dyDescent="0.3">
      <c r="A14" s="24" t="s">
        <v>10</v>
      </c>
      <c r="B14" s="25"/>
      <c r="C14" s="25"/>
      <c r="D14" s="26"/>
      <c r="E14" s="27"/>
      <c r="F14" s="27"/>
      <c r="G14" s="137" t="s">
        <v>44</v>
      </c>
      <c r="H14" s="138"/>
      <c r="I14" s="138"/>
      <c r="J14" s="140" t="s">
        <v>48</v>
      </c>
    </row>
    <row r="15" spans="1:18" s="28" customFormat="1" ht="14.5" x14ac:dyDescent="0.35">
      <c r="A15" s="29" t="s">
        <v>11</v>
      </c>
      <c r="B15" s="30"/>
      <c r="C15" s="30"/>
      <c r="D15" s="31"/>
      <c r="E15" s="31"/>
      <c r="F15" s="31"/>
      <c r="G15" s="141" t="s">
        <v>45</v>
      </c>
      <c r="H15" s="142"/>
      <c r="I15" s="142"/>
      <c r="J15" s="140" t="s">
        <v>46</v>
      </c>
    </row>
    <row r="16" spans="1:18" ht="14.5" x14ac:dyDescent="0.35">
      <c r="A16" s="32" t="s">
        <v>12</v>
      </c>
      <c r="B16" s="33"/>
      <c r="C16" s="33"/>
      <c r="D16" s="33"/>
      <c r="E16" s="33"/>
      <c r="F16" s="33"/>
      <c r="G16" s="34"/>
      <c r="H16" s="35" t="s">
        <v>13</v>
      </c>
      <c r="I16" s="36"/>
      <c r="J16" s="37"/>
    </row>
    <row r="17" spans="1:10" ht="14.5" x14ac:dyDescent="0.35">
      <c r="A17" s="38" t="s">
        <v>14</v>
      </c>
      <c r="B17" s="39"/>
      <c r="C17" s="39"/>
      <c r="D17" s="40"/>
      <c r="E17" s="41"/>
      <c r="F17" s="40"/>
      <c r="G17" s="42"/>
      <c r="H17" s="43" t="s">
        <v>15</v>
      </c>
      <c r="I17" s="44"/>
      <c r="J17" s="45" t="s">
        <v>16</v>
      </c>
    </row>
    <row r="18" spans="1:10" ht="14.5" x14ac:dyDescent="0.35">
      <c r="A18" s="38" t="s">
        <v>17</v>
      </c>
      <c r="B18" s="39"/>
      <c r="C18" s="39"/>
      <c r="D18" s="42"/>
      <c r="E18" s="41"/>
      <c r="F18" s="40"/>
      <c r="G18" s="46" t="s">
        <v>18</v>
      </c>
      <c r="H18" s="43" t="s">
        <v>19</v>
      </c>
      <c r="I18" s="44"/>
      <c r="J18" s="45" t="s">
        <v>20</v>
      </c>
    </row>
    <row r="19" spans="1:10" ht="14.5" x14ac:dyDescent="0.35">
      <c r="A19" s="38" t="s">
        <v>21</v>
      </c>
      <c r="B19" s="39"/>
      <c r="C19" s="39"/>
      <c r="D19" s="42"/>
      <c r="E19" s="41"/>
      <c r="F19" s="40"/>
      <c r="G19" s="47" t="s">
        <v>22</v>
      </c>
      <c r="H19" s="48" t="s">
        <v>23</v>
      </c>
      <c r="I19" s="44"/>
      <c r="J19" s="49"/>
    </row>
    <row r="20" spans="1:10" ht="14.5" x14ac:dyDescent="0.35">
      <c r="A20" s="38" t="s">
        <v>24</v>
      </c>
      <c r="B20" s="50"/>
      <c r="C20" s="50"/>
      <c r="D20" s="51"/>
      <c r="E20" s="51"/>
      <c r="F20" s="51"/>
      <c r="G20" s="47" t="s">
        <v>25</v>
      </c>
      <c r="H20" s="48" t="s">
        <v>26</v>
      </c>
      <c r="I20" s="44"/>
      <c r="J20" s="49"/>
    </row>
    <row r="21" spans="1:10" ht="15" thickBot="1" x14ac:dyDescent="0.4">
      <c r="A21" s="52"/>
      <c r="B21" s="53"/>
      <c r="C21" s="53"/>
      <c r="D21" s="54"/>
      <c r="E21" s="54"/>
      <c r="F21" s="54"/>
      <c r="G21" s="55"/>
      <c r="H21" s="56"/>
      <c r="I21" s="57"/>
      <c r="J21" s="58"/>
    </row>
    <row r="22" spans="1:10" ht="14" thickTop="1" thickBot="1" x14ac:dyDescent="0.4">
      <c r="A22" s="59"/>
      <c r="B22" s="60"/>
      <c r="C22" s="60"/>
      <c r="D22" s="61"/>
      <c r="E22" s="61"/>
      <c r="F22" s="61"/>
      <c r="G22" s="61"/>
      <c r="H22" s="61"/>
      <c r="I22" s="61"/>
      <c r="J22" s="62"/>
    </row>
    <row r="23" spans="1:10" s="69" customFormat="1" ht="38.25" customHeight="1" thickTop="1" thickBot="1" x14ac:dyDescent="0.4">
      <c r="A23" s="63" t="s">
        <v>27</v>
      </c>
      <c r="B23" s="64" t="s">
        <v>28</v>
      </c>
      <c r="C23" s="65" t="s">
        <v>29</v>
      </c>
      <c r="D23" s="65" t="s">
        <v>30</v>
      </c>
      <c r="E23" s="65" t="s">
        <v>31</v>
      </c>
      <c r="F23" s="65" t="s">
        <v>32</v>
      </c>
      <c r="G23" s="65" t="s">
        <v>33</v>
      </c>
      <c r="H23" s="66" t="s">
        <v>34</v>
      </c>
      <c r="I23" s="67"/>
      <c r="J23" s="68" t="s">
        <v>35</v>
      </c>
    </row>
    <row r="24" spans="1:10" s="78" customFormat="1" ht="21" customHeight="1" thickTop="1" x14ac:dyDescent="0.35">
      <c r="A24" s="70">
        <v>1</v>
      </c>
      <c r="B24" s="71">
        <v>157</v>
      </c>
      <c r="C24" s="72">
        <f>VLOOKUP(B24,[1]список!A:G,3,FALSE)</f>
        <v>10126386738</v>
      </c>
      <c r="D24" s="72" t="str">
        <f>VLOOKUP(B24,[1]список!A:G,2,FALSE)</f>
        <v>БУТЕНКО Никита</v>
      </c>
      <c r="E24" s="73">
        <f>VLOOKUP(B24,[1]список!A:H,4,FALSE)</f>
        <v>39793</v>
      </c>
      <c r="F24" s="72" t="str">
        <f>VLOOKUP(B24,[1]список!A:I,5,FALSE)</f>
        <v>КМС</v>
      </c>
      <c r="G24" s="74" t="str">
        <f>VLOOKUP(B24,[1]список!A:K,6,FALSE)</f>
        <v>Санкт-Петербург</v>
      </c>
      <c r="H24" s="75"/>
      <c r="I24" s="76"/>
      <c r="J24" s="77"/>
    </row>
    <row r="25" spans="1:10" s="78" customFormat="1" ht="21" customHeight="1" x14ac:dyDescent="0.35">
      <c r="A25" s="79">
        <v>2</v>
      </c>
      <c r="B25" s="80">
        <v>40</v>
      </c>
      <c r="C25" s="72">
        <f>VLOOKUP(B25,[1]список!A:G,3,FALSE)</f>
        <v>10114234961</v>
      </c>
      <c r="D25" s="72" t="str">
        <f>VLOOKUP(B25,[1]список!A:G,2,FALSE)</f>
        <v>ФУРМАН Максим</v>
      </c>
      <c r="E25" s="73">
        <f>VLOOKUP(B25,[1]список!A:H,4,FALSE)</f>
        <v>39917</v>
      </c>
      <c r="F25" s="72" t="str">
        <f>VLOOKUP(B25,[1]список!A:I,5,FALSE)</f>
        <v>КМС</v>
      </c>
      <c r="G25" s="74" t="str">
        <f>VLOOKUP(B25,[1]список!A:K,6,FALSE)</f>
        <v>Омская обл.</v>
      </c>
      <c r="H25" s="81"/>
      <c r="I25" s="82"/>
      <c r="J25" s="83"/>
    </row>
    <row r="26" spans="1:10" s="78" customFormat="1" ht="21" customHeight="1" x14ac:dyDescent="0.35">
      <c r="A26" s="79">
        <v>3</v>
      </c>
      <c r="B26" s="80">
        <v>182</v>
      </c>
      <c r="C26" s="72">
        <f>VLOOKUP(B26,[1]список!A:G,3,FALSE)</f>
        <v>10133605154</v>
      </c>
      <c r="D26" s="72" t="str">
        <f>VLOOKUP(B26,[1]список!A:G,2,FALSE)</f>
        <v>САМОЙЛОВ Артем</v>
      </c>
      <c r="E26" s="73">
        <f>VLOOKUP(B26,[1]список!A:H,4,FALSE)</f>
        <v>39864</v>
      </c>
      <c r="F26" s="72" t="str">
        <f>VLOOKUP(B26,[1]список!A:I,5,FALSE)</f>
        <v>КМС</v>
      </c>
      <c r="G26" s="74" t="str">
        <f>VLOOKUP(B26,[1]список!A:K,6,FALSE)</f>
        <v>Тульская область</v>
      </c>
      <c r="H26" s="81"/>
      <c r="I26" s="82"/>
      <c r="J26" s="83"/>
    </row>
    <row r="27" spans="1:10" s="78" customFormat="1" ht="21" customHeight="1" x14ac:dyDescent="0.35">
      <c r="A27" s="79">
        <v>4</v>
      </c>
      <c r="B27" s="80">
        <v>183</v>
      </c>
      <c r="C27" s="72">
        <f>VLOOKUP(B27,[1]список!A:G,3,FALSE)</f>
        <v>10142405377</v>
      </c>
      <c r="D27" s="72" t="str">
        <f>VLOOKUP(B27,[1]список!A:G,2,FALSE)</f>
        <v>КАЗАКОВ Владислав</v>
      </c>
      <c r="E27" s="73">
        <f>VLOOKUP(B27,[1]список!A:H,4,FALSE)</f>
        <v>40085</v>
      </c>
      <c r="F27" s="72" t="str">
        <f>VLOOKUP(B27,[1]список!A:I,5,FALSE)</f>
        <v>КМС</v>
      </c>
      <c r="G27" s="74" t="str">
        <f>VLOOKUP(B27,[1]список!A:K,6,FALSE)</f>
        <v>Тульская область</v>
      </c>
      <c r="H27" s="81"/>
      <c r="I27" s="82"/>
      <c r="J27" s="83"/>
    </row>
    <row r="28" spans="1:10" s="78" customFormat="1" ht="21" customHeight="1" x14ac:dyDescent="0.35">
      <c r="A28" s="79">
        <v>5</v>
      </c>
      <c r="B28" s="80">
        <v>161</v>
      </c>
      <c r="C28" s="72">
        <f>VLOOKUP(B28,[1]список!A:G,3,FALSE)</f>
        <v>10126302973</v>
      </c>
      <c r="D28" s="72" t="str">
        <f>VLOOKUP(B28,[1]список!A:G,2,FALSE)</f>
        <v>ДЕМИШ Михаил</v>
      </c>
      <c r="E28" s="73">
        <f>VLOOKUP(B28,[1]список!A:H,4,FALSE)</f>
        <v>39472</v>
      </c>
      <c r="F28" s="72" t="str">
        <f>VLOOKUP(B28,[1]список!A:I,5,FALSE)</f>
        <v>КМС</v>
      </c>
      <c r="G28" s="74" t="str">
        <f>VLOOKUP(B28,[1]список!A:K,6,FALSE)</f>
        <v>Санкт-Петербург</v>
      </c>
      <c r="H28" s="84"/>
      <c r="I28" s="85"/>
      <c r="J28" s="83"/>
    </row>
    <row r="29" spans="1:10" s="78" customFormat="1" ht="21" customHeight="1" x14ac:dyDescent="0.35">
      <c r="A29" s="79">
        <v>6</v>
      </c>
      <c r="B29" s="80">
        <v>124</v>
      </c>
      <c r="C29" s="72">
        <f>VLOOKUP(B29,[1]список!A:G,3,FALSE)</f>
        <v>10142219636</v>
      </c>
      <c r="D29" s="72" t="str">
        <f>VLOOKUP(B29,[1]список!A:G,2,FALSE)</f>
        <v>МОКЕЕВ Захар</v>
      </c>
      <c r="E29" s="73">
        <f>VLOOKUP(B29,[1]список!A:H,4,FALSE)</f>
        <v>39466</v>
      </c>
      <c r="F29" s="72" t="str">
        <f>VLOOKUP(B29,[1]список!A:I,5,FALSE)</f>
        <v>КМС</v>
      </c>
      <c r="G29" s="74" t="str">
        <f>VLOOKUP(B29,[1]список!A:K,6,FALSE)</f>
        <v>Санкт-Петербург</v>
      </c>
      <c r="H29" s="84"/>
      <c r="I29" s="85"/>
      <c r="J29" s="83"/>
    </row>
    <row r="30" spans="1:10" s="78" customFormat="1" ht="21" customHeight="1" x14ac:dyDescent="0.35">
      <c r="A30" s="79">
        <v>7</v>
      </c>
      <c r="B30" s="80">
        <v>165</v>
      </c>
      <c r="C30" s="72">
        <f>VLOOKUP(B30,[1]список!A:G,3,FALSE)</f>
        <v>10141360710</v>
      </c>
      <c r="D30" s="72" t="str">
        <f>VLOOKUP(B30,[1]список!A:G,2,FALSE)</f>
        <v>КОНОВАЛОВ Александр</v>
      </c>
      <c r="E30" s="73">
        <f>VLOOKUP(B30,[1]список!A:H,4,FALSE)</f>
        <v>39568</v>
      </c>
      <c r="F30" s="72" t="str">
        <f>VLOOKUP(B30,[1]список!A:I,5,FALSE)</f>
        <v>1 СР</v>
      </c>
      <c r="G30" s="74" t="str">
        <f>VLOOKUP(B30,[1]список!A:K,6,FALSE)</f>
        <v>Республика Крым</v>
      </c>
      <c r="H30" s="84"/>
      <c r="I30" s="85"/>
      <c r="J30" s="83"/>
    </row>
    <row r="31" spans="1:10" s="89" customFormat="1" ht="21" customHeight="1" thickBot="1" x14ac:dyDescent="0.4">
      <c r="A31" s="79">
        <v>8</v>
      </c>
      <c r="B31" s="80">
        <v>166</v>
      </c>
      <c r="C31" s="86">
        <f>VLOOKUP(B31,[1]список!A:G,3,FALSE)</f>
        <v>10149950462</v>
      </c>
      <c r="D31" s="86" t="str">
        <f>VLOOKUP(B31,[1]список!A:G,2,FALSE)</f>
        <v>КОПАНИЧУК Богдан</v>
      </c>
      <c r="E31" s="87">
        <f>VLOOKUP(B31,[1]список!A:H,4,FALSE)</f>
        <v>39958</v>
      </c>
      <c r="F31" s="86" t="str">
        <f>VLOOKUP(B31,[1]список!A:I,5,FALSE)</f>
        <v>1 СР</v>
      </c>
      <c r="G31" s="88" t="str">
        <f>VLOOKUP(B31,[1]список!A:K,6,FALSE)</f>
        <v>Республика Крым</v>
      </c>
      <c r="H31" s="84"/>
      <c r="I31" s="85"/>
      <c r="J31" s="83"/>
    </row>
    <row r="32" spans="1:10" s="78" customFormat="1" ht="21" customHeight="1" thickTop="1" x14ac:dyDescent="0.35">
      <c r="A32" s="79">
        <v>9</v>
      </c>
      <c r="B32" s="90">
        <v>112</v>
      </c>
      <c r="C32" s="91">
        <f>VLOOKUP(B32,[1]список!A:G,3,FALSE)</f>
        <v>10129964523</v>
      </c>
      <c r="D32" s="91" t="str">
        <f>VLOOKUP(B32,[1]список!A:G,2,FALSE)</f>
        <v>ГЕРМАН Владимир</v>
      </c>
      <c r="E32" s="92">
        <f>VLOOKUP(B32,[1]список!A:H,4,FALSE)</f>
        <v>39610</v>
      </c>
      <c r="F32" s="91" t="str">
        <f>VLOOKUP(B32,[1]список!A:I,5,FALSE)</f>
        <v>КМС</v>
      </c>
      <c r="G32" s="93" t="str">
        <f>VLOOKUP(B32,[1]список!A:K,6,FALSE)</f>
        <v>Новосибирская область</v>
      </c>
      <c r="H32" s="94"/>
      <c r="I32" s="95"/>
      <c r="J32" s="132"/>
    </row>
    <row r="33" spans="1:10" s="78" customFormat="1" ht="21" customHeight="1" x14ac:dyDescent="0.35">
      <c r="A33" s="79">
        <v>10</v>
      </c>
      <c r="B33" s="80">
        <v>156</v>
      </c>
      <c r="C33" s="72">
        <f>VLOOKUP(B33,[1]список!A:G,3,FALSE)</f>
        <v>10142293627</v>
      </c>
      <c r="D33" s="72" t="str">
        <f>VLOOKUP(B33,[1]список!A:G,2,FALSE)</f>
        <v>ЛЕОНТЬЕВ Кирилл</v>
      </c>
      <c r="E33" s="73">
        <f>VLOOKUP(B33,[1]список!A:H,4,FALSE)</f>
        <v>40332</v>
      </c>
      <c r="F33" s="72" t="str">
        <f>VLOOKUP(B33,[1]список!A:I,5,FALSE)</f>
        <v>1 СР</v>
      </c>
      <c r="G33" s="74" t="str">
        <f>VLOOKUP(B33,[1]список!A:K,6,FALSE)</f>
        <v>Санкт-Петербург</v>
      </c>
      <c r="H33" s="84"/>
      <c r="I33" s="85"/>
      <c r="J33" s="83"/>
    </row>
    <row r="34" spans="1:10" s="78" customFormat="1" ht="21" customHeight="1" x14ac:dyDescent="0.35">
      <c r="A34" s="79">
        <v>11</v>
      </c>
      <c r="B34" s="80">
        <v>164</v>
      </c>
      <c r="C34" s="72">
        <f>VLOOKUP(B34,[1]список!A:G,3,FALSE)</f>
        <v>10148381183</v>
      </c>
      <c r="D34" s="72" t="str">
        <f>VLOOKUP(B34,[1]список!A:G,2,FALSE)</f>
        <v>ШЕВЦОВ Максим</v>
      </c>
      <c r="E34" s="73">
        <f>VLOOKUP(B34,[1]список!A:H,4,FALSE)</f>
        <v>40438</v>
      </c>
      <c r="F34" s="72" t="str">
        <f>VLOOKUP(B34,[1]список!A:I,5,FALSE)</f>
        <v>1 СР</v>
      </c>
      <c r="G34" s="74" t="str">
        <f>VLOOKUP(B34,[1]список!A:K,6,FALSE)</f>
        <v>Санкт-Петербург</v>
      </c>
      <c r="H34" s="84"/>
      <c r="I34" s="85"/>
      <c r="J34" s="83"/>
    </row>
    <row r="35" spans="1:10" s="78" customFormat="1" ht="21" customHeight="1" x14ac:dyDescent="0.35">
      <c r="A35" s="79">
        <v>12</v>
      </c>
      <c r="B35" s="80">
        <v>38</v>
      </c>
      <c r="C35" s="72">
        <f>VLOOKUP(B35,[1]список!A:G,3,FALSE)</f>
        <v>10115821620</v>
      </c>
      <c r="D35" s="72" t="str">
        <f>VLOOKUP(B35,[1]список!A:G,2,FALSE)</f>
        <v>ТЮСЕНКОВ Артем</v>
      </c>
      <c r="E35" s="73">
        <f>VLOOKUP(B35,[1]список!A:H,4,FALSE)</f>
        <v>39890</v>
      </c>
      <c r="F35" s="72" t="str">
        <f>VLOOKUP(B35,[1]список!A:I,5,FALSE)</f>
        <v>1 СР</v>
      </c>
      <c r="G35" s="74" t="str">
        <f>VLOOKUP(B35,[1]список!A:K,6,FALSE)</f>
        <v>Омская обл.</v>
      </c>
      <c r="H35" s="84"/>
      <c r="I35" s="85"/>
      <c r="J35" s="83"/>
    </row>
    <row r="36" spans="1:10" s="78" customFormat="1" ht="21" customHeight="1" x14ac:dyDescent="0.35">
      <c r="A36" s="79">
        <v>13</v>
      </c>
      <c r="B36" s="80">
        <v>152</v>
      </c>
      <c r="C36" s="72">
        <f>VLOOKUP(B36,[1]список!A:G,3,FALSE)</f>
        <v>10153323454</v>
      </c>
      <c r="D36" s="72" t="str">
        <f>VLOOKUP(B36,[1]список!A:G,2,FALSE)</f>
        <v>ДВОЙНИКОВ Вадим</v>
      </c>
      <c r="E36" s="73">
        <f>VLOOKUP(B36,[1]список!A:H,4,FALSE)</f>
        <v>40252</v>
      </c>
      <c r="F36" s="72" t="str">
        <f>VLOOKUP(B36,[1]список!A:I,5,FALSE)</f>
        <v>3 СР</v>
      </c>
      <c r="G36" s="74" t="str">
        <f>VLOOKUP(B36,[1]список!A:K,6,FALSE)</f>
        <v>Санкт-Петербург</v>
      </c>
      <c r="H36" s="84"/>
      <c r="I36" s="85"/>
      <c r="J36" s="83"/>
    </row>
    <row r="37" spans="1:10" s="78" customFormat="1" ht="21" customHeight="1" x14ac:dyDescent="0.35">
      <c r="A37" s="79">
        <v>14</v>
      </c>
      <c r="B37" s="80">
        <v>195</v>
      </c>
      <c r="C37" s="72">
        <f>VLOOKUP(B37,[1]список!A:G,3,FALSE)</f>
        <v>10144160370</v>
      </c>
      <c r="D37" s="72" t="str">
        <f>VLOOKUP(B37,[1]список!A:G,2,FALSE)</f>
        <v>МАЛКОВ Иван</v>
      </c>
      <c r="E37" s="73">
        <f>VLOOKUP(B37,[1]список!A:H,4,FALSE)</f>
        <v>39634</v>
      </c>
      <c r="F37" s="72" t="str">
        <f>VLOOKUP(B37,[1]список!A:I,5,FALSE)</f>
        <v>КМС</v>
      </c>
      <c r="G37" s="74" t="str">
        <f>VLOOKUP(B37,[1]список!A:K,6,FALSE)</f>
        <v>Ярославская область</v>
      </c>
      <c r="H37" s="84"/>
      <c r="I37" s="85"/>
      <c r="J37" s="83"/>
    </row>
    <row r="38" spans="1:10" s="78" customFormat="1" ht="21" customHeight="1" x14ac:dyDescent="0.35">
      <c r="A38" s="79">
        <v>15</v>
      </c>
      <c r="B38" s="80">
        <v>37</v>
      </c>
      <c r="C38" s="72">
        <f>VLOOKUP(B38,[1]список!A:G,3,FALSE)</f>
        <v>10130778111</v>
      </c>
      <c r="D38" s="72" t="str">
        <f>VLOOKUP(B38,[1]список!A:G,2,FALSE)</f>
        <v>КЕТЛЕР Лев</v>
      </c>
      <c r="E38" s="73">
        <f>VLOOKUP(B38,[1]список!A:H,4,FALSE)</f>
        <v>39833</v>
      </c>
      <c r="F38" s="72" t="str">
        <f>VLOOKUP(B38,[1]список!A:I,5,FALSE)</f>
        <v>1 СР</v>
      </c>
      <c r="G38" s="74" t="str">
        <f>VLOOKUP(B38,[1]список!A:K,6,FALSE)</f>
        <v>Омская обл.</v>
      </c>
      <c r="H38" s="84"/>
      <c r="I38" s="85"/>
      <c r="J38" s="83"/>
    </row>
    <row r="39" spans="1:10" s="78" customFormat="1" ht="21" customHeight="1" x14ac:dyDescent="0.35">
      <c r="A39" s="79">
        <v>16</v>
      </c>
      <c r="B39" s="80">
        <v>90</v>
      </c>
      <c r="C39" s="72">
        <f>VLOOKUP(B39,[1]список!A:G,3,FALSE)</f>
        <v>10128040788</v>
      </c>
      <c r="D39" s="72" t="str">
        <f>VLOOKUP(B39,[1]список!A:G,2,FALSE)</f>
        <v>КОСТЮРИН Радомир</v>
      </c>
      <c r="E39" s="73">
        <f>VLOOKUP(B39,[1]список!A:H,4,FALSE)</f>
        <v>40154</v>
      </c>
      <c r="F39" s="72" t="str">
        <f>VLOOKUP(B39,[1]список!A:I,5,FALSE)</f>
        <v>1 СР</v>
      </c>
      <c r="G39" s="74" t="str">
        <f>VLOOKUP(B39,[1]список!A:K,6,FALSE)</f>
        <v>Омская обл.</v>
      </c>
      <c r="H39" s="84"/>
      <c r="I39" s="85"/>
      <c r="J39" s="83"/>
    </row>
    <row r="40" spans="1:10" s="78" customFormat="1" ht="21" customHeight="1" x14ac:dyDescent="0.35">
      <c r="A40" s="79">
        <v>17</v>
      </c>
      <c r="B40" s="80">
        <v>45</v>
      </c>
      <c r="C40" s="72">
        <f>VLOOKUP(B40,[1]список!A:G,3,FALSE)</f>
        <v>10142530265</v>
      </c>
      <c r="D40" s="72" t="str">
        <f>VLOOKUP(B40,[1]список!A:G,2,FALSE)</f>
        <v>ФУКС Даниил</v>
      </c>
      <c r="E40" s="73">
        <f>VLOOKUP(B40,[1]список!A:H,4,FALSE)</f>
        <v>40015</v>
      </c>
      <c r="F40" s="72" t="str">
        <f>VLOOKUP(B40,[1]список!A:I,5,FALSE)</f>
        <v>1 СР</v>
      </c>
      <c r="G40" s="74" t="str">
        <f>VLOOKUP(B40,[1]список!A:K,6,FALSE)</f>
        <v>Омская обл.</v>
      </c>
      <c r="H40" s="84"/>
      <c r="I40" s="85"/>
      <c r="J40" s="83" t="s">
        <v>36</v>
      </c>
    </row>
    <row r="41" spans="1:10" s="78" customFormat="1" ht="21" customHeight="1" x14ac:dyDescent="0.35">
      <c r="A41" s="79">
        <v>18</v>
      </c>
      <c r="B41" s="80">
        <v>97</v>
      </c>
      <c r="C41" s="72">
        <f>VLOOKUP(B41,[1]список!A:G,3,FALSE)</f>
        <v>10150169522</v>
      </c>
      <c r="D41" s="72" t="str">
        <f>VLOOKUP(B41,[1]список!A:G,2,FALSE)</f>
        <v>КОЛОВОРОТНЫЙ Степан</v>
      </c>
      <c r="E41" s="73">
        <f>VLOOKUP(B41,[1]список!A:H,4,FALSE)</f>
        <v>40354</v>
      </c>
      <c r="F41" s="72" t="str">
        <f>VLOOKUP(B41,[1]список!A:I,5,FALSE)</f>
        <v>2 СР</v>
      </c>
      <c r="G41" s="74" t="str">
        <f>VLOOKUP(B41,[1]список!A:K,6,FALSE)</f>
        <v>Омская обл.</v>
      </c>
      <c r="H41" s="84"/>
      <c r="I41" s="85"/>
      <c r="J41" s="83" t="s">
        <v>36</v>
      </c>
    </row>
    <row r="42" spans="1:10" s="78" customFormat="1" ht="21" customHeight="1" x14ac:dyDescent="0.35">
      <c r="A42" s="79">
        <v>19</v>
      </c>
      <c r="B42" s="80">
        <v>111</v>
      </c>
      <c r="C42" s="72">
        <f>VLOOKUP(B42,[1]список!A:G,3,FALSE)</f>
        <v>10129594004</v>
      </c>
      <c r="D42" s="72" t="str">
        <f>VLOOKUP(B42,[1]список!A:G,2,FALSE)</f>
        <v>МАСЛЮК Вениамин</v>
      </c>
      <c r="E42" s="73">
        <f>VLOOKUP(B42,[1]список!A:H,4,FALSE)</f>
        <v>39502</v>
      </c>
      <c r="F42" s="72" t="str">
        <f>VLOOKUP(B42,[1]список!A:I,5,FALSE)</f>
        <v>КМС</v>
      </c>
      <c r="G42" s="74" t="str">
        <f>VLOOKUP(B42,[1]список!A:K,6,FALSE)</f>
        <v>Новосибирская область</v>
      </c>
      <c r="H42" s="84"/>
      <c r="I42" s="85"/>
      <c r="J42" s="83" t="s">
        <v>36</v>
      </c>
    </row>
    <row r="43" spans="1:10" s="78" customFormat="1" ht="21" customHeight="1" x14ac:dyDescent="0.35">
      <c r="A43" s="79">
        <v>20</v>
      </c>
      <c r="B43" s="80">
        <v>118</v>
      </c>
      <c r="C43" s="72">
        <f>VLOOKUP(B43,[1]список!A:G,3,FALSE)</f>
        <v>10141013934</v>
      </c>
      <c r="D43" s="72" t="str">
        <f>VLOOKUP(B43,[1]список!A:G,2,FALSE)</f>
        <v>БЕЛОБОРОДОВ Вячеслав</v>
      </c>
      <c r="E43" s="73">
        <f>VLOOKUP(B43,[1]список!A:H,4,FALSE)</f>
        <v>40016</v>
      </c>
      <c r="F43" s="72" t="str">
        <f>VLOOKUP(B43,[1]список!A:I,5,FALSE)</f>
        <v>КМС</v>
      </c>
      <c r="G43" s="74" t="str">
        <f>VLOOKUP(B43,[1]список!A:K,6,FALSE)</f>
        <v>Новосибирская область</v>
      </c>
      <c r="H43" s="84"/>
      <c r="I43" s="85"/>
      <c r="J43" s="83" t="s">
        <v>36</v>
      </c>
    </row>
    <row r="44" spans="1:10" s="78" customFormat="1" ht="21" customHeight="1" x14ac:dyDescent="0.35">
      <c r="A44" s="79">
        <v>21</v>
      </c>
      <c r="B44" s="80">
        <v>102</v>
      </c>
      <c r="C44" s="72">
        <f>VLOOKUP(B44,[1]список!A:G,3,FALSE)</f>
        <v>10133681744</v>
      </c>
      <c r="D44" s="72" t="str">
        <f>VLOOKUP(B44,[1]список!A:G,2,FALSE)</f>
        <v>ГОРОХ Кирилл</v>
      </c>
      <c r="E44" s="73">
        <f>VLOOKUP(B44,[1]список!A:H,4,FALSE)</f>
        <v>40213</v>
      </c>
      <c r="F44" s="72" t="str">
        <f>VLOOKUP(B44,[1]список!A:I,5,FALSE)</f>
        <v>2 СР</v>
      </c>
      <c r="G44" s="74" t="str">
        <f>VLOOKUP(B44,[1]список!A:K,6,FALSE)</f>
        <v>Омская обл.</v>
      </c>
      <c r="H44" s="84"/>
      <c r="I44" s="85"/>
      <c r="J44" s="83" t="s">
        <v>36</v>
      </c>
    </row>
    <row r="45" spans="1:10" s="78" customFormat="1" ht="21" customHeight="1" x14ac:dyDescent="0.35">
      <c r="A45" s="79">
        <v>22</v>
      </c>
      <c r="B45" s="80">
        <v>98</v>
      </c>
      <c r="C45" s="72">
        <f>VLOOKUP(B45,[1]список!A:G,3,FALSE)</f>
        <v>10133949607</v>
      </c>
      <c r="D45" s="72" t="str">
        <f>VLOOKUP(B45,[1]список!A:G,2,FALSE)</f>
        <v>СУСЛОВ Александр</v>
      </c>
      <c r="E45" s="73">
        <f>VLOOKUP(B45,[1]список!A:H,4,FALSE)</f>
        <v>39900</v>
      </c>
      <c r="F45" s="72" t="str">
        <f>VLOOKUP(B45,[1]список!A:I,5,FALSE)</f>
        <v>1 СР</v>
      </c>
      <c r="G45" s="74" t="str">
        <f>VLOOKUP(B45,[1]список!A:K,6,FALSE)</f>
        <v>Омская обл.</v>
      </c>
      <c r="H45" s="84"/>
      <c r="I45" s="85"/>
      <c r="J45" s="83" t="s">
        <v>36</v>
      </c>
    </row>
    <row r="46" spans="1:10" s="78" customFormat="1" ht="21" customHeight="1" x14ac:dyDescent="0.35">
      <c r="A46" s="79">
        <v>23</v>
      </c>
      <c r="B46" s="80">
        <v>73</v>
      </c>
      <c r="C46" s="72">
        <f>VLOOKUP(B46,[1]список!A:G,3,FALSE)</f>
        <v>10133791878</v>
      </c>
      <c r="D46" s="72" t="str">
        <f>VLOOKUP(B46,[1]список!A:G,2,FALSE)</f>
        <v>ГЛЕБОВ Денис</v>
      </c>
      <c r="E46" s="73">
        <f>VLOOKUP(B46,[1]список!A:H,4,FALSE)</f>
        <v>40485</v>
      </c>
      <c r="F46" s="72" t="str">
        <f>VLOOKUP(B46,[1]список!A:I,5,FALSE)</f>
        <v>2 СР</v>
      </c>
      <c r="G46" s="74" t="str">
        <f>VLOOKUP(B46,[1]список!A:K,6,FALSE)</f>
        <v>Омская обл.</v>
      </c>
      <c r="H46" s="84"/>
      <c r="I46" s="85"/>
      <c r="J46" s="83" t="s">
        <v>36</v>
      </c>
    </row>
    <row r="47" spans="1:10" s="78" customFormat="1" ht="21" customHeight="1" x14ac:dyDescent="0.35">
      <c r="A47" s="79">
        <v>24</v>
      </c>
      <c r="B47" s="80">
        <v>96</v>
      </c>
      <c r="C47" s="72">
        <f>VLOOKUP(B47,[1]список!A:G,3,FALSE)</f>
        <v>10113846355</v>
      </c>
      <c r="D47" s="72" t="str">
        <f>VLOOKUP(B47,[1]список!A:G,2,FALSE)</f>
        <v>МАРТЫНОВ Евгений</v>
      </c>
      <c r="E47" s="73">
        <f>VLOOKUP(B47,[1]список!A:H,4,FALSE)</f>
        <v>39786</v>
      </c>
      <c r="F47" s="72" t="str">
        <f>VLOOKUP(B47,[1]список!A:I,5,FALSE)</f>
        <v>2 СР</v>
      </c>
      <c r="G47" s="74" t="str">
        <f>VLOOKUP(B47,[1]список!A:K,6,FALSE)</f>
        <v>Омская обл.</v>
      </c>
      <c r="H47" s="84"/>
      <c r="I47" s="85"/>
      <c r="J47" s="83" t="s">
        <v>36</v>
      </c>
    </row>
    <row r="48" spans="1:10" s="78" customFormat="1" ht="21" customHeight="1" x14ac:dyDescent="0.35">
      <c r="A48" s="79">
        <v>25</v>
      </c>
      <c r="B48" s="80">
        <v>106</v>
      </c>
      <c r="C48" s="72">
        <f>VLOOKUP(B48,[1]список!A:G,3,FALSE)</f>
        <v>10146296895</v>
      </c>
      <c r="D48" s="72" t="str">
        <f>VLOOKUP(B48,[1]список!A:G,2,FALSE)</f>
        <v>СЕРЫХ Валерий</v>
      </c>
      <c r="E48" s="73">
        <f>VLOOKUP(B48,[1]список!A:H,4,FALSE)</f>
        <v>39967</v>
      </c>
      <c r="F48" s="72" t="str">
        <f>VLOOKUP(B48,[1]список!A:I,5,FALSE)</f>
        <v>2 СР</v>
      </c>
      <c r="G48" s="74" t="str">
        <f>VLOOKUP(B48,[1]список!A:K,6,FALSE)</f>
        <v>Омская обл.</v>
      </c>
      <c r="H48" s="84"/>
      <c r="I48" s="85"/>
      <c r="J48" s="83" t="s">
        <v>36</v>
      </c>
    </row>
    <row r="49" spans="1:10" s="78" customFormat="1" ht="21" customHeight="1" x14ac:dyDescent="0.35">
      <c r="A49" s="79">
        <v>26</v>
      </c>
      <c r="B49" s="80">
        <v>65</v>
      </c>
      <c r="C49" s="72">
        <f>VLOOKUP(B49,[1]список!A:G,3,FALSE)</f>
        <v>10133949708</v>
      </c>
      <c r="D49" s="72" t="str">
        <f>VLOOKUP(B49,[1]список!A:G,2,FALSE)</f>
        <v>ВОЛИК Даниил</v>
      </c>
      <c r="E49" s="73">
        <f>VLOOKUP(B49,[1]список!A:H,4,FALSE)</f>
        <v>40360</v>
      </c>
      <c r="F49" s="72" t="str">
        <f>VLOOKUP(B49,[1]список!A:I,5,FALSE)</f>
        <v>2 СР</v>
      </c>
      <c r="G49" s="74" t="str">
        <f>VLOOKUP(B49,[1]список!A:K,6,FALSE)</f>
        <v>Омская обл.</v>
      </c>
      <c r="H49" s="84"/>
      <c r="I49" s="85"/>
      <c r="J49" s="83" t="s">
        <v>36</v>
      </c>
    </row>
    <row r="50" spans="1:10" s="78" customFormat="1" ht="21" customHeight="1" x14ac:dyDescent="0.35">
      <c r="A50" s="79">
        <v>27</v>
      </c>
      <c r="B50" s="80">
        <v>68</v>
      </c>
      <c r="C50" s="72">
        <f>VLOOKUP(B50,[1]список!A:G,3,FALSE)</f>
        <v>10133796225</v>
      </c>
      <c r="D50" s="72" t="str">
        <f>VLOOKUP(B50,[1]список!A:G,2,FALSE)</f>
        <v>АЙТКЕЕВ Азамат</v>
      </c>
      <c r="E50" s="73">
        <f>VLOOKUP(B50,[1]список!A:H,4,FALSE)</f>
        <v>40221</v>
      </c>
      <c r="F50" s="72" t="str">
        <f>VLOOKUP(B50,[1]список!A:I,5,FALSE)</f>
        <v>1 СР</v>
      </c>
      <c r="G50" s="74" t="str">
        <f>VLOOKUP(B50,[1]список!A:K,6,FALSE)</f>
        <v>Омская обл.</v>
      </c>
      <c r="H50" s="84"/>
      <c r="I50" s="85"/>
      <c r="J50" s="83" t="s">
        <v>36</v>
      </c>
    </row>
    <row r="51" spans="1:10" s="78" customFormat="1" ht="21" customHeight="1" x14ac:dyDescent="0.35">
      <c r="A51" s="79">
        <v>28</v>
      </c>
      <c r="B51" s="80">
        <v>105</v>
      </c>
      <c r="C51" s="72">
        <f>VLOOKUP(B51,[1]список!A:G,3,FALSE)</f>
        <v>10133752270</v>
      </c>
      <c r="D51" s="72" t="str">
        <f>VLOOKUP(B51,[1]список!A:G,2,FALSE)</f>
        <v>БЕРНВАЛЬД Роман</v>
      </c>
      <c r="E51" s="73">
        <f>VLOOKUP(B51,[1]список!A:H,4,FALSE)</f>
        <v>40300</v>
      </c>
      <c r="F51" s="72" t="str">
        <f>VLOOKUP(B51,[1]список!A:I,5,FALSE)</f>
        <v>2 СР</v>
      </c>
      <c r="G51" s="74" t="str">
        <f>VLOOKUP(B51,[1]список!A:K,6,FALSE)</f>
        <v>Омская обл.</v>
      </c>
      <c r="H51" s="84"/>
      <c r="I51" s="85"/>
      <c r="J51" s="83" t="s">
        <v>36</v>
      </c>
    </row>
    <row r="52" spans="1:10" s="78" customFormat="1" ht="21" customHeight="1" x14ac:dyDescent="0.35">
      <c r="A52" s="79">
        <v>29</v>
      </c>
      <c r="B52" s="80">
        <v>121</v>
      </c>
      <c r="C52" s="72">
        <f>VLOOKUP(B52,[1]список!A:G,3,FALSE)</f>
        <v>10146252641</v>
      </c>
      <c r="D52" s="72" t="str">
        <f>VLOOKUP(B52,[1]список!A:G,2,FALSE)</f>
        <v>ПОНАМАРЕВ Кирилл</v>
      </c>
      <c r="E52" s="73">
        <f>VLOOKUP(B52,[1]список!A:H,4,FALSE)</f>
        <v>40643</v>
      </c>
      <c r="F52" s="72" t="str">
        <f>VLOOKUP(B52,[1]список!A:I,5,FALSE)</f>
        <v>2 СР</v>
      </c>
      <c r="G52" s="74" t="str">
        <f>VLOOKUP(B52,[1]список!A:K,6,FALSE)</f>
        <v>Новосибирская область</v>
      </c>
      <c r="H52" s="84"/>
      <c r="I52" s="85"/>
      <c r="J52" s="83" t="s">
        <v>36</v>
      </c>
    </row>
    <row r="53" spans="1:10" s="78" customFormat="1" ht="21" customHeight="1" x14ac:dyDescent="0.35">
      <c r="A53" s="79">
        <v>30</v>
      </c>
      <c r="B53" s="80">
        <v>100</v>
      </c>
      <c r="C53" s="72">
        <f>VLOOKUP(B53,[1]список!A:G,3,FALSE)</f>
        <v>10142168234</v>
      </c>
      <c r="D53" s="72" t="str">
        <f>VLOOKUP(B53,[1]список!A:G,2,FALSE)</f>
        <v>ЕВДОКИМОВ Иван</v>
      </c>
      <c r="E53" s="73">
        <f>VLOOKUP(B53,[1]список!A:H,4,FALSE)</f>
        <v>40769</v>
      </c>
      <c r="F53" s="72" t="str">
        <f>VLOOKUP(B53,[1]список!A:I,5,FALSE)</f>
        <v>2 СР</v>
      </c>
      <c r="G53" s="74" t="str">
        <f>VLOOKUP(B53,[1]список!A:K,6,FALSE)</f>
        <v>Омская обл.</v>
      </c>
      <c r="H53" s="84"/>
      <c r="I53" s="85"/>
      <c r="J53" s="83" t="s">
        <v>36</v>
      </c>
    </row>
    <row r="54" spans="1:10" s="78" customFormat="1" ht="21" customHeight="1" x14ac:dyDescent="0.35">
      <c r="A54" s="79">
        <v>31</v>
      </c>
      <c r="B54" s="80">
        <v>176</v>
      </c>
      <c r="C54" s="72">
        <f>VLOOKUP(B54,[1]список!A:G,3,FALSE)</f>
        <v>10155972243</v>
      </c>
      <c r="D54" s="72" t="str">
        <f>VLOOKUP(B54,[1]список!A:G,2,FALSE)</f>
        <v>РУЧКИН Алексей</v>
      </c>
      <c r="E54" s="73">
        <f>VLOOKUP(B54,[1]список!A:H,4,FALSE)</f>
        <v>40553</v>
      </c>
      <c r="F54" s="72" t="str">
        <f>VLOOKUP(B54,[1]список!A:I,5,FALSE)</f>
        <v>2 СР</v>
      </c>
      <c r="G54" s="74" t="str">
        <f>VLOOKUP(B54,[1]список!A:K,6,FALSE)</f>
        <v>Республика Башкортостан</v>
      </c>
      <c r="H54" s="84"/>
      <c r="I54" s="85"/>
      <c r="J54" s="83" t="s">
        <v>36</v>
      </c>
    </row>
    <row r="55" spans="1:10" s="78" customFormat="1" ht="21" customHeight="1" x14ac:dyDescent="0.35">
      <c r="A55" s="79">
        <v>32</v>
      </c>
      <c r="B55" s="80">
        <v>87</v>
      </c>
      <c r="C55" s="72">
        <f>VLOOKUP(B55,[1]список!A:G,3,FALSE)</f>
        <v>10133971532</v>
      </c>
      <c r="D55" s="72" t="str">
        <f>VLOOKUP(B55,[1]список!A:G,2,FALSE)</f>
        <v>БРУЕВ Матвей</v>
      </c>
      <c r="E55" s="73">
        <f>VLOOKUP(B55,[1]список!A:H,4,FALSE)</f>
        <v>40395</v>
      </c>
      <c r="F55" s="72" t="str">
        <f>VLOOKUP(B55,[1]список!A:I,5,FALSE)</f>
        <v>3 СР</v>
      </c>
      <c r="G55" s="74" t="str">
        <f>VLOOKUP(B55,[1]список!A:K,6,FALSE)</f>
        <v>Омская обл.</v>
      </c>
      <c r="H55" s="84"/>
      <c r="I55" s="85"/>
      <c r="J55" s="83" t="s">
        <v>36</v>
      </c>
    </row>
    <row r="56" spans="1:10" s="78" customFormat="1" ht="21" customHeight="1" x14ac:dyDescent="0.35">
      <c r="A56" s="79">
        <v>33</v>
      </c>
      <c r="B56" s="80">
        <v>197</v>
      </c>
      <c r="C56" s="72">
        <f>VLOOKUP(B56,[1]список!A:G,3,FALSE)</f>
        <v>10145201809</v>
      </c>
      <c r="D56" s="72" t="str">
        <f>VLOOKUP(B56,[1]список!A:G,2,FALSE)</f>
        <v>ШАЛАГИН Олег</v>
      </c>
      <c r="E56" s="73">
        <f>VLOOKUP(B56,[1]список!A:H,4,FALSE)</f>
        <v>40004</v>
      </c>
      <c r="F56" s="72" t="str">
        <f>VLOOKUP(B56,[1]список!A:I,5,FALSE)</f>
        <v>КМС</v>
      </c>
      <c r="G56" s="74" t="str">
        <f>VLOOKUP(B56,[1]список!A:K,6,FALSE)</f>
        <v>Ярославская область</v>
      </c>
      <c r="H56" s="84"/>
      <c r="I56" s="85"/>
      <c r="J56" s="83" t="s">
        <v>36</v>
      </c>
    </row>
    <row r="57" spans="1:10" s="96" customFormat="1" ht="21" customHeight="1" x14ac:dyDescent="0.35">
      <c r="A57" s="79">
        <v>34</v>
      </c>
      <c r="B57" s="80">
        <v>177</v>
      </c>
      <c r="C57" s="86">
        <f>VLOOKUP(B57,[1]список!A:G,3,FALSE)</f>
        <v>10151617448</v>
      </c>
      <c r="D57" s="86" t="str">
        <f>VLOOKUP(B57,[1]список!A:G,2,FALSE)</f>
        <v>АБДУЛЛИН Артур</v>
      </c>
      <c r="E57" s="87">
        <f>VLOOKUP(B57,[1]список!A:H,4,FALSE)</f>
        <v>40245</v>
      </c>
      <c r="F57" s="86" t="str">
        <f>VLOOKUP(B57,[1]список!A:I,5,FALSE)</f>
        <v>1 СР</v>
      </c>
      <c r="G57" s="88" t="str">
        <f>VLOOKUP(B57,[1]список!A:K,6,FALSE)</f>
        <v>Республика Башкортостан</v>
      </c>
      <c r="H57" s="84"/>
      <c r="I57" s="85"/>
      <c r="J57" s="83" t="s">
        <v>36</v>
      </c>
    </row>
    <row r="58" spans="1:10" s="78" customFormat="1" ht="21" customHeight="1" x14ac:dyDescent="0.35">
      <c r="A58" s="79">
        <v>35</v>
      </c>
      <c r="B58" s="133">
        <v>173</v>
      </c>
      <c r="C58" s="91">
        <f>VLOOKUP(B58,[1]список!A:G,3,FALSE)</f>
        <v>10148917616</v>
      </c>
      <c r="D58" s="91" t="str">
        <f>VLOOKUP(B58,[1]список!A:G,2,FALSE)</f>
        <v>КЛИМОВ Роман</v>
      </c>
      <c r="E58" s="92">
        <f>VLOOKUP(B58,[1]список!A:H,4,FALSE)</f>
        <v>40036</v>
      </c>
      <c r="F58" s="91" t="str">
        <f>VLOOKUP(B58,[1]список!A:I,5,FALSE)</f>
        <v>1 СР</v>
      </c>
      <c r="G58" s="93" t="str">
        <f>VLOOKUP(B58,[1]список!A:K,6,FALSE)</f>
        <v>Республика Башкортостан</v>
      </c>
      <c r="H58" s="94"/>
      <c r="I58" s="95"/>
      <c r="J58" s="83" t="s">
        <v>36</v>
      </c>
    </row>
    <row r="59" spans="1:10" s="78" customFormat="1" ht="21" customHeight="1" x14ac:dyDescent="0.35">
      <c r="A59" s="79">
        <v>36</v>
      </c>
      <c r="B59" s="134">
        <v>199</v>
      </c>
      <c r="C59" s="72">
        <f>VLOOKUP(B59,[1]список!A:G,3,FALSE)</f>
        <v>10153187939</v>
      </c>
      <c r="D59" s="72" t="str">
        <f>VLOOKUP(B59,[1]список!A:G,2,FALSE)</f>
        <v>МИНАЕВ Вадим</v>
      </c>
      <c r="E59" s="73">
        <f>VLOOKUP(B59,[1]список!A:H,4,FALSE)</f>
        <v>40484</v>
      </c>
      <c r="F59" s="72" t="str">
        <f>VLOOKUP(B59,[1]список!A:I,5,FALSE)</f>
        <v>1 СР</v>
      </c>
      <c r="G59" s="74" t="str">
        <f>VLOOKUP(B59,[1]список!A:K,6,FALSE)</f>
        <v>Ярославская область</v>
      </c>
      <c r="H59" s="84"/>
      <c r="I59" s="85"/>
      <c r="J59" s="83" t="s">
        <v>36</v>
      </c>
    </row>
    <row r="60" spans="1:10" s="78" customFormat="1" ht="21" customHeight="1" x14ac:dyDescent="0.35">
      <c r="A60" s="79">
        <v>37</v>
      </c>
      <c r="B60" s="134">
        <v>198</v>
      </c>
      <c r="C60" s="72">
        <f>VLOOKUP(B60,[1]список!A:G,3,FALSE)</f>
        <v>10144140970</v>
      </c>
      <c r="D60" s="72" t="str">
        <f>VLOOKUP(B60,[1]список!A:G,2,FALSE)</f>
        <v>СЕМАШКО Руслан</v>
      </c>
      <c r="E60" s="73">
        <f>VLOOKUP(B60,[1]список!A:H,4,FALSE)</f>
        <v>39879</v>
      </c>
      <c r="F60" s="72" t="str">
        <f>VLOOKUP(B60,[1]список!A:I,5,FALSE)</f>
        <v>1 СР</v>
      </c>
      <c r="G60" s="74" t="str">
        <f>VLOOKUP(B60,[1]список!A:K,6,FALSE)</f>
        <v>Ярославская область</v>
      </c>
      <c r="H60" s="81"/>
      <c r="I60" s="82"/>
      <c r="J60" s="83" t="s">
        <v>36</v>
      </c>
    </row>
    <row r="61" spans="1:10" s="96" customFormat="1" ht="21" customHeight="1" x14ac:dyDescent="0.35">
      <c r="A61" s="79">
        <v>38</v>
      </c>
      <c r="B61" s="134">
        <v>174</v>
      </c>
      <c r="C61" s="86">
        <f>VLOOKUP(B61,[1]список!A:G,3,FALSE)</f>
        <v>10149468896</v>
      </c>
      <c r="D61" s="86" t="str">
        <f>VLOOKUP(B61,[1]список!A:G,2,FALSE)</f>
        <v>ХУСАИНОВ Руслан</v>
      </c>
      <c r="E61" s="87">
        <f>VLOOKUP(B61,[1]список!A:H,4,FALSE)</f>
        <v>39818</v>
      </c>
      <c r="F61" s="86" t="str">
        <f>VLOOKUP(B61,[1]список!A:I,5,FALSE)</f>
        <v>1 СР</v>
      </c>
      <c r="G61" s="88" t="str">
        <f>VLOOKUP(B61,[1]список!A:K,6,FALSE)</f>
        <v>Республика Башкортостан</v>
      </c>
      <c r="H61" s="81"/>
      <c r="I61" s="82"/>
      <c r="J61" s="83" t="s">
        <v>36</v>
      </c>
    </row>
    <row r="62" spans="1:10" s="78" customFormat="1" ht="18" customHeight="1" thickBot="1" x14ac:dyDescent="0.4">
      <c r="A62" s="97"/>
      <c r="B62" s="98"/>
      <c r="C62" s="99"/>
      <c r="D62" s="99"/>
      <c r="E62" s="100"/>
      <c r="F62" s="100"/>
      <c r="G62" s="100"/>
      <c r="H62" s="98"/>
      <c r="I62" s="99"/>
      <c r="J62" s="101"/>
    </row>
    <row r="63" spans="1:10" ht="15" thickTop="1" x14ac:dyDescent="0.35">
      <c r="A63" s="102" t="s">
        <v>37</v>
      </c>
      <c r="B63" s="103"/>
      <c r="C63" s="103"/>
      <c r="D63" s="103"/>
      <c r="E63" s="103"/>
      <c r="F63" s="104"/>
      <c r="G63" s="103" t="s">
        <v>38</v>
      </c>
      <c r="H63" s="103"/>
      <c r="I63" s="103"/>
      <c r="J63" s="105"/>
    </row>
    <row r="64" spans="1:10" ht="14.5" x14ac:dyDescent="0.35">
      <c r="A64" s="106" t="s">
        <v>39</v>
      </c>
      <c r="B64" s="107"/>
      <c r="C64" s="107"/>
      <c r="D64" s="107"/>
      <c r="E64" s="107"/>
      <c r="F64" s="108"/>
      <c r="G64" s="109"/>
      <c r="H64" s="110"/>
      <c r="I64" s="111"/>
      <c r="J64" s="112"/>
    </row>
    <row r="65" spans="1:10" ht="14.5" x14ac:dyDescent="0.35">
      <c r="A65" s="106" t="s">
        <v>40</v>
      </c>
      <c r="B65" s="107"/>
      <c r="C65" s="107"/>
      <c r="D65" s="107"/>
      <c r="E65" s="107"/>
      <c r="F65" s="108"/>
      <c r="G65" s="109"/>
      <c r="H65" s="113"/>
      <c r="I65" s="111"/>
      <c r="J65" s="112"/>
    </row>
    <row r="66" spans="1:10" ht="14.5" x14ac:dyDescent="0.35">
      <c r="A66" s="106"/>
      <c r="B66" s="107"/>
      <c r="C66" s="107"/>
      <c r="D66" s="107"/>
      <c r="E66" s="107"/>
      <c r="F66" s="108"/>
      <c r="G66" s="109"/>
      <c r="H66" s="113"/>
      <c r="I66" s="111"/>
      <c r="J66" s="112"/>
    </row>
    <row r="67" spans="1:10" ht="15.5" x14ac:dyDescent="0.35">
      <c r="A67" s="114" t="str">
        <f>A18</f>
        <v>ГЛАВНЫЙ СУДЬЯ:</v>
      </c>
      <c r="B67" s="115"/>
      <c r="C67" s="115"/>
      <c r="D67" s="115"/>
      <c r="E67" s="115"/>
      <c r="F67" s="115" t="str">
        <f>A19</f>
        <v>ГЛАВНЫЙ СЕКРЕТАРЬ:</v>
      </c>
      <c r="G67" s="115"/>
      <c r="H67" s="115"/>
      <c r="I67" s="115" t="str">
        <f>A20</f>
        <v>СУДЬЯ НА ФИНИШЕ:</v>
      </c>
      <c r="J67" s="116"/>
    </row>
    <row r="68" spans="1:10" x14ac:dyDescent="0.35">
      <c r="A68" s="117"/>
      <c r="B68" s="118"/>
      <c r="C68" s="118"/>
      <c r="D68" s="118"/>
      <c r="E68" s="118"/>
      <c r="F68" s="118"/>
      <c r="G68" s="118"/>
      <c r="H68" s="118"/>
      <c r="I68" s="119"/>
      <c r="J68" s="120"/>
    </row>
    <row r="69" spans="1:10" x14ac:dyDescent="0.35">
      <c r="A69" s="121"/>
      <c r="B69" s="122"/>
      <c r="C69" s="122"/>
      <c r="D69" s="122"/>
      <c r="E69" s="122"/>
      <c r="F69" s="122"/>
      <c r="G69" s="122"/>
      <c r="H69" s="122"/>
      <c r="I69" s="123"/>
      <c r="J69" s="124"/>
    </row>
    <row r="70" spans="1:10" x14ac:dyDescent="0.35">
      <c r="A70" s="121"/>
      <c r="B70" s="122"/>
      <c r="C70" s="122"/>
      <c r="D70" s="122"/>
      <c r="E70" s="122"/>
      <c r="F70" s="122"/>
      <c r="G70" s="122"/>
      <c r="H70" s="122"/>
      <c r="I70" s="123"/>
      <c r="J70" s="124"/>
    </row>
    <row r="71" spans="1:10" x14ac:dyDescent="0.35">
      <c r="A71" s="125"/>
      <c r="B71" s="126"/>
      <c r="C71" s="126"/>
      <c r="D71" s="126"/>
      <c r="E71" s="126"/>
      <c r="F71" s="122"/>
      <c r="G71" s="122"/>
      <c r="H71" s="122"/>
      <c r="I71" s="122"/>
      <c r="J71" s="124"/>
    </row>
    <row r="72" spans="1:10" x14ac:dyDescent="0.35">
      <c r="A72" s="125"/>
      <c r="B72" s="126"/>
      <c r="C72" s="126"/>
      <c r="D72" s="126"/>
      <c r="E72" s="126"/>
      <c r="F72" s="127"/>
      <c r="G72" s="127"/>
      <c r="H72" s="127"/>
      <c r="I72" s="127"/>
      <c r="J72" s="128"/>
    </row>
    <row r="73" spans="1:10" ht="16" thickBot="1" x14ac:dyDescent="0.4">
      <c r="A73" s="129" t="str">
        <f>G18</f>
        <v xml:space="preserve">ДОЦЕНКО С.А. (ВК, г. ОМСК) </v>
      </c>
      <c r="B73" s="130"/>
      <c r="C73" s="130"/>
      <c r="D73" s="130"/>
      <c r="E73" s="130"/>
      <c r="F73" s="130" t="str">
        <f>G19</f>
        <v xml:space="preserve">СЛАБКОВСКАЯ В.Н. (ВК, г. ОМСК) </v>
      </c>
      <c r="G73" s="130"/>
      <c r="H73" s="130"/>
      <c r="I73" s="130" t="str">
        <f>G20</f>
        <v xml:space="preserve">САВИЦКИЙ К.Н (ВК, г. НОВОСИБИРСК) </v>
      </c>
      <c r="J73" s="131"/>
    </row>
    <row r="74" spans="1:10" ht="13.5" thickTop="1" x14ac:dyDescent="0.35"/>
  </sheetData>
  <mergeCells count="30">
    <mergeCell ref="A72:E72"/>
    <mergeCell ref="F72:J72"/>
    <mergeCell ref="A73:E73"/>
    <mergeCell ref="F73:H73"/>
    <mergeCell ref="I73:J73"/>
    <mergeCell ref="A67:E67"/>
    <mergeCell ref="F67:H67"/>
    <mergeCell ref="I67:J67"/>
    <mergeCell ref="A68:E68"/>
    <mergeCell ref="F68:H68"/>
    <mergeCell ref="A71:E71"/>
    <mergeCell ref="H25:I25"/>
    <mergeCell ref="H26:I26"/>
    <mergeCell ref="H27:I27"/>
    <mergeCell ref="H60:I60"/>
    <mergeCell ref="H61:I61"/>
    <mergeCell ref="A63:E63"/>
    <mergeCell ref="G63:J63"/>
    <mergeCell ref="A8:J8"/>
    <mergeCell ref="A10:J10"/>
    <mergeCell ref="A11:J11"/>
    <mergeCell ref="A12:J12"/>
    <mergeCell ref="H23:I23"/>
    <mergeCell ref="H24:I24"/>
    <mergeCell ref="A1:J1"/>
    <mergeCell ref="A2:J2"/>
    <mergeCell ref="A3:J3"/>
    <mergeCell ref="A4:J4"/>
    <mergeCell ref="A5:J5"/>
    <mergeCell ref="A7:J7"/>
  </mergeCells>
  <printOptions horizontalCentered="1"/>
  <pageMargins left="0.196850393700787" right="0.196850393700787" top="0.90551181102362199" bottom="0.86614173228346403" header="0.15748031496063" footer="0.118110236220472"/>
  <pageSetup paperSize="256" scale="65" fitToHeight="0" orientation="portrait" r:id="rId1"/>
  <headerFooter alignWithMargins="0">
    <oddHeader>&amp;L&amp;"Calibri,полужирный курсив"&amp;UРЕЗУЛЬТАТЫ НА САЙТЕ WWW.FVSR|highway|results&amp;R&amp;"Calibri,полужирный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370B0-8711-4BFD-A615-8FC68ACAF628}">
  <sheetPr>
    <tabColor rgb="FFFFFF00"/>
  </sheetPr>
  <dimension ref="A1:R51"/>
  <sheetViews>
    <sheetView view="pageBreakPreview" topLeftCell="A7" zoomScale="90" zoomScaleNormal="100" workbookViewId="0">
      <selection activeCell="A12" sqref="A12:J12"/>
    </sheetView>
  </sheetViews>
  <sheetFormatPr defaultColWidth="9.1796875" defaultRowHeight="13" x14ac:dyDescent="0.35"/>
  <cols>
    <col min="1" max="1" width="7" style="21" customWidth="1"/>
    <col min="2" max="2" width="7" style="98" customWidth="1"/>
    <col min="3" max="3" width="14.453125" style="98" customWidth="1"/>
    <col min="4" max="4" width="30" style="21" customWidth="1"/>
    <col min="5" max="5" width="14.36328125" style="21" customWidth="1"/>
    <col min="6" max="6" width="9.1796875" style="21" customWidth="1"/>
    <col min="7" max="7" width="34.6328125" style="21" customWidth="1"/>
    <col min="8" max="8" width="9.7265625" style="21" customWidth="1"/>
    <col min="9" max="9" width="7.90625" style="21" customWidth="1"/>
    <col min="10" max="10" width="17.90625" style="21" customWidth="1"/>
    <col min="11" max="16384" width="9.1796875" style="21"/>
  </cols>
  <sheetData>
    <row r="1" spans="1:18" s="4" customFormat="1" ht="18.75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3"/>
    </row>
    <row r="2" spans="1:18" s="4" customFormat="1" ht="18.75" customHeight="1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2"/>
      <c r="L2" s="2"/>
      <c r="M2" s="2"/>
      <c r="N2" s="2"/>
      <c r="O2" s="2"/>
      <c r="P2" s="2"/>
      <c r="Q2" s="2"/>
      <c r="R2" s="3"/>
    </row>
    <row r="3" spans="1:18" s="4" customFormat="1" ht="18.75" customHeight="1" x14ac:dyDescent="0.3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2"/>
      <c r="L3" s="2"/>
      <c r="M3" s="2"/>
      <c r="N3" s="2"/>
      <c r="O3" s="2"/>
      <c r="P3" s="2"/>
      <c r="Q3" s="2"/>
      <c r="R3" s="3"/>
    </row>
    <row r="4" spans="1:18" s="4" customFormat="1" ht="18.75" customHeight="1" x14ac:dyDescent="0.35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  <c r="N4" s="6"/>
      <c r="O4" s="6"/>
      <c r="P4" s="6"/>
      <c r="Q4" s="6"/>
      <c r="R4" s="7"/>
    </row>
    <row r="5" spans="1:18" s="4" customFormat="1" ht="18.5" x14ac:dyDescent="0.45">
      <c r="A5" s="8" t="s">
        <v>4</v>
      </c>
      <c r="B5" s="8"/>
      <c r="C5" s="8"/>
      <c r="D5" s="8"/>
      <c r="E5" s="8"/>
      <c r="F5" s="8"/>
      <c r="G5" s="8"/>
      <c r="H5" s="8"/>
      <c r="I5" s="8"/>
      <c r="J5" s="8"/>
      <c r="K5" s="9"/>
      <c r="L5" s="9"/>
      <c r="M5" s="9"/>
      <c r="N5" s="9"/>
      <c r="O5" s="9"/>
      <c r="P5" s="9"/>
      <c r="Q5" s="9"/>
      <c r="R5" s="10"/>
    </row>
    <row r="6" spans="1:18" s="4" customFormat="1" ht="18.5" hidden="1" x14ac:dyDescent="0.45">
      <c r="A6" s="11"/>
      <c r="B6" s="11"/>
      <c r="C6" s="11"/>
      <c r="D6" s="11"/>
      <c r="E6" s="11"/>
      <c r="F6" s="11"/>
      <c r="G6" s="11"/>
      <c r="H6" s="11"/>
      <c r="I6" s="11"/>
      <c r="J6" s="11"/>
      <c r="K6" s="9"/>
      <c r="L6" s="9"/>
      <c r="M6" s="9"/>
      <c r="N6" s="9"/>
      <c r="O6" s="9"/>
      <c r="P6" s="9"/>
      <c r="Q6" s="9"/>
      <c r="R6" s="10"/>
    </row>
    <row r="7" spans="1:18" s="4" customFormat="1" ht="21" x14ac:dyDescent="0.5">
      <c r="A7" s="12" t="s">
        <v>5</v>
      </c>
      <c r="B7" s="12"/>
      <c r="C7" s="12"/>
      <c r="D7" s="12"/>
      <c r="E7" s="12"/>
      <c r="F7" s="12"/>
      <c r="G7" s="12"/>
      <c r="H7" s="12"/>
      <c r="I7" s="12"/>
      <c r="J7" s="12"/>
      <c r="K7" s="13"/>
      <c r="L7" s="13"/>
      <c r="M7" s="13"/>
      <c r="N7" s="13"/>
      <c r="O7" s="13"/>
      <c r="P7" s="13"/>
      <c r="Q7" s="13"/>
      <c r="R7" s="13"/>
    </row>
    <row r="8" spans="1:18" s="4" customFormat="1" ht="21.5" thickBot="1" x14ac:dyDescent="0.55000000000000004">
      <c r="A8" s="14" t="s">
        <v>6</v>
      </c>
      <c r="B8" s="14"/>
      <c r="C8" s="14"/>
      <c r="D8" s="14"/>
      <c r="E8" s="14"/>
      <c r="F8" s="14"/>
      <c r="G8" s="14"/>
      <c r="H8" s="14"/>
      <c r="I8" s="14"/>
      <c r="J8" s="14"/>
      <c r="K8" s="13"/>
      <c r="L8" s="13"/>
      <c r="M8" s="13"/>
      <c r="N8" s="13"/>
      <c r="O8" s="13"/>
      <c r="P8" s="13"/>
      <c r="Q8" s="13"/>
      <c r="R8" s="15"/>
    </row>
    <row r="9" spans="1:18" s="17" customFormat="1" ht="4.5" hidden="1" customHeight="1" x14ac:dyDescent="0.35">
      <c r="A9" s="16"/>
      <c r="B9" s="16"/>
      <c r="C9" s="16"/>
      <c r="D9" s="16"/>
      <c r="E9" s="16"/>
      <c r="F9" s="16"/>
      <c r="G9" s="16"/>
      <c r="H9" s="16"/>
      <c r="I9" s="16"/>
      <c r="J9" s="16"/>
    </row>
    <row r="10" spans="1:18" ht="21.75" customHeight="1" thickTop="1" x14ac:dyDescent="0.35">
      <c r="A10" s="18" t="s">
        <v>7</v>
      </c>
      <c r="B10" s="19"/>
      <c r="C10" s="19"/>
      <c r="D10" s="19"/>
      <c r="E10" s="19"/>
      <c r="F10" s="19"/>
      <c r="G10" s="19"/>
      <c r="H10" s="19"/>
      <c r="I10" s="19"/>
      <c r="J10" s="20"/>
    </row>
    <row r="11" spans="1:18" ht="18" customHeight="1" x14ac:dyDescent="0.35">
      <c r="A11" s="18" t="s">
        <v>42</v>
      </c>
      <c r="B11" s="19"/>
      <c r="C11" s="19"/>
      <c r="D11" s="19"/>
      <c r="E11" s="19"/>
      <c r="F11" s="19"/>
      <c r="G11" s="19"/>
      <c r="H11" s="19"/>
      <c r="I11" s="19"/>
      <c r="J11" s="20"/>
    </row>
    <row r="12" spans="1:18" ht="19.5" customHeight="1" x14ac:dyDescent="0.35">
      <c r="A12" s="18" t="s">
        <v>9</v>
      </c>
      <c r="B12" s="19"/>
      <c r="C12" s="19"/>
      <c r="D12" s="19"/>
      <c r="E12" s="19"/>
      <c r="F12" s="19"/>
      <c r="G12" s="19"/>
      <c r="H12" s="19"/>
      <c r="I12" s="19"/>
      <c r="J12" s="20"/>
    </row>
    <row r="13" spans="1:18" ht="15.75" customHeight="1" x14ac:dyDescent="0.35">
      <c r="A13" s="22"/>
      <c r="B13" s="16"/>
      <c r="C13" s="16"/>
      <c r="D13" s="16"/>
      <c r="E13" s="16"/>
      <c r="F13" s="16"/>
      <c r="G13" s="16"/>
      <c r="H13" s="16"/>
      <c r="I13" s="16"/>
      <c r="J13" s="23"/>
    </row>
    <row r="14" spans="1:18" s="28" customFormat="1" ht="14.5" x14ac:dyDescent="0.3">
      <c r="A14" s="24" t="s">
        <v>10</v>
      </c>
      <c r="B14" s="25"/>
      <c r="C14" s="25"/>
      <c r="D14" s="26"/>
      <c r="E14" s="27"/>
      <c r="F14" s="27"/>
      <c r="G14" s="137" t="s">
        <v>44</v>
      </c>
      <c r="H14" s="138"/>
      <c r="I14" s="138"/>
      <c r="J14" s="140" t="s">
        <v>47</v>
      </c>
    </row>
    <row r="15" spans="1:18" s="28" customFormat="1" ht="14.5" x14ac:dyDescent="0.35">
      <c r="A15" s="29" t="s">
        <v>43</v>
      </c>
      <c r="B15" s="30"/>
      <c r="C15" s="30"/>
      <c r="D15" s="31"/>
      <c r="E15" s="31"/>
      <c r="F15" s="31"/>
      <c r="G15" s="141" t="s">
        <v>45</v>
      </c>
      <c r="H15" s="142"/>
      <c r="I15" s="142"/>
      <c r="J15" s="140" t="s">
        <v>46</v>
      </c>
    </row>
    <row r="16" spans="1:18" ht="14.5" x14ac:dyDescent="0.35">
      <c r="A16" s="32" t="s">
        <v>12</v>
      </c>
      <c r="B16" s="33"/>
      <c r="C16" s="33"/>
      <c r="D16" s="33"/>
      <c r="E16" s="33"/>
      <c r="F16" s="33"/>
      <c r="G16" s="34"/>
      <c r="H16" s="35" t="s">
        <v>13</v>
      </c>
      <c r="I16" s="36"/>
      <c r="J16" s="37"/>
    </row>
    <row r="17" spans="1:10" ht="14.5" x14ac:dyDescent="0.35">
      <c r="A17" s="38" t="s">
        <v>14</v>
      </c>
      <c r="B17" s="39"/>
      <c r="C17" s="39"/>
      <c r="D17" s="40"/>
      <c r="E17" s="41"/>
      <c r="F17" s="40"/>
      <c r="G17" s="42"/>
      <c r="H17" s="43" t="s">
        <v>15</v>
      </c>
      <c r="I17" s="44"/>
      <c r="J17" s="45" t="s">
        <v>16</v>
      </c>
    </row>
    <row r="18" spans="1:10" ht="14.5" x14ac:dyDescent="0.35">
      <c r="A18" s="38" t="s">
        <v>17</v>
      </c>
      <c r="B18" s="39"/>
      <c r="C18" s="39"/>
      <c r="D18" s="42"/>
      <c r="E18" s="41"/>
      <c r="F18" s="40"/>
      <c r="G18" s="46" t="s">
        <v>18</v>
      </c>
      <c r="H18" s="43" t="s">
        <v>19</v>
      </c>
      <c r="I18" s="44"/>
      <c r="J18" s="45" t="s">
        <v>20</v>
      </c>
    </row>
    <row r="19" spans="1:10" ht="14.5" x14ac:dyDescent="0.35">
      <c r="A19" s="38" t="s">
        <v>21</v>
      </c>
      <c r="B19" s="39"/>
      <c r="C19" s="39"/>
      <c r="D19" s="42"/>
      <c r="E19" s="41"/>
      <c r="F19" s="40"/>
      <c r="G19" s="47" t="s">
        <v>22</v>
      </c>
      <c r="H19" s="48" t="s">
        <v>23</v>
      </c>
      <c r="I19" s="44"/>
      <c r="J19" s="49"/>
    </row>
    <row r="20" spans="1:10" ht="14.5" x14ac:dyDescent="0.35">
      <c r="A20" s="38" t="s">
        <v>24</v>
      </c>
      <c r="B20" s="50"/>
      <c r="C20" s="50"/>
      <c r="D20" s="51"/>
      <c r="E20" s="51"/>
      <c r="F20" s="51"/>
      <c r="G20" s="47" t="s">
        <v>25</v>
      </c>
      <c r="H20" s="48" t="s">
        <v>26</v>
      </c>
      <c r="I20" s="44"/>
      <c r="J20" s="49"/>
    </row>
    <row r="21" spans="1:10" ht="15" thickBot="1" x14ac:dyDescent="0.4">
      <c r="A21" s="52"/>
      <c r="B21" s="53"/>
      <c r="C21" s="53"/>
      <c r="D21" s="54"/>
      <c r="E21" s="54"/>
      <c r="F21" s="54"/>
      <c r="G21" s="55"/>
      <c r="H21" s="56"/>
      <c r="I21" s="57"/>
      <c r="J21" s="58"/>
    </row>
    <row r="22" spans="1:10" ht="14" thickTop="1" thickBot="1" x14ac:dyDescent="0.4">
      <c r="A22" s="59"/>
      <c r="B22" s="60"/>
      <c r="C22" s="60"/>
      <c r="D22" s="61"/>
      <c r="E22" s="61"/>
      <c r="F22" s="61"/>
      <c r="G22" s="61"/>
      <c r="H22" s="61"/>
      <c r="I22" s="61"/>
      <c r="J22" s="62"/>
    </row>
    <row r="23" spans="1:10" s="69" customFormat="1" ht="38.25" customHeight="1" thickTop="1" thickBot="1" x14ac:dyDescent="0.4">
      <c r="A23" s="63" t="s">
        <v>27</v>
      </c>
      <c r="B23" s="64" t="s">
        <v>28</v>
      </c>
      <c r="C23" s="65" t="s">
        <v>29</v>
      </c>
      <c r="D23" s="65" t="s">
        <v>30</v>
      </c>
      <c r="E23" s="65" t="s">
        <v>31</v>
      </c>
      <c r="F23" s="65" t="s">
        <v>32</v>
      </c>
      <c r="G23" s="65" t="s">
        <v>33</v>
      </c>
      <c r="H23" s="66" t="s">
        <v>34</v>
      </c>
      <c r="I23" s="67"/>
      <c r="J23" s="68" t="s">
        <v>35</v>
      </c>
    </row>
    <row r="24" spans="1:10" s="78" customFormat="1" ht="21" customHeight="1" thickTop="1" x14ac:dyDescent="0.35">
      <c r="A24" s="70">
        <v>1</v>
      </c>
      <c r="B24" s="71">
        <v>184</v>
      </c>
      <c r="C24" s="72">
        <f>VLOOKUP(B24,[1]список!A:G,3,FALSE)</f>
        <v>10132790051</v>
      </c>
      <c r="D24" s="72" t="str">
        <f>VLOOKUP(B24,[1]список!A:G,2,FALSE)</f>
        <v>ДРОЗДОВА Ольга</v>
      </c>
      <c r="E24" s="73">
        <f>VLOOKUP(B24,[1]список!A:H,4,FALSE)</f>
        <v>39616</v>
      </c>
      <c r="F24" s="72" t="str">
        <f>VLOOKUP(B24,[1]список!A:I,5,FALSE)</f>
        <v>КМС</v>
      </c>
      <c r="G24" s="74" t="str">
        <f>VLOOKUP(B24,[1]список!A:K,6,FALSE)</f>
        <v>Тульская область</v>
      </c>
      <c r="H24" s="75"/>
      <c r="I24" s="76"/>
      <c r="J24" s="77"/>
    </row>
    <row r="25" spans="1:10" s="78" customFormat="1" ht="21" customHeight="1" x14ac:dyDescent="0.35">
      <c r="A25" s="79">
        <v>2</v>
      </c>
      <c r="B25" s="80">
        <v>141</v>
      </c>
      <c r="C25" s="72">
        <f>VLOOKUP(B25,[1]список!A:G,3,FALSE)</f>
        <v>10127613180</v>
      </c>
      <c r="D25" s="72" t="str">
        <f>VLOOKUP(B25,[1]список!A:G,2,FALSE)</f>
        <v>ПЕРШИНА Анастасия</v>
      </c>
      <c r="E25" s="73">
        <f>VLOOKUP(B25,[1]список!A:H,4,FALSE)</f>
        <v>39810</v>
      </c>
      <c r="F25" s="72" t="str">
        <f>VLOOKUP(B25,[1]список!A:I,5,FALSE)</f>
        <v>КМС</v>
      </c>
      <c r="G25" s="74" t="str">
        <f>VLOOKUP(B25,[1]список!A:K,6,FALSE)</f>
        <v>Санкт-Петербург</v>
      </c>
      <c r="H25" s="81"/>
      <c r="I25" s="82"/>
      <c r="J25" s="83"/>
    </row>
    <row r="26" spans="1:10" s="78" customFormat="1" ht="21" customHeight="1" x14ac:dyDescent="0.35">
      <c r="A26" s="79">
        <v>3</v>
      </c>
      <c r="B26" s="80">
        <v>122</v>
      </c>
      <c r="C26" s="72">
        <f>VLOOKUP(B26,[1]список!A:G,3,FALSE)</f>
        <v>10137422207</v>
      </c>
      <c r="D26" s="72" t="str">
        <f>VLOOKUP(B26,[1]список!A:G,2,FALSE)</f>
        <v>БЕЛЯЕВА Мария</v>
      </c>
      <c r="E26" s="73">
        <f>VLOOKUP(B26,[1]список!A:H,4,FALSE)</f>
        <v>39866</v>
      </c>
      <c r="F26" s="72" t="str">
        <f>VLOOKUP(B26,[1]список!A:I,5,FALSE)</f>
        <v>КМС</v>
      </c>
      <c r="G26" s="74" t="str">
        <f>VLOOKUP(B26,[1]список!A:K,6,FALSE)</f>
        <v>Санкт-Петербург</v>
      </c>
      <c r="H26" s="81"/>
      <c r="I26" s="82"/>
      <c r="J26" s="83"/>
    </row>
    <row r="27" spans="1:10" s="78" customFormat="1" ht="21" customHeight="1" x14ac:dyDescent="0.35">
      <c r="A27" s="79">
        <v>4</v>
      </c>
      <c r="B27" s="80">
        <v>163</v>
      </c>
      <c r="C27" s="72">
        <f>VLOOKUP(B27,[1]список!A:G,3,FALSE)</f>
        <v>10140508120</v>
      </c>
      <c r="D27" s="72" t="str">
        <f>VLOOKUP(B27,[1]список!A:G,2,FALSE)</f>
        <v>ВОЛОБУЕВА Валерия</v>
      </c>
      <c r="E27" s="73">
        <f>VLOOKUP(B27,[1]список!A:H,4,FALSE)</f>
        <v>40294</v>
      </c>
      <c r="F27" s="72" t="str">
        <f>VLOOKUP(B27,[1]список!A:I,5,FALSE)</f>
        <v>1 СР</v>
      </c>
      <c r="G27" s="74" t="str">
        <f>VLOOKUP(B27,[1]список!A:K,6,FALSE)</f>
        <v>Санкт-Петербург</v>
      </c>
      <c r="H27" s="81"/>
      <c r="I27" s="82"/>
      <c r="J27" s="83"/>
    </row>
    <row r="28" spans="1:10" s="78" customFormat="1" ht="21" customHeight="1" x14ac:dyDescent="0.35">
      <c r="A28" s="79">
        <v>5</v>
      </c>
      <c r="B28" s="80">
        <v>134</v>
      </c>
      <c r="C28" s="72">
        <f>VLOOKUP(B28,[1]список!A:G,3,FALSE)</f>
        <v>10144646380</v>
      </c>
      <c r="D28" s="72" t="str">
        <f>VLOOKUP(B28,[1]список!A:G,2,FALSE)</f>
        <v>АВДЕЕВА Мария</v>
      </c>
      <c r="E28" s="73">
        <f>VLOOKUP(B28,[1]список!A:H,4,FALSE)</f>
        <v>40348</v>
      </c>
      <c r="F28" s="72" t="str">
        <f>VLOOKUP(B28,[1]список!A:I,5,FALSE)</f>
        <v>КМС</v>
      </c>
      <c r="G28" s="74" t="str">
        <f>VLOOKUP(B28,[1]список!A:K,6,FALSE)</f>
        <v>Санкт-Петербург</v>
      </c>
      <c r="H28" s="84"/>
      <c r="I28" s="85"/>
      <c r="J28" s="83"/>
    </row>
    <row r="29" spans="1:10" s="78" customFormat="1" ht="21" customHeight="1" x14ac:dyDescent="0.35">
      <c r="A29" s="79">
        <v>6</v>
      </c>
      <c r="B29" s="80">
        <v>145</v>
      </c>
      <c r="C29" s="72">
        <f>VLOOKUP(B29,[1]список!A:G,3,FALSE)</f>
        <v>10116905087</v>
      </c>
      <c r="D29" s="72" t="str">
        <f>VLOOKUP(B29,[1]список!A:G,2,FALSE)</f>
        <v>ШЕШЕНИНА Юлия</v>
      </c>
      <c r="E29" s="73">
        <f>VLOOKUP(B29,[1]список!A:H,4,FALSE)</f>
        <v>39661</v>
      </c>
      <c r="F29" s="72" t="str">
        <f>VLOOKUP(B29,[1]список!A:I,5,FALSE)</f>
        <v>1 СР</v>
      </c>
      <c r="G29" s="74" t="str">
        <f>VLOOKUP(B29,[1]список!A:K,6,FALSE)</f>
        <v>Санкт-Петербург</v>
      </c>
      <c r="H29" s="84"/>
      <c r="I29" s="85"/>
      <c r="J29" s="83"/>
    </row>
    <row r="30" spans="1:10" s="78" customFormat="1" ht="21" customHeight="1" x14ac:dyDescent="0.35">
      <c r="A30" s="79">
        <v>7</v>
      </c>
      <c r="B30" s="80">
        <v>108</v>
      </c>
      <c r="C30" s="72">
        <f>VLOOKUP(B30,[1]список!A:G,3,FALSE)</f>
        <v>10113107943</v>
      </c>
      <c r="D30" s="72" t="str">
        <f>VLOOKUP(B30,[1]список!A:G,2,FALSE)</f>
        <v>ЦИЛИНКЕВИЧ Полина</v>
      </c>
      <c r="E30" s="73">
        <f>VLOOKUP(B30,[1]список!A:H,4,FALSE)</f>
        <v>39744</v>
      </c>
      <c r="F30" s="72" t="str">
        <f>VLOOKUP(B30,[1]список!A:I,5,FALSE)</f>
        <v>КМС</v>
      </c>
      <c r="G30" s="74" t="str">
        <f>VLOOKUP(B30,[1]список!A:K,6,FALSE)</f>
        <v>Кемеровская область-Кузбасс</v>
      </c>
      <c r="H30" s="84"/>
      <c r="I30" s="85"/>
      <c r="J30" s="83"/>
    </row>
    <row r="31" spans="1:10" s="89" customFormat="1" ht="21" customHeight="1" thickBot="1" x14ac:dyDescent="0.4">
      <c r="A31" s="79">
        <v>8</v>
      </c>
      <c r="B31" s="80">
        <v>144</v>
      </c>
      <c r="C31" s="86">
        <f>VLOOKUP(B31,[1]список!A:G,3,FALSE)</f>
        <v>10132679614</v>
      </c>
      <c r="D31" s="86" t="str">
        <f>VLOOKUP(B31,[1]список!A:G,2,FALSE)</f>
        <v>ШАЙКИНА Вероника</v>
      </c>
      <c r="E31" s="87">
        <f>VLOOKUP(B31,[1]список!A:H,4,FALSE)</f>
        <v>40357</v>
      </c>
      <c r="F31" s="86" t="str">
        <f>VLOOKUP(B31,[1]список!A:I,5,FALSE)</f>
        <v>1 СР</v>
      </c>
      <c r="G31" s="88" t="str">
        <f>VLOOKUP(B31,[1]список!A:K,6,FALSE)</f>
        <v>Санкт-Петербург</v>
      </c>
      <c r="H31" s="84"/>
      <c r="I31" s="85"/>
      <c r="J31" s="83"/>
    </row>
    <row r="32" spans="1:10" s="78" customFormat="1" ht="21" customHeight="1" thickTop="1" x14ac:dyDescent="0.35">
      <c r="A32" s="79">
        <v>9</v>
      </c>
      <c r="B32" s="90">
        <v>48</v>
      </c>
      <c r="C32" s="91">
        <f>VLOOKUP(B32,[1]список!A:G,3,FALSE)</f>
        <v>10133869175</v>
      </c>
      <c r="D32" s="91" t="str">
        <f>VLOOKUP(B32,[1]список!A:G,2,FALSE)</f>
        <v>ПЕРЕПЕЧИНА Евгения</v>
      </c>
      <c r="E32" s="92">
        <f>VLOOKUP(B32,[1]список!A:H,4,FALSE)</f>
        <v>40396</v>
      </c>
      <c r="F32" s="91" t="str">
        <f>VLOOKUP(B32,[1]список!A:I,5,FALSE)</f>
        <v>1 СР</v>
      </c>
      <c r="G32" s="93" t="str">
        <f>VLOOKUP(B32,[1]список!A:K,6,FALSE)</f>
        <v>Омская обл.</v>
      </c>
      <c r="H32" s="94"/>
      <c r="I32" s="95"/>
      <c r="J32" s="132"/>
    </row>
    <row r="33" spans="1:10" s="78" customFormat="1" ht="21" customHeight="1" x14ac:dyDescent="0.35">
      <c r="A33" s="79">
        <v>10</v>
      </c>
      <c r="B33" s="80">
        <v>116</v>
      </c>
      <c r="C33" s="72">
        <f>VLOOKUP(B33,[1]список!A:G,3,FALSE)</f>
        <v>10128503257</v>
      </c>
      <c r="D33" s="72" t="str">
        <f>VLOOKUP(B33,[1]список!A:G,2,FALSE)</f>
        <v>АЩЕУЛОВА Анна</v>
      </c>
      <c r="E33" s="73">
        <f>VLOOKUP(B33,[1]список!A:H,4,FALSE)</f>
        <v>39555</v>
      </c>
      <c r="F33" s="72" t="str">
        <f>VLOOKUP(B33,[1]список!A:I,5,FALSE)</f>
        <v>КМС</v>
      </c>
      <c r="G33" s="74" t="str">
        <f>VLOOKUP(B33,[1]список!A:K,6,FALSE)</f>
        <v>Новосибирская область</v>
      </c>
      <c r="H33" s="84"/>
      <c r="I33" s="85"/>
      <c r="J33" s="83"/>
    </row>
    <row r="34" spans="1:10" s="78" customFormat="1" ht="21" customHeight="1" x14ac:dyDescent="0.35">
      <c r="A34" s="79">
        <v>11</v>
      </c>
      <c r="B34" s="80">
        <v>64</v>
      </c>
      <c r="C34" s="72">
        <f>VLOOKUP(B34,[1]список!A:G,3,FALSE)</f>
        <v>10133870084</v>
      </c>
      <c r="D34" s="72" t="str">
        <f>VLOOKUP(B34,[1]список!A:G,2,FALSE)</f>
        <v>СТЕПАНОВА Злата</v>
      </c>
      <c r="E34" s="73">
        <f>VLOOKUP(B34,[1]список!A:H,4,FALSE)</f>
        <v>40430</v>
      </c>
      <c r="F34" s="72" t="str">
        <f>VLOOKUP(B34,[1]список!A:I,5,FALSE)</f>
        <v>1 СР</v>
      </c>
      <c r="G34" s="74" t="str">
        <f>VLOOKUP(B34,[1]список!A:K,6,FALSE)</f>
        <v>Омская обл.</v>
      </c>
      <c r="H34" s="84"/>
      <c r="I34" s="85"/>
      <c r="J34" s="83"/>
    </row>
    <row r="35" spans="1:10" s="78" customFormat="1" ht="21" customHeight="1" x14ac:dyDescent="0.35">
      <c r="A35" s="79">
        <v>12</v>
      </c>
      <c r="B35" s="80">
        <v>99</v>
      </c>
      <c r="C35" s="72">
        <f>VLOOKUP(B35,[1]список!A:G,3,FALSE)</f>
        <v>10146114619</v>
      </c>
      <c r="D35" s="72" t="str">
        <f>VLOOKUP(B35,[1]список!A:G,2,FALSE)</f>
        <v>ВОРОНЧЕНКО Алла</v>
      </c>
      <c r="E35" s="73">
        <f>VLOOKUP(B35,[1]список!A:H,4,FALSE)</f>
        <v>40620</v>
      </c>
      <c r="F35" s="72" t="str">
        <f>VLOOKUP(B35,[1]список!A:I,5,FALSE)</f>
        <v>3 СР</v>
      </c>
      <c r="G35" s="74" t="str">
        <f>VLOOKUP(B35,[1]список!A:K,6,FALSE)</f>
        <v>Омская обл.</v>
      </c>
      <c r="H35" s="84"/>
      <c r="I35" s="85"/>
      <c r="J35" s="83"/>
    </row>
    <row r="36" spans="1:10" s="78" customFormat="1" ht="21" customHeight="1" x14ac:dyDescent="0.35">
      <c r="A36" s="79">
        <v>13</v>
      </c>
      <c r="B36" s="80">
        <v>120</v>
      </c>
      <c r="C36" s="72">
        <f>VLOOKUP(B36,[1]список!A:G,3,FALSE)</f>
        <v>10143130554</v>
      </c>
      <c r="D36" s="72" t="str">
        <f>VLOOKUP(B36,[1]список!A:G,2,FALSE)</f>
        <v>РУДЕНКО Маргарита</v>
      </c>
      <c r="E36" s="73">
        <f>VLOOKUP(B36,[1]список!A:H,4,FALSE)</f>
        <v>40394</v>
      </c>
      <c r="F36" s="72" t="str">
        <f>VLOOKUP(B36,[1]список!A:I,5,FALSE)</f>
        <v>КМС</v>
      </c>
      <c r="G36" s="74" t="str">
        <f>VLOOKUP(B36,[1]список!A:K,6,FALSE)</f>
        <v>Новосибирская область</v>
      </c>
      <c r="H36" s="84"/>
      <c r="I36" s="85"/>
      <c r="J36" s="83"/>
    </row>
    <row r="37" spans="1:10" s="78" customFormat="1" ht="21" customHeight="1" x14ac:dyDescent="0.35">
      <c r="A37" s="79">
        <v>13</v>
      </c>
      <c r="B37" s="80">
        <v>117</v>
      </c>
      <c r="C37" s="72">
        <f>VLOOKUP(B37,[1]список!A:G,3,FALSE)</f>
        <v>10143131665</v>
      </c>
      <c r="D37" s="72" t="str">
        <f>VLOOKUP(B37,[1]список!A:G,2,FALSE)</f>
        <v>ЛИПАТНИКОВА Яна</v>
      </c>
      <c r="E37" s="73">
        <f>VLOOKUP(B37,[1]список!A:H,4,FALSE)</f>
        <v>40346</v>
      </c>
      <c r="F37" s="72" t="str">
        <f>VLOOKUP(B37,[1]список!A:I,5,FALSE)</f>
        <v>КМС</v>
      </c>
      <c r="G37" s="74" t="str">
        <f>VLOOKUP(B37,[1]список!A:K,6,FALSE)</f>
        <v>Новосибирская область</v>
      </c>
      <c r="H37" s="84"/>
      <c r="I37" s="85"/>
      <c r="J37" s="83"/>
    </row>
    <row r="38" spans="1:10" s="96" customFormat="1" ht="21" customHeight="1" x14ac:dyDescent="0.35">
      <c r="A38" s="79">
        <v>15</v>
      </c>
      <c r="B38" s="80">
        <v>103</v>
      </c>
      <c r="C38" s="86">
        <f>VLOOKUP(B38,[1]список!A:G,3,FALSE)</f>
        <v>10139109296</v>
      </c>
      <c r="D38" s="86" t="str">
        <f>VLOOKUP(B38,[1]список!A:G,2,FALSE)</f>
        <v>КЛОЧКО Алина</v>
      </c>
      <c r="E38" s="87">
        <f>VLOOKUP(B38,[1]список!A:H,4,FALSE)</f>
        <v>40765</v>
      </c>
      <c r="F38" s="86" t="str">
        <f>VLOOKUP(B38,[1]список!A:I,5,FALSE)</f>
        <v>2 СР</v>
      </c>
      <c r="G38" s="88" t="str">
        <f>VLOOKUP(B38,[1]список!A:K,6,FALSE)</f>
        <v>Омская обл.</v>
      </c>
      <c r="H38" s="84"/>
      <c r="I38" s="85"/>
      <c r="J38" s="83"/>
    </row>
    <row r="39" spans="1:10" s="78" customFormat="1" ht="18" customHeight="1" thickBot="1" x14ac:dyDescent="0.4">
      <c r="A39" s="97"/>
      <c r="B39" s="98"/>
      <c r="C39" s="99"/>
      <c r="D39" s="99"/>
      <c r="E39" s="100"/>
      <c r="F39" s="100"/>
      <c r="G39" s="100"/>
      <c r="H39" s="98"/>
      <c r="I39" s="99"/>
      <c r="J39" s="101"/>
    </row>
    <row r="40" spans="1:10" ht="15" thickTop="1" x14ac:dyDescent="0.35">
      <c r="A40" s="102" t="s">
        <v>37</v>
      </c>
      <c r="B40" s="103"/>
      <c r="C40" s="103"/>
      <c r="D40" s="103"/>
      <c r="E40" s="103"/>
      <c r="F40" s="104"/>
      <c r="G40" s="103" t="s">
        <v>38</v>
      </c>
      <c r="H40" s="103"/>
      <c r="I40" s="103"/>
      <c r="J40" s="105"/>
    </row>
    <row r="41" spans="1:10" ht="14.5" x14ac:dyDescent="0.35">
      <c r="A41" s="106" t="s">
        <v>39</v>
      </c>
      <c r="B41" s="107"/>
      <c r="C41" s="107"/>
      <c r="D41" s="107"/>
      <c r="E41" s="107"/>
      <c r="F41" s="108"/>
      <c r="G41" s="109"/>
      <c r="H41" s="110"/>
      <c r="I41" s="111"/>
      <c r="J41" s="112"/>
    </row>
    <row r="42" spans="1:10" ht="14.5" x14ac:dyDescent="0.35">
      <c r="A42" s="106" t="s">
        <v>40</v>
      </c>
      <c r="B42" s="107"/>
      <c r="C42" s="107"/>
      <c r="D42" s="107"/>
      <c r="E42" s="107"/>
      <c r="F42" s="108"/>
      <c r="G42" s="109"/>
      <c r="H42" s="113"/>
      <c r="I42" s="111"/>
      <c r="J42" s="112"/>
    </row>
    <row r="43" spans="1:10" ht="14.5" x14ac:dyDescent="0.35">
      <c r="A43" s="106"/>
      <c r="B43" s="107"/>
      <c r="C43" s="107"/>
      <c r="D43" s="107"/>
      <c r="E43" s="107"/>
      <c r="F43" s="108"/>
      <c r="G43" s="109"/>
      <c r="H43" s="113"/>
      <c r="I43" s="111"/>
      <c r="J43" s="112"/>
    </row>
    <row r="44" spans="1:10" ht="15.5" x14ac:dyDescent="0.35">
      <c r="A44" s="114" t="str">
        <f>A18</f>
        <v>ГЛАВНЫЙ СУДЬЯ:</v>
      </c>
      <c r="B44" s="115"/>
      <c r="C44" s="115"/>
      <c r="D44" s="115"/>
      <c r="E44" s="115"/>
      <c r="F44" s="115" t="str">
        <f>A19</f>
        <v>ГЛАВНЫЙ СЕКРЕТАРЬ:</v>
      </c>
      <c r="G44" s="115"/>
      <c r="H44" s="135"/>
      <c r="I44" s="135" t="str">
        <f>A20</f>
        <v>СУДЬЯ НА ФИНИШЕ:</v>
      </c>
      <c r="J44" s="136"/>
    </row>
    <row r="45" spans="1:10" x14ac:dyDescent="0.35">
      <c r="A45" s="117"/>
      <c r="B45" s="118"/>
      <c r="C45" s="118"/>
      <c r="D45" s="118"/>
      <c r="E45" s="118"/>
      <c r="F45" s="118"/>
      <c r="G45" s="118"/>
      <c r="H45" s="118"/>
      <c r="I45" s="119"/>
      <c r="J45" s="120"/>
    </row>
    <row r="46" spans="1:10" x14ac:dyDescent="0.35">
      <c r="A46" s="121"/>
      <c r="B46" s="122"/>
      <c r="C46" s="122"/>
      <c r="D46" s="122"/>
      <c r="E46" s="122"/>
      <c r="F46" s="122"/>
      <c r="G46" s="122"/>
      <c r="H46" s="122"/>
      <c r="I46" s="123"/>
      <c r="J46" s="124"/>
    </row>
    <row r="47" spans="1:10" x14ac:dyDescent="0.35">
      <c r="A47" s="121"/>
      <c r="B47" s="122"/>
      <c r="C47" s="122"/>
      <c r="D47" s="122"/>
      <c r="E47" s="122"/>
      <c r="F47" s="122"/>
      <c r="G47" s="122"/>
      <c r="H47" s="122"/>
      <c r="I47" s="123"/>
      <c r="J47" s="124"/>
    </row>
    <row r="48" spans="1:10" x14ac:dyDescent="0.35">
      <c r="A48" s="125"/>
      <c r="B48" s="126"/>
      <c r="C48" s="126"/>
      <c r="D48" s="126"/>
      <c r="E48" s="126"/>
      <c r="F48" s="122"/>
      <c r="G48" s="122"/>
      <c r="H48" s="122"/>
      <c r="I48" s="122"/>
      <c r="J48" s="124"/>
    </row>
    <row r="49" spans="1:10" x14ac:dyDescent="0.35">
      <c r="A49" s="125"/>
      <c r="B49" s="126"/>
      <c r="C49" s="126"/>
      <c r="D49" s="126"/>
      <c r="E49" s="126"/>
      <c r="F49" s="127"/>
      <c r="G49" s="127"/>
      <c r="H49" s="127"/>
      <c r="I49" s="127"/>
      <c r="J49" s="128"/>
    </row>
    <row r="50" spans="1:10" ht="16" thickBot="1" x14ac:dyDescent="0.4">
      <c r="A50" s="129" t="str">
        <f>G18</f>
        <v xml:space="preserve">ДОЦЕНКО С.А. (ВК, г. ОМСК) </v>
      </c>
      <c r="B50" s="130"/>
      <c r="C50" s="130"/>
      <c r="D50" s="130"/>
      <c r="E50" s="130"/>
      <c r="F50" s="130" t="str">
        <f>G19</f>
        <v xml:space="preserve">СЛАБКОВСКАЯ В.Н. (ВК, г. ОМСК) </v>
      </c>
      <c r="G50" s="130"/>
      <c r="H50" s="130" t="str">
        <f>G20</f>
        <v xml:space="preserve">САВИЦКИЙ К.Н (ВК, г. НОВОСИБИРСК) </v>
      </c>
      <c r="I50" s="130"/>
      <c r="J50" s="131"/>
    </row>
    <row r="51" spans="1:10" ht="13.5" thickTop="1" x14ac:dyDescent="0.35"/>
  </sheetData>
  <mergeCells count="27">
    <mergeCell ref="A45:E45"/>
    <mergeCell ref="F45:H45"/>
    <mergeCell ref="A48:E48"/>
    <mergeCell ref="A49:E49"/>
    <mergeCell ref="F49:J49"/>
    <mergeCell ref="A50:E50"/>
    <mergeCell ref="F50:G50"/>
    <mergeCell ref="H50:J50"/>
    <mergeCell ref="H25:I25"/>
    <mergeCell ref="H26:I26"/>
    <mergeCell ref="H27:I27"/>
    <mergeCell ref="A40:E40"/>
    <mergeCell ref="G40:J40"/>
    <mergeCell ref="A44:E44"/>
    <mergeCell ref="F44:G44"/>
    <mergeCell ref="A8:J8"/>
    <mergeCell ref="A10:J10"/>
    <mergeCell ref="A11:J11"/>
    <mergeCell ref="A12:J12"/>
    <mergeCell ref="H23:I23"/>
    <mergeCell ref="H24:I24"/>
    <mergeCell ref="A1:J1"/>
    <mergeCell ref="A2:J2"/>
    <mergeCell ref="A3:J3"/>
    <mergeCell ref="A4:J4"/>
    <mergeCell ref="A5:J5"/>
    <mergeCell ref="A7:J7"/>
  </mergeCells>
  <printOptions horizontalCentered="1"/>
  <pageMargins left="0.196850393700787" right="0.196850393700787" top="0.90551181102362199" bottom="0.86614173228346403" header="0.15748031496063" footer="0.118110236220472"/>
  <pageSetup paperSize="256" scale="65" fitToHeight="0" orientation="portrait" r:id="rId1"/>
  <headerFooter alignWithMargins="0">
    <oddHeader>&amp;L&amp;"Calibri,полужирный курсив"&amp;UРЕЗУЛЬТАТЫ НА САЙТЕ WWW.FVSR|highway|results&amp;R&amp;"Calibri,полужирный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25D14-3CD4-495B-AC06-402795344F00}">
  <sheetPr>
    <tabColor rgb="FFFFFF00"/>
  </sheetPr>
  <dimension ref="A1:R66"/>
  <sheetViews>
    <sheetView view="pageBreakPreview" topLeftCell="A55" zoomScale="90" zoomScaleNormal="100" workbookViewId="0">
      <selection activeCell="A8" sqref="A8:J8"/>
    </sheetView>
  </sheetViews>
  <sheetFormatPr defaultColWidth="9.1796875" defaultRowHeight="13" x14ac:dyDescent="0.35"/>
  <cols>
    <col min="1" max="1" width="7" style="21" customWidth="1"/>
    <col min="2" max="2" width="7" style="98" customWidth="1"/>
    <col min="3" max="3" width="14.453125" style="98" customWidth="1"/>
    <col min="4" max="4" width="30" style="21" customWidth="1"/>
    <col min="5" max="5" width="12" style="21" customWidth="1"/>
    <col min="6" max="6" width="9.1796875" style="21" customWidth="1"/>
    <col min="7" max="7" width="27.7265625" style="21" customWidth="1"/>
    <col min="8" max="8" width="9.54296875" style="21" customWidth="1"/>
    <col min="9" max="9" width="11.1796875" style="21" customWidth="1"/>
    <col min="10" max="10" width="20.08984375" style="21" customWidth="1"/>
    <col min="11" max="16384" width="9.1796875" style="21"/>
  </cols>
  <sheetData>
    <row r="1" spans="1:18" s="4" customFormat="1" ht="18.75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3"/>
    </row>
    <row r="2" spans="1:18" s="4" customFormat="1" ht="18.75" customHeight="1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2"/>
      <c r="L2" s="2"/>
      <c r="M2" s="2"/>
      <c r="N2" s="2"/>
      <c r="O2" s="2"/>
      <c r="P2" s="2"/>
      <c r="Q2" s="2"/>
      <c r="R2" s="3"/>
    </row>
    <row r="3" spans="1:18" s="4" customFormat="1" ht="18.75" customHeight="1" x14ac:dyDescent="0.3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2"/>
      <c r="L3" s="2"/>
      <c r="M3" s="2"/>
      <c r="N3" s="2"/>
      <c r="O3" s="2"/>
      <c r="P3" s="2"/>
      <c r="Q3" s="2"/>
      <c r="R3" s="3"/>
    </row>
    <row r="4" spans="1:18" s="4" customFormat="1" ht="18.75" customHeight="1" x14ac:dyDescent="0.35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  <c r="N4" s="6"/>
      <c r="O4" s="6"/>
      <c r="P4" s="6"/>
      <c r="Q4" s="6"/>
      <c r="R4" s="7"/>
    </row>
    <row r="5" spans="1:18" s="4" customFormat="1" ht="18.5" x14ac:dyDescent="0.45">
      <c r="A5" s="8" t="s">
        <v>4</v>
      </c>
      <c r="B5" s="8"/>
      <c r="C5" s="8"/>
      <c r="D5" s="8"/>
      <c r="E5" s="8"/>
      <c r="F5" s="8"/>
      <c r="G5" s="8"/>
      <c r="H5" s="8"/>
      <c r="I5" s="8"/>
      <c r="J5" s="8"/>
      <c r="K5" s="9"/>
      <c r="L5" s="9"/>
      <c r="M5" s="9"/>
      <c r="N5" s="9"/>
      <c r="O5" s="9"/>
      <c r="P5" s="9"/>
      <c r="Q5" s="9"/>
      <c r="R5" s="10"/>
    </row>
    <row r="6" spans="1:18" s="4" customFormat="1" ht="18.5" hidden="1" x14ac:dyDescent="0.45">
      <c r="A6" s="11"/>
      <c r="B6" s="11"/>
      <c r="C6" s="11"/>
      <c r="D6" s="11"/>
      <c r="E6" s="11"/>
      <c r="F6" s="11"/>
      <c r="G6" s="11"/>
      <c r="H6" s="11"/>
      <c r="I6" s="11"/>
      <c r="J6" s="11"/>
      <c r="K6" s="9"/>
      <c r="L6" s="9"/>
      <c r="M6" s="9"/>
      <c r="N6" s="9"/>
      <c r="O6" s="9"/>
      <c r="P6" s="9"/>
      <c r="Q6" s="9"/>
      <c r="R6" s="10"/>
    </row>
    <row r="7" spans="1:18" s="4" customFormat="1" ht="21" x14ac:dyDescent="0.5">
      <c r="A7" s="12" t="s">
        <v>5</v>
      </c>
      <c r="B7" s="12"/>
      <c r="C7" s="12"/>
      <c r="D7" s="12"/>
      <c r="E7" s="12"/>
      <c r="F7" s="12"/>
      <c r="G7" s="12"/>
      <c r="H7" s="12"/>
      <c r="I7" s="12"/>
      <c r="J7" s="12"/>
      <c r="K7" s="13"/>
      <c r="L7" s="13"/>
      <c r="M7" s="13"/>
      <c r="N7" s="13"/>
      <c r="O7" s="13"/>
      <c r="P7" s="13"/>
      <c r="Q7" s="13"/>
      <c r="R7" s="13"/>
    </row>
    <row r="8" spans="1:18" s="4" customFormat="1" ht="21.5" thickBot="1" x14ac:dyDescent="0.55000000000000004">
      <c r="A8" s="14" t="s">
        <v>6</v>
      </c>
      <c r="B8" s="14"/>
      <c r="C8" s="14"/>
      <c r="D8" s="14"/>
      <c r="E8" s="14"/>
      <c r="F8" s="14"/>
      <c r="G8" s="14"/>
      <c r="H8" s="14"/>
      <c r="I8" s="14"/>
      <c r="J8" s="14"/>
      <c r="K8" s="13"/>
      <c r="L8" s="13"/>
      <c r="M8" s="13"/>
      <c r="N8" s="13"/>
      <c r="O8" s="13"/>
      <c r="P8" s="13"/>
      <c r="Q8" s="13"/>
      <c r="R8" s="15"/>
    </row>
    <row r="9" spans="1:18" s="17" customFormat="1" ht="4.5" hidden="1" customHeight="1" x14ac:dyDescent="0.35">
      <c r="A9" s="16"/>
      <c r="B9" s="16"/>
      <c r="C9" s="16"/>
      <c r="D9" s="16"/>
      <c r="E9" s="16"/>
      <c r="F9" s="16"/>
      <c r="G9" s="16"/>
      <c r="H9" s="16"/>
      <c r="I9" s="16"/>
      <c r="J9" s="16"/>
    </row>
    <row r="10" spans="1:18" ht="21.75" customHeight="1" thickTop="1" x14ac:dyDescent="0.35">
      <c r="A10" s="18" t="s">
        <v>7</v>
      </c>
      <c r="B10" s="19"/>
      <c r="C10" s="19"/>
      <c r="D10" s="19"/>
      <c r="E10" s="19"/>
      <c r="F10" s="19"/>
      <c r="G10" s="19"/>
      <c r="H10" s="19"/>
      <c r="I10" s="19"/>
      <c r="J10" s="20"/>
    </row>
    <row r="11" spans="1:18" ht="18" customHeight="1" x14ac:dyDescent="0.35">
      <c r="A11" s="18" t="s">
        <v>42</v>
      </c>
      <c r="B11" s="19"/>
      <c r="C11" s="19"/>
      <c r="D11" s="19"/>
      <c r="E11" s="19"/>
      <c r="F11" s="19"/>
      <c r="G11" s="19"/>
      <c r="H11" s="19"/>
      <c r="I11" s="19"/>
      <c r="J11" s="20"/>
    </row>
    <row r="12" spans="1:18" ht="19.5" customHeight="1" x14ac:dyDescent="0.35">
      <c r="A12" s="18" t="s">
        <v>41</v>
      </c>
      <c r="B12" s="19"/>
      <c r="C12" s="19"/>
      <c r="D12" s="19"/>
      <c r="E12" s="19"/>
      <c r="F12" s="19"/>
      <c r="G12" s="19"/>
      <c r="H12" s="19"/>
      <c r="I12" s="19"/>
      <c r="J12" s="20"/>
    </row>
    <row r="13" spans="1:18" ht="15.75" customHeight="1" x14ac:dyDescent="0.35">
      <c r="A13" s="22"/>
      <c r="B13" s="16"/>
      <c r="C13" s="16"/>
      <c r="D13" s="16"/>
      <c r="E13" s="16"/>
      <c r="F13" s="16"/>
      <c r="G13" s="16"/>
      <c r="H13" s="16"/>
      <c r="I13" s="16"/>
      <c r="J13" s="23"/>
    </row>
    <row r="14" spans="1:18" s="28" customFormat="1" ht="14.5" x14ac:dyDescent="0.3">
      <c r="A14" s="24" t="s">
        <v>10</v>
      </c>
      <c r="B14" s="25"/>
      <c r="C14" s="25"/>
      <c r="D14" s="26"/>
      <c r="E14" s="27"/>
      <c r="F14" s="27"/>
      <c r="G14" s="137" t="s">
        <v>44</v>
      </c>
      <c r="H14" s="138"/>
      <c r="I14" s="138"/>
      <c r="J14" s="140" t="s">
        <v>47</v>
      </c>
    </row>
    <row r="15" spans="1:18" s="28" customFormat="1" ht="14.5" x14ac:dyDescent="0.35">
      <c r="A15" s="29" t="s">
        <v>43</v>
      </c>
      <c r="B15" s="30"/>
      <c r="C15" s="30"/>
      <c r="D15" s="31"/>
      <c r="E15" s="31"/>
      <c r="F15" s="31"/>
      <c r="G15" s="141" t="s">
        <v>45</v>
      </c>
      <c r="H15" s="142"/>
      <c r="I15" s="142"/>
      <c r="J15" s="140" t="s">
        <v>46</v>
      </c>
    </row>
    <row r="16" spans="1:18" ht="14.5" x14ac:dyDescent="0.35">
      <c r="A16" s="32" t="s">
        <v>12</v>
      </c>
      <c r="B16" s="33"/>
      <c r="C16" s="33"/>
      <c r="D16" s="33"/>
      <c r="E16" s="33"/>
      <c r="F16" s="33"/>
      <c r="G16" s="34"/>
      <c r="H16" s="35" t="s">
        <v>13</v>
      </c>
      <c r="I16" s="36"/>
      <c r="J16" s="37"/>
    </row>
    <row r="17" spans="1:10" ht="14.5" x14ac:dyDescent="0.35">
      <c r="A17" s="38" t="s">
        <v>14</v>
      </c>
      <c r="B17" s="39"/>
      <c r="C17" s="39"/>
      <c r="D17" s="40"/>
      <c r="E17" s="41"/>
      <c r="F17" s="40"/>
      <c r="G17" s="42"/>
      <c r="H17" s="43" t="s">
        <v>15</v>
      </c>
      <c r="I17" s="44"/>
      <c r="J17" s="45" t="s">
        <v>16</v>
      </c>
    </row>
    <row r="18" spans="1:10" ht="14.5" x14ac:dyDescent="0.35">
      <c r="A18" s="38" t="s">
        <v>17</v>
      </c>
      <c r="B18" s="39"/>
      <c r="C18" s="39"/>
      <c r="D18" s="42"/>
      <c r="E18" s="41"/>
      <c r="F18" s="40"/>
      <c r="G18" s="46" t="s">
        <v>18</v>
      </c>
      <c r="H18" s="43" t="s">
        <v>19</v>
      </c>
      <c r="I18" s="44"/>
      <c r="J18" s="45" t="s">
        <v>20</v>
      </c>
    </row>
    <row r="19" spans="1:10" ht="14.5" x14ac:dyDescent="0.35">
      <c r="A19" s="38" t="s">
        <v>21</v>
      </c>
      <c r="B19" s="39"/>
      <c r="C19" s="39"/>
      <c r="D19" s="42"/>
      <c r="E19" s="41"/>
      <c r="F19" s="40"/>
      <c r="G19" s="47" t="s">
        <v>22</v>
      </c>
      <c r="H19" s="48" t="s">
        <v>23</v>
      </c>
      <c r="I19" s="44"/>
      <c r="J19" s="49"/>
    </row>
    <row r="20" spans="1:10" ht="14.5" x14ac:dyDescent="0.35">
      <c r="A20" s="38" t="s">
        <v>24</v>
      </c>
      <c r="B20" s="50"/>
      <c r="C20" s="50"/>
      <c r="D20" s="51"/>
      <c r="E20" s="51"/>
      <c r="F20" s="51"/>
      <c r="G20" s="47" t="s">
        <v>25</v>
      </c>
      <c r="H20" s="48" t="s">
        <v>26</v>
      </c>
      <c r="I20" s="44"/>
      <c r="J20" s="49"/>
    </row>
    <row r="21" spans="1:10" ht="15" thickBot="1" x14ac:dyDescent="0.4">
      <c r="A21" s="52"/>
      <c r="B21" s="53"/>
      <c r="C21" s="53"/>
      <c r="D21" s="54"/>
      <c r="E21" s="54"/>
      <c r="F21" s="54"/>
      <c r="G21" s="55"/>
      <c r="H21" s="56"/>
      <c r="I21" s="57"/>
      <c r="J21" s="58"/>
    </row>
    <row r="22" spans="1:10" ht="14" thickTop="1" thickBot="1" x14ac:dyDescent="0.4">
      <c r="A22" s="59"/>
      <c r="B22" s="60"/>
      <c r="C22" s="60"/>
      <c r="D22" s="61"/>
      <c r="E22" s="61"/>
      <c r="F22" s="61"/>
      <c r="G22" s="61"/>
      <c r="H22" s="61"/>
      <c r="I22" s="61"/>
      <c r="J22" s="62"/>
    </row>
    <row r="23" spans="1:10" s="69" customFormat="1" ht="38.25" customHeight="1" thickTop="1" thickBot="1" x14ac:dyDescent="0.4">
      <c r="A23" s="63" t="s">
        <v>27</v>
      </c>
      <c r="B23" s="64" t="s">
        <v>28</v>
      </c>
      <c r="C23" s="65" t="s">
        <v>29</v>
      </c>
      <c r="D23" s="65" t="s">
        <v>30</v>
      </c>
      <c r="E23" s="65" t="s">
        <v>31</v>
      </c>
      <c r="F23" s="65" t="s">
        <v>32</v>
      </c>
      <c r="G23" s="65" t="s">
        <v>33</v>
      </c>
      <c r="H23" s="66" t="s">
        <v>34</v>
      </c>
      <c r="I23" s="67"/>
      <c r="J23" s="68" t="s">
        <v>35</v>
      </c>
    </row>
    <row r="24" spans="1:10" s="78" customFormat="1" ht="21" customHeight="1" thickTop="1" x14ac:dyDescent="0.35">
      <c r="A24" s="70">
        <v>1</v>
      </c>
      <c r="B24" s="71">
        <v>183</v>
      </c>
      <c r="C24" s="72">
        <f>VLOOKUP(B24,[1]список!A:G,3,FALSE)</f>
        <v>10142405377</v>
      </c>
      <c r="D24" s="72" t="str">
        <f>VLOOKUP(B24,[1]список!A:G,2,FALSE)</f>
        <v>КАЗАКОВ Владислав</v>
      </c>
      <c r="E24" s="73">
        <f>VLOOKUP(B24,[1]список!A:H,4,FALSE)</f>
        <v>40085</v>
      </c>
      <c r="F24" s="72" t="str">
        <f>VLOOKUP(B24,[1]список!A:I,5,FALSE)</f>
        <v>КМС</v>
      </c>
      <c r="G24" s="74" t="str">
        <f>VLOOKUP(B24,[1]список!A:K,6,FALSE)</f>
        <v>Тульская область</v>
      </c>
      <c r="H24" s="75"/>
      <c r="I24" s="76"/>
      <c r="J24" s="77"/>
    </row>
    <row r="25" spans="1:10" s="78" customFormat="1" ht="21" customHeight="1" x14ac:dyDescent="0.35">
      <c r="A25" s="79">
        <v>2</v>
      </c>
      <c r="B25" s="80">
        <v>161</v>
      </c>
      <c r="C25" s="72">
        <f>VLOOKUP(B25,[1]список!A:G,3,FALSE)</f>
        <v>10126302973</v>
      </c>
      <c r="D25" s="72" t="str">
        <f>VLOOKUP(B25,[1]список!A:G,2,FALSE)</f>
        <v>ДЕМИШ Михаил</v>
      </c>
      <c r="E25" s="73">
        <f>VLOOKUP(B25,[1]список!A:H,4,FALSE)</f>
        <v>39472</v>
      </c>
      <c r="F25" s="72" t="str">
        <f>VLOOKUP(B25,[1]список!A:I,5,FALSE)</f>
        <v>КМС</v>
      </c>
      <c r="G25" s="74" t="str">
        <f>VLOOKUP(B25,[1]список!A:K,6,FALSE)</f>
        <v>Санкт-Петербург</v>
      </c>
      <c r="H25" s="81"/>
      <c r="I25" s="82"/>
      <c r="J25" s="83"/>
    </row>
    <row r="26" spans="1:10" s="78" customFormat="1" ht="21" customHeight="1" x14ac:dyDescent="0.35">
      <c r="A26" s="79">
        <v>3</v>
      </c>
      <c r="B26" s="80">
        <v>124</v>
      </c>
      <c r="C26" s="72">
        <f>VLOOKUP(B26,[1]список!A:G,3,FALSE)</f>
        <v>10142219636</v>
      </c>
      <c r="D26" s="72" t="str">
        <f>VLOOKUP(B26,[1]список!A:G,2,FALSE)</f>
        <v>МОКЕЕВ Захар</v>
      </c>
      <c r="E26" s="73">
        <f>VLOOKUP(B26,[1]список!A:H,4,FALSE)</f>
        <v>39466</v>
      </c>
      <c r="F26" s="72" t="str">
        <f>VLOOKUP(B26,[1]список!A:I,5,FALSE)</f>
        <v>КМС</v>
      </c>
      <c r="G26" s="74" t="str">
        <f>VLOOKUP(B26,[1]список!A:K,6,FALSE)</f>
        <v>Санкт-Петербург</v>
      </c>
      <c r="H26" s="81"/>
      <c r="I26" s="82"/>
      <c r="J26" s="83"/>
    </row>
    <row r="27" spans="1:10" s="78" customFormat="1" ht="21" customHeight="1" x14ac:dyDescent="0.35">
      <c r="A27" s="79">
        <v>4</v>
      </c>
      <c r="B27" s="80">
        <v>128</v>
      </c>
      <c r="C27" s="72">
        <f>VLOOKUP(B27,[1]список!A:G,3,FALSE)</f>
        <v>10133902723</v>
      </c>
      <c r="D27" s="72" t="str">
        <f>VLOOKUP(B27,[1]список!A:G,2,FALSE)</f>
        <v>ПУШКАРЕВ Ярослав</v>
      </c>
      <c r="E27" s="73">
        <f>VLOOKUP(B27,[1]список!A:H,4,FALSE)</f>
        <v>39552</v>
      </c>
      <c r="F27" s="72" t="str">
        <f>VLOOKUP(B27,[1]список!A:I,5,FALSE)</f>
        <v>КМС</v>
      </c>
      <c r="G27" s="74" t="str">
        <f>VLOOKUP(B27,[1]список!A:K,6,FALSE)</f>
        <v>Санкт-Петербург</v>
      </c>
      <c r="H27" s="81"/>
      <c r="I27" s="82"/>
      <c r="J27" s="83"/>
    </row>
    <row r="28" spans="1:10" s="78" customFormat="1" ht="21" customHeight="1" x14ac:dyDescent="0.35">
      <c r="A28" s="79">
        <v>5</v>
      </c>
      <c r="B28" s="80">
        <v>157</v>
      </c>
      <c r="C28" s="72">
        <f>VLOOKUP(B28,[1]список!A:G,3,FALSE)</f>
        <v>10126386738</v>
      </c>
      <c r="D28" s="72" t="str">
        <f>VLOOKUP(B28,[1]список!A:G,2,FALSE)</f>
        <v>БУТЕНКО Никита</v>
      </c>
      <c r="E28" s="73">
        <f>VLOOKUP(B28,[1]список!A:H,4,FALSE)</f>
        <v>39793</v>
      </c>
      <c r="F28" s="72" t="str">
        <f>VLOOKUP(B28,[1]список!A:I,5,FALSE)</f>
        <v>КМС</v>
      </c>
      <c r="G28" s="74" t="str">
        <f>VLOOKUP(B28,[1]список!A:K,6,FALSE)</f>
        <v>Санкт-Петербург</v>
      </c>
      <c r="H28" s="84"/>
      <c r="I28" s="85"/>
      <c r="J28" s="83"/>
    </row>
    <row r="29" spans="1:10" s="78" customFormat="1" ht="21" customHeight="1" x14ac:dyDescent="0.35">
      <c r="A29" s="79">
        <v>6</v>
      </c>
      <c r="B29" s="80">
        <v>130</v>
      </c>
      <c r="C29" s="72">
        <f>VLOOKUP(B29,[1]список!A:G,3,FALSE)</f>
        <v>10142424474</v>
      </c>
      <c r="D29" s="72" t="str">
        <f>VLOOKUP(B29,[1]список!A:G,2,FALSE)</f>
        <v>РАЕВ Фома</v>
      </c>
      <c r="E29" s="73">
        <f>VLOOKUP(B29,[1]список!A:H,4,FALSE)</f>
        <v>40048</v>
      </c>
      <c r="F29" s="72" t="str">
        <f>VLOOKUP(B29,[1]список!A:I,5,FALSE)</f>
        <v>КМС</v>
      </c>
      <c r="G29" s="74" t="str">
        <f>VLOOKUP(B29,[1]список!A:K,6,FALSE)</f>
        <v>Санкт-Петербург</v>
      </c>
      <c r="H29" s="84"/>
      <c r="I29" s="85"/>
      <c r="J29" s="83"/>
    </row>
    <row r="30" spans="1:10" s="78" customFormat="1" ht="21" customHeight="1" x14ac:dyDescent="0.35">
      <c r="A30" s="79">
        <v>7</v>
      </c>
      <c r="B30" s="80">
        <v>165</v>
      </c>
      <c r="C30" s="72">
        <f>VLOOKUP(B30,[1]список!A:G,3,FALSE)</f>
        <v>10141360710</v>
      </c>
      <c r="D30" s="72" t="str">
        <f>VLOOKUP(B30,[1]список!A:G,2,FALSE)</f>
        <v>КОНОВАЛОВ Александр</v>
      </c>
      <c r="E30" s="73">
        <f>VLOOKUP(B30,[1]список!A:H,4,FALSE)</f>
        <v>39568</v>
      </c>
      <c r="F30" s="72" t="str">
        <f>VLOOKUP(B30,[1]список!A:I,5,FALSE)</f>
        <v>1 СР</v>
      </c>
      <c r="G30" s="74" t="str">
        <f>VLOOKUP(B30,[1]список!A:K,6,FALSE)</f>
        <v>Республика Крым</v>
      </c>
      <c r="H30" s="84"/>
      <c r="I30" s="85"/>
      <c r="J30" s="83"/>
    </row>
    <row r="31" spans="1:10" s="89" customFormat="1" ht="21" customHeight="1" thickBot="1" x14ac:dyDescent="0.4">
      <c r="A31" s="79">
        <v>8</v>
      </c>
      <c r="B31" s="80">
        <v>166</v>
      </c>
      <c r="C31" s="86">
        <f>VLOOKUP(B31,[1]список!A:G,3,FALSE)</f>
        <v>10149950462</v>
      </c>
      <c r="D31" s="86" t="str">
        <f>VLOOKUP(B31,[1]список!A:G,2,FALSE)</f>
        <v>КОПАНИЧУК Богдан</v>
      </c>
      <c r="E31" s="87">
        <f>VLOOKUP(B31,[1]список!A:H,4,FALSE)</f>
        <v>39958</v>
      </c>
      <c r="F31" s="86" t="str">
        <f>VLOOKUP(B31,[1]список!A:I,5,FALSE)</f>
        <v>1 СР</v>
      </c>
      <c r="G31" s="88" t="str">
        <f>VLOOKUP(B31,[1]список!A:K,6,FALSE)</f>
        <v>Республика Крым</v>
      </c>
      <c r="H31" s="84"/>
      <c r="I31" s="85"/>
      <c r="J31" s="83"/>
    </row>
    <row r="32" spans="1:10" s="78" customFormat="1" ht="21" customHeight="1" thickTop="1" x14ac:dyDescent="0.35">
      <c r="A32" s="79">
        <v>9</v>
      </c>
      <c r="B32" s="90">
        <v>152</v>
      </c>
      <c r="C32" s="91">
        <f>VLOOKUP(B32,[1]список!A:G,3,FALSE)</f>
        <v>10153323454</v>
      </c>
      <c r="D32" s="91" t="str">
        <f>VLOOKUP(B32,[1]список!A:G,2,FALSE)</f>
        <v>ДВОЙНИКОВ Вадим</v>
      </c>
      <c r="E32" s="92">
        <f>VLOOKUP(B32,[1]список!A:H,4,FALSE)</f>
        <v>40252</v>
      </c>
      <c r="F32" s="91" t="str">
        <f>VLOOKUP(B32,[1]список!A:I,5,FALSE)</f>
        <v>3 СР</v>
      </c>
      <c r="G32" s="93" t="str">
        <f>VLOOKUP(B32,[1]список!A:K,6,FALSE)</f>
        <v>Санкт-Петербург</v>
      </c>
      <c r="H32" s="94"/>
      <c r="I32" s="95"/>
      <c r="J32" s="132"/>
    </row>
    <row r="33" spans="1:10" s="78" customFormat="1" ht="21" customHeight="1" x14ac:dyDescent="0.35">
      <c r="A33" s="79">
        <v>10</v>
      </c>
      <c r="B33" s="80">
        <v>164</v>
      </c>
      <c r="C33" s="72">
        <f>VLOOKUP(B33,[1]список!A:G,3,FALSE)</f>
        <v>10148381183</v>
      </c>
      <c r="D33" s="72" t="str">
        <f>VLOOKUP(B33,[1]список!A:G,2,FALSE)</f>
        <v>ШЕВЦОВ Максим</v>
      </c>
      <c r="E33" s="73">
        <f>VLOOKUP(B33,[1]список!A:H,4,FALSE)</f>
        <v>40438</v>
      </c>
      <c r="F33" s="72" t="str">
        <f>VLOOKUP(B33,[1]список!A:I,5,FALSE)</f>
        <v>1 СР</v>
      </c>
      <c r="G33" s="74" t="str">
        <f>VLOOKUP(B33,[1]список!A:K,6,FALSE)</f>
        <v>Санкт-Петербург</v>
      </c>
      <c r="H33" s="84"/>
      <c r="I33" s="85"/>
      <c r="J33" s="83"/>
    </row>
    <row r="34" spans="1:10" s="78" customFormat="1" ht="21" customHeight="1" x14ac:dyDescent="0.35">
      <c r="A34" s="79">
        <v>11</v>
      </c>
      <c r="B34" s="80">
        <v>112</v>
      </c>
      <c r="C34" s="72">
        <f>VLOOKUP(B34,[1]список!A:G,3,FALSE)</f>
        <v>10129964523</v>
      </c>
      <c r="D34" s="72" t="str">
        <f>VLOOKUP(B34,[1]список!A:G,2,FALSE)</f>
        <v>ГЕРМАН Владимир</v>
      </c>
      <c r="E34" s="73">
        <f>VLOOKUP(B34,[1]список!A:H,4,FALSE)</f>
        <v>39610</v>
      </c>
      <c r="F34" s="72" t="str">
        <f>VLOOKUP(B34,[1]список!A:I,5,FALSE)</f>
        <v>КМС</v>
      </c>
      <c r="G34" s="74" t="str">
        <f>VLOOKUP(B34,[1]список!A:K,6,FALSE)</f>
        <v>Новосибирская область</v>
      </c>
      <c r="H34" s="84"/>
      <c r="I34" s="85"/>
      <c r="J34" s="83"/>
    </row>
    <row r="35" spans="1:10" s="78" customFormat="1" ht="21" customHeight="1" x14ac:dyDescent="0.35">
      <c r="A35" s="79">
        <v>12</v>
      </c>
      <c r="B35" s="80">
        <v>111</v>
      </c>
      <c r="C35" s="72">
        <f>VLOOKUP(B35,[1]список!A:G,3,FALSE)</f>
        <v>10129594004</v>
      </c>
      <c r="D35" s="72" t="str">
        <f>VLOOKUP(B35,[1]список!A:G,2,FALSE)</f>
        <v>МАСЛЮК Вениамин</v>
      </c>
      <c r="E35" s="73">
        <f>VLOOKUP(B35,[1]список!A:H,4,FALSE)</f>
        <v>39502</v>
      </c>
      <c r="F35" s="72" t="str">
        <f>VLOOKUP(B35,[1]список!A:I,5,FALSE)</f>
        <v>КМС</v>
      </c>
      <c r="G35" s="74" t="str">
        <f>VLOOKUP(B35,[1]список!A:K,6,FALSE)</f>
        <v>Новосибирская область</v>
      </c>
      <c r="H35" s="84"/>
      <c r="I35" s="85"/>
      <c r="J35" s="83"/>
    </row>
    <row r="36" spans="1:10" s="78" customFormat="1" ht="21" customHeight="1" x14ac:dyDescent="0.35">
      <c r="A36" s="79">
        <v>13</v>
      </c>
      <c r="B36" s="80">
        <v>156</v>
      </c>
      <c r="C36" s="72">
        <f>VLOOKUP(B36,[1]список!A:G,3,FALSE)</f>
        <v>10142293627</v>
      </c>
      <c r="D36" s="72" t="str">
        <f>VLOOKUP(B36,[1]список!A:G,2,FALSE)</f>
        <v>ЛЕОНТЬЕВ Кирилл</v>
      </c>
      <c r="E36" s="73">
        <f>VLOOKUP(B36,[1]список!A:H,4,FALSE)</f>
        <v>40332</v>
      </c>
      <c r="F36" s="72" t="str">
        <f>VLOOKUP(B36,[1]список!A:I,5,FALSE)</f>
        <v>1 СР</v>
      </c>
      <c r="G36" s="74" t="str">
        <f>VLOOKUP(B36,[1]список!A:K,6,FALSE)</f>
        <v>Санкт-Петербург</v>
      </c>
      <c r="H36" s="84"/>
      <c r="I36" s="85"/>
      <c r="J36" s="83"/>
    </row>
    <row r="37" spans="1:10" s="78" customFormat="1" ht="21" customHeight="1" x14ac:dyDescent="0.35">
      <c r="A37" s="79">
        <v>13</v>
      </c>
      <c r="B37" s="80">
        <v>90</v>
      </c>
      <c r="C37" s="72">
        <f>VLOOKUP(B37,[1]список!A:G,3,FALSE)</f>
        <v>10128040788</v>
      </c>
      <c r="D37" s="72" t="str">
        <f>VLOOKUP(B37,[1]список!A:G,2,FALSE)</f>
        <v>КОСТЮРИН Радомир</v>
      </c>
      <c r="E37" s="73">
        <f>VLOOKUP(B37,[1]список!A:H,4,FALSE)</f>
        <v>40154</v>
      </c>
      <c r="F37" s="72" t="str">
        <f>VLOOKUP(B37,[1]список!A:I,5,FALSE)</f>
        <v>1 СР</v>
      </c>
      <c r="G37" s="74" t="str">
        <f>VLOOKUP(B37,[1]список!A:K,6,FALSE)</f>
        <v>Омская обл.</v>
      </c>
      <c r="H37" s="84"/>
      <c r="I37" s="85"/>
      <c r="J37" s="83"/>
    </row>
    <row r="38" spans="1:10" s="78" customFormat="1" ht="21" customHeight="1" x14ac:dyDescent="0.35">
      <c r="A38" s="79">
        <v>13</v>
      </c>
      <c r="B38" s="80">
        <v>98</v>
      </c>
      <c r="C38" s="72">
        <f>VLOOKUP(B38,[1]список!A:G,3,FALSE)</f>
        <v>10133949607</v>
      </c>
      <c r="D38" s="72" t="str">
        <f>VLOOKUP(B38,[1]список!A:G,2,FALSE)</f>
        <v>СУСЛОВ Александр</v>
      </c>
      <c r="E38" s="73">
        <f>VLOOKUP(B38,[1]список!A:H,4,FALSE)</f>
        <v>39900</v>
      </c>
      <c r="F38" s="72" t="str">
        <f>VLOOKUP(B38,[1]список!A:I,5,FALSE)</f>
        <v>1 СР</v>
      </c>
      <c r="G38" s="74" t="str">
        <f>VLOOKUP(B38,[1]список!A:K,6,FALSE)</f>
        <v>Омская обл.</v>
      </c>
      <c r="H38" s="84"/>
      <c r="I38" s="85"/>
      <c r="J38" s="83"/>
    </row>
    <row r="39" spans="1:10" s="78" customFormat="1" ht="21" customHeight="1" x14ac:dyDescent="0.35">
      <c r="A39" s="79">
        <v>13</v>
      </c>
      <c r="B39" s="80">
        <v>102</v>
      </c>
      <c r="C39" s="72">
        <f>VLOOKUP(B39,[1]список!A:G,3,FALSE)</f>
        <v>10133681744</v>
      </c>
      <c r="D39" s="72" t="str">
        <f>VLOOKUP(B39,[1]список!A:G,2,FALSE)</f>
        <v>ГОРОХ Кирилл</v>
      </c>
      <c r="E39" s="73">
        <f>VLOOKUP(B39,[1]список!A:H,4,FALSE)</f>
        <v>40213</v>
      </c>
      <c r="F39" s="72" t="str">
        <f>VLOOKUP(B39,[1]список!A:I,5,FALSE)</f>
        <v>2 СР</v>
      </c>
      <c r="G39" s="74" t="str">
        <f>VLOOKUP(B39,[1]список!A:K,6,FALSE)</f>
        <v>Омская обл.</v>
      </c>
      <c r="H39" s="84"/>
      <c r="I39" s="85"/>
      <c r="J39" s="83"/>
    </row>
    <row r="40" spans="1:10" s="78" customFormat="1" ht="21" customHeight="1" x14ac:dyDescent="0.35">
      <c r="A40" s="79">
        <v>13</v>
      </c>
      <c r="B40" s="80">
        <v>38</v>
      </c>
      <c r="C40" s="72">
        <f>VLOOKUP(B40,[1]список!A:G,3,FALSE)</f>
        <v>10115821620</v>
      </c>
      <c r="D40" s="72" t="str">
        <f>VLOOKUP(B40,[1]список!A:G,2,FALSE)</f>
        <v>ТЮСЕНКОВ Артем</v>
      </c>
      <c r="E40" s="73">
        <f>VLOOKUP(B40,[1]список!A:H,4,FALSE)</f>
        <v>39890</v>
      </c>
      <c r="F40" s="72" t="str">
        <f>VLOOKUP(B40,[1]список!A:I,5,FALSE)</f>
        <v>1 СР</v>
      </c>
      <c r="G40" s="74" t="str">
        <f>VLOOKUP(B40,[1]список!A:K,6,FALSE)</f>
        <v>Омская обл.</v>
      </c>
      <c r="H40" s="84"/>
      <c r="I40" s="85"/>
      <c r="J40" s="83"/>
    </row>
    <row r="41" spans="1:10" s="78" customFormat="1" ht="21" customHeight="1" x14ac:dyDescent="0.35">
      <c r="A41" s="79">
        <v>13</v>
      </c>
      <c r="B41" s="80">
        <v>45</v>
      </c>
      <c r="C41" s="72">
        <f>VLOOKUP(B41,[1]список!A:G,3,FALSE)</f>
        <v>10142530265</v>
      </c>
      <c r="D41" s="72" t="str">
        <f>VLOOKUP(B41,[1]список!A:G,2,FALSE)</f>
        <v>ФУКС Даниил</v>
      </c>
      <c r="E41" s="73">
        <f>VLOOKUP(B41,[1]список!A:H,4,FALSE)</f>
        <v>40015</v>
      </c>
      <c r="F41" s="72" t="str">
        <f>VLOOKUP(B41,[1]список!A:I,5,FALSE)</f>
        <v>1 СР</v>
      </c>
      <c r="G41" s="74" t="str">
        <f>VLOOKUP(B41,[1]список!A:K,6,FALSE)</f>
        <v>Омская обл.</v>
      </c>
      <c r="H41" s="84"/>
      <c r="I41" s="85"/>
      <c r="J41" s="83"/>
    </row>
    <row r="42" spans="1:10" s="78" customFormat="1" ht="21" customHeight="1" x14ac:dyDescent="0.35">
      <c r="A42" s="79">
        <v>19</v>
      </c>
      <c r="B42" s="80">
        <v>97</v>
      </c>
      <c r="C42" s="72">
        <f>VLOOKUP(B42,[1]список!A:G,3,FALSE)</f>
        <v>10150169522</v>
      </c>
      <c r="D42" s="72" t="str">
        <f>VLOOKUP(B42,[1]список!A:G,2,FALSE)</f>
        <v>КОЛОВОРОТНЫЙ Степан</v>
      </c>
      <c r="E42" s="73">
        <f>VLOOKUP(B42,[1]список!A:H,4,FALSE)</f>
        <v>40354</v>
      </c>
      <c r="F42" s="72" t="str">
        <f>VLOOKUP(B42,[1]список!A:I,5,FALSE)</f>
        <v>2 СР</v>
      </c>
      <c r="G42" s="74" t="str">
        <f>VLOOKUP(B42,[1]список!A:K,6,FALSE)</f>
        <v>Омская обл.</v>
      </c>
      <c r="H42" s="84"/>
      <c r="I42" s="85"/>
      <c r="J42" s="83"/>
    </row>
    <row r="43" spans="1:10" s="78" customFormat="1" ht="21" customHeight="1" x14ac:dyDescent="0.35">
      <c r="A43" s="79">
        <v>19</v>
      </c>
      <c r="B43" s="80">
        <v>96</v>
      </c>
      <c r="C43" s="72">
        <f>VLOOKUP(B43,[1]список!A:G,3,FALSE)</f>
        <v>10113846355</v>
      </c>
      <c r="D43" s="72" t="str">
        <f>VLOOKUP(B43,[1]список!A:G,2,FALSE)</f>
        <v>МАРТЫНОВ Евгений</v>
      </c>
      <c r="E43" s="73">
        <f>VLOOKUP(B43,[1]список!A:H,4,FALSE)</f>
        <v>39786</v>
      </c>
      <c r="F43" s="72" t="str">
        <f>VLOOKUP(B43,[1]список!A:I,5,FALSE)</f>
        <v>2 СР</v>
      </c>
      <c r="G43" s="74" t="str">
        <f>VLOOKUP(B43,[1]список!A:K,6,FALSE)</f>
        <v>Омская обл.</v>
      </c>
      <c r="H43" s="84"/>
      <c r="I43" s="85"/>
      <c r="J43" s="83"/>
    </row>
    <row r="44" spans="1:10" s="78" customFormat="1" ht="21" customHeight="1" x14ac:dyDescent="0.35">
      <c r="A44" s="79">
        <v>19</v>
      </c>
      <c r="B44" s="80">
        <v>68</v>
      </c>
      <c r="C44" s="72">
        <f>VLOOKUP(B44,[1]список!A:G,3,FALSE)</f>
        <v>10133796225</v>
      </c>
      <c r="D44" s="72" t="str">
        <f>VLOOKUP(B44,[1]список!A:G,2,FALSE)</f>
        <v>АЙТКЕЕВ Азамат</v>
      </c>
      <c r="E44" s="73">
        <f>VLOOKUP(B44,[1]список!A:H,4,FALSE)</f>
        <v>40221</v>
      </c>
      <c r="F44" s="72" t="str">
        <f>VLOOKUP(B44,[1]список!A:I,5,FALSE)</f>
        <v>1 СР</v>
      </c>
      <c r="G44" s="74" t="str">
        <f>VLOOKUP(B44,[1]список!A:K,6,FALSE)</f>
        <v>Омская обл.</v>
      </c>
      <c r="H44" s="84"/>
      <c r="I44" s="85"/>
      <c r="J44" s="83"/>
    </row>
    <row r="45" spans="1:10" s="78" customFormat="1" ht="21" customHeight="1" x14ac:dyDescent="0.35">
      <c r="A45" s="79">
        <v>19</v>
      </c>
      <c r="B45" s="80">
        <v>121</v>
      </c>
      <c r="C45" s="72">
        <f>VLOOKUP(B45,[1]список!A:G,3,FALSE)</f>
        <v>10146252641</v>
      </c>
      <c r="D45" s="72" t="str">
        <f>VLOOKUP(B45,[1]список!A:G,2,FALSE)</f>
        <v>ПОНАМАРЕВ Кирилл</v>
      </c>
      <c r="E45" s="73">
        <f>VLOOKUP(B45,[1]список!A:H,4,FALSE)</f>
        <v>40643</v>
      </c>
      <c r="F45" s="72" t="str">
        <f>VLOOKUP(B45,[1]список!A:I,5,FALSE)</f>
        <v>2 СР</v>
      </c>
      <c r="G45" s="74" t="str">
        <f>VLOOKUP(B45,[1]список!A:K,6,FALSE)</f>
        <v>Новосибирская область</v>
      </c>
      <c r="H45" s="84"/>
      <c r="I45" s="85"/>
      <c r="J45" s="83"/>
    </row>
    <row r="46" spans="1:10" s="78" customFormat="1" ht="21" customHeight="1" x14ac:dyDescent="0.35">
      <c r="A46" s="79">
        <v>19</v>
      </c>
      <c r="B46" s="80">
        <v>118</v>
      </c>
      <c r="C46" s="72">
        <f>VLOOKUP(B46,[1]список!A:G,3,FALSE)</f>
        <v>10141013934</v>
      </c>
      <c r="D46" s="72" t="str">
        <f>VLOOKUP(B46,[1]список!A:G,2,FALSE)</f>
        <v>БЕЛОБОРОДОВ Вячеслав</v>
      </c>
      <c r="E46" s="73">
        <f>VLOOKUP(B46,[1]список!A:H,4,FALSE)</f>
        <v>40016</v>
      </c>
      <c r="F46" s="72" t="str">
        <f>VLOOKUP(B46,[1]список!A:I,5,FALSE)</f>
        <v>КМС</v>
      </c>
      <c r="G46" s="74" t="str">
        <f>VLOOKUP(B46,[1]список!A:K,6,FALSE)</f>
        <v>Новосибирская область</v>
      </c>
      <c r="H46" s="84"/>
      <c r="I46" s="85"/>
      <c r="J46" s="83"/>
    </row>
    <row r="47" spans="1:10" s="78" customFormat="1" ht="21" customHeight="1" x14ac:dyDescent="0.35">
      <c r="A47" s="79">
        <v>19</v>
      </c>
      <c r="B47" s="80">
        <v>37</v>
      </c>
      <c r="C47" s="72">
        <f>VLOOKUP(B47,[1]список!A:G,3,FALSE)</f>
        <v>10130778111</v>
      </c>
      <c r="D47" s="72" t="str">
        <f>VLOOKUP(B47,[1]список!A:G,2,FALSE)</f>
        <v>КЕТЛЕР Лев</v>
      </c>
      <c r="E47" s="73">
        <f>VLOOKUP(B47,[1]список!A:H,4,FALSE)</f>
        <v>39833</v>
      </c>
      <c r="F47" s="72" t="str">
        <f>VLOOKUP(B47,[1]список!A:I,5,FALSE)</f>
        <v>1 СР</v>
      </c>
      <c r="G47" s="74" t="str">
        <f>VLOOKUP(B47,[1]список!A:K,6,FALSE)</f>
        <v>Омская обл.</v>
      </c>
      <c r="H47" s="84"/>
      <c r="I47" s="85"/>
      <c r="J47" s="83"/>
    </row>
    <row r="48" spans="1:10" s="78" customFormat="1" ht="21" customHeight="1" x14ac:dyDescent="0.35">
      <c r="A48" s="79">
        <v>25</v>
      </c>
      <c r="B48" s="80">
        <v>105</v>
      </c>
      <c r="C48" s="72">
        <f>VLOOKUP(B48,[1]список!A:G,3,FALSE)</f>
        <v>10133752270</v>
      </c>
      <c r="D48" s="72" t="str">
        <f>VLOOKUP(B48,[1]список!A:G,2,FALSE)</f>
        <v>БЕРНВАЛЬД Роман</v>
      </c>
      <c r="E48" s="73">
        <f>VLOOKUP(B48,[1]список!A:H,4,FALSE)</f>
        <v>40300</v>
      </c>
      <c r="F48" s="72" t="str">
        <f>VLOOKUP(B48,[1]список!A:I,5,FALSE)</f>
        <v>2 СР</v>
      </c>
      <c r="G48" s="74" t="str">
        <f>VLOOKUP(B48,[1]список!A:K,6,FALSE)</f>
        <v>Омская обл.</v>
      </c>
      <c r="H48" s="84"/>
      <c r="I48" s="85"/>
      <c r="J48" s="83"/>
    </row>
    <row r="49" spans="1:10" s="78" customFormat="1" ht="21" customHeight="1" x14ac:dyDescent="0.35">
      <c r="A49" s="79">
        <v>25</v>
      </c>
      <c r="B49" s="80">
        <v>73</v>
      </c>
      <c r="C49" s="72">
        <f>VLOOKUP(B49,[1]список!A:G,3,FALSE)</f>
        <v>10133791878</v>
      </c>
      <c r="D49" s="72" t="str">
        <f>VLOOKUP(B49,[1]список!A:G,2,FALSE)</f>
        <v>ГЛЕБОВ Денис</v>
      </c>
      <c r="E49" s="73">
        <f>VLOOKUP(B49,[1]список!A:H,4,FALSE)</f>
        <v>40485</v>
      </c>
      <c r="F49" s="72" t="str">
        <f>VLOOKUP(B49,[1]список!A:I,5,FALSE)</f>
        <v>2 СР</v>
      </c>
      <c r="G49" s="74" t="str">
        <f>VLOOKUP(B49,[1]список!A:K,6,FALSE)</f>
        <v>Омская обл.</v>
      </c>
      <c r="H49" s="84"/>
      <c r="I49" s="85"/>
      <c r="J49" s="83"/>
    </row>
    <row r="50" spans="1:10" s="78" customFormat="1" ht="21" customHeight="1" x14ac:dyDescent="0.35">
      <c r="A50" s="79">
        <v>25</v>
      </c>
      <c r="B50" s="80">
        <v>177</v>
      </c>
      <c r="C50" s="72">
        <f>VLOOKUP(B50,[1]список!A:G,3,FALSE)</f>
        <v>10151617448</v>
      </c>
      <c r="D50" s="72" t="str">
        <f>VLOOKUP(B50,[1]список!A:G,2,FALSE)</f>
        <v>АБДУЛЛИН Артур</v>
      </c>
      <c r="E50" s="73">
        <f>VLOOKUP(B50,[1]список!A:H,4,FALSE)</f>
        <v>40245</v>
      </c>
      <c r="F50" s="72" t="str">
        <f>VLOOKUP(B50,[1]список!A:I,5,FALSE)</f>
        <v>1 СР</v>
      </c>
      <c r="G50" s="74" t="str">
        <f>VLOOKUP(B50,[1]список!A:K,6,FALSE)</f>
        <v>Республика Башкортостан</v>
      </c>
      <c r="H50" s="84"/>
      <c r="I50" s="85"/>
      <c r="J50" s="83"/>
    </row>
    <row r="51" spans="1:10" s="78" customFormat="1" ht="21" customHeight="1" x14ac:dyDescent="0.35">
      <c r="A51" s="79">
        <v>25</v>
      </c>
      <c r="B51" s="80">
        <v>176</v>
      </c>
      <c r="C51" s="72">
        <f>VLOOKUP(B51,[1]список!A:G,3,FALSE)</f>
        <v>10155972243</v>
      </c>
      <c r="D51" s="72" t="str">
        <f>VLOOKUP(B51,[1]список!A:G,2,FALSE)</f>
        <v>РУЧКИН Алексей</v>
      </c>
      <c r="E51" s="73">
        <f>VLOOKUP(B51,[1]список!A:H,4,FALSE)</f>
        <v>40553</v>
      </c>
      <c r="F51" s="72" t="str">
        <f>VLOOKUP(B51,[1]список!A:I,5,FALSE)</f>
        <v>2 СР</v>
      </c>
      <c r="G51" s="74" t="str">
        <f>VLOOKUP(B51,[1]список!A:K,6,FALSE)</f>
        <v>Республика Башкортостан</v>
      </c>
      <c r="H51" s="84"/>
      <c r="I51" s="85"/>
      <c r="J51" s="83"/>
    </row>
    <row r="52" spans="1:10" s="78" customFormat="1" ht="21" customHeight="1" x14ac:dyDescent="0.35">
      <c r="A52" s="79">
        <v>25</v>
      </c>
      <c r="B52" s="80">
        <v>100</v>
      </c>
      <c r="C52" s="72">
        <f>VLOOKUP(B52,[1]список!A:G,3,FALSE)</f>
        <v>10142168234</v>
      </c>
      <c r="D52" s="72" t="str">
        <f>VLOOKUP(B52,[1]список!A:G,2,FALSE)</f>
        <v>ЕВДОКИМОВ Иван</v>
      </c>
      <c r="E52" s="73">
        <f>VLOOKUP(B52,[1]список!A:H,4,FALSE)</f>
        <v>40769</v>
      </c>
      <c r="F52" s="72" t="str">
        <f>VLOOKUP(B52,[1]список!A:I,5,FALSE)</f>
        <v>2 СР</v>
      </c>
      <c r="G52" s="74" t="str">
        <f>VLOOKUP(B52,[1]список!A:K,6,FALSE)</f>
        <v>Омская обл.</v>
      </c>
      <c r="H52" s="84"/>
      <c r="I52" s="85"/>
      <c r="J52" s="83"/>
    </row>
    <row r="53" spans="1:10" s="96" customFormat="1" ht="21" customHeight="1" x14ac:dyDescent="0.35">
      <c r="A53" s="79">
        <v>25</v>
      </c>
      <c r="B53" s="80">
        <v>65</v>
      </c>
      <c r="C53" s="86">
        <f>VLOOKUP(B53,[1]список!A:G,3,FALSE)</f>
        <v>10133949708</v>
      </c>
      <c r="D53" s="86" t="str">
        <f>VLOOKUP(B53,[1]список!A:G,2,FALSE)</f>
        <v>ВОЛИК Даниил</v>
      </c>
      <c r="E53" s="87">
        <f>VLOOKUP(B53,[1]список!A:H,4,FALSE)</f>
        <v>40360</v>
      </c>
      <c r="F53" s="86" t="str">
        <f>VLOOKUP(B53,[1]список!A:I,5,FALSE)</f>
        <v>2 СР</v>
      </c>
      <c r="G53" s="88" t="str">
        <f>VLOOKUP(B53,[1]список!A:K,6,FALSE)</f>
        <v>Омская обл.</v>
      </c>
      <c r="H53" s="84"/>
      <c r="I53" s="85"/>
      <c r="J53" s="83"/>
    </row>
    <row r="54" spans="1:10" s="78" customFormat="1" ht="18" customHeight="1" thickBot="1" x14ac:dyDescent="0.4">
      <c r="A54" s="97"/>
      <c r="B54" s="98"/>
      <c r="C54" s="99"/>
      <c r="D54" s="99"/>
      <c r="E54" s="100"/>
      <c r="F54" s="100"/>
      <c r="G54" s="100"/>
      <c r="H54" s="98"/>
      <c r="I54" s="99"/>
      <c r="J54" s="101"/>
    </row>
    <row r="55" spans="1:10" ht="15" thickTop="1" x14ac:dyDescent="0.35">
      <c r="A55" s="102" t="s">
        <v>37</v>
      </c>
      <c r="B55" s="103"/>
      <c r="C55" s="103"/>
      <c r="D55" s="103"/>
      <c r="E55" s="103"/>
      <c r="F55" s="104"/>
      <c r="G55" s="103" t="s">
        <v>38</v>
      </c>
      <c r="H55" s="103"/>
      <c r="I55" s="103"/>
      <c r="J55" s="105"/>
    </row>
    <row r="56" spans="1:10" ht="14.5" x14ac:dyDescent="0.35">
      <c r="A56" s="106" t="s">
        <v>39</v>
      </c>
      <c r="B56" s="107"/>
      <c r="C56" s="107"/>
      <c r="D56" s="107"/>
      <c r="E56" s="107"/>
      <c r="F56" s="108"/>
      <c r="G56" s="109"/>
      <c r="H56" s="110"/>
      <c r="I56" s="111"/>
      <c r="J56" s="112"/>
    </row>
    <row r="57" spans="1:10" ht="14.5" x14ac:dyDescent="0.35">
      <c r="A57" s="106" t="s">
        <v>40</v>
      </c>
      <c r="B57" s="107"/>
      <c r="C57" s="107"/>
      <c r="D57" s="107"/>
      <c r="E57" s="107"/>
      <c r="F57" s="108"/>
      <c r="G57" s="109"/>
      <c r="H57" s="113"/>
      <c r="I57" s="111"/>
      <c r="J57" s="112"/>
    </row>
    <row r="58" spans="1:10" ht="14.5" x14ac:dyDescent="0.35">
      <c r="A58" s="106"/>
      <c r="B58" s="107"/>
      <c r="C58" s="107"/>
      <c r="D58" s="107"/>
      <c r="E58" s="107"/>
      <c r="F58" s="108"/>
      <c r="G58" s="109"/>
      <c r="H58" s="113"/>
      <c r="I58" s="111"/>
      <c r="J58" s="112"/>
    </row>
    <row r="59" spans="1:10" ht="15.5" x14ac:dyDescent="0.35">
      <c r="A59" s="114" t="str">
        <f>A18</f>
        <v>ГЛАВНЫЙ СУДЬЯ:</v>
      </c>
      <c r="B59" s="115"/>
      <c r="C59" s="115"/>
      <c r="D59" s="115"/>
      <c r="E59" s="115"/>
      <c r="F59" s="115" t="str">
        <f>A19</f>
        <v>ГЛАВНЫЙ СЕКРЕТАРЬ:</v>
      </c>
      <c r="G59" s="115"/>
      <c r="H59" s="115" t="str">
        <f>A20</f>
        <v>СУДЬЯ НА ФИНИШЕ:</v>
      </c>
      <c r="I59" s="115"/>
      <c r="J59" s="116"/>
    </row>
    <row r="60" spans="1:10" x14ac:dyDescent="0.35">
      <c r="A60" s="117"/>
      <c r="B60" s="118"/>
      <c r="C60" s="118"/>
      <c r="D60" s="118"/>
      <c r="E60" s="118"/>
      <c r="F60" s="118"/>
      <c r="G60" s="118"/>
      <c r="H60" s="118"/>
      <c r="I60" s="119"/>
      <c r="J60" s="120"/>
    </row>
    <row r="61" spans="1:10" x14ac:dyDescent="0.35">
      <c r="A61" s="121"/>
      <c r="B61" s="122"/>
      <c r="C61" s="122"/>
      <c r="D61" s="122"/>
      <c r="E61" s="122"/>
      <c r="F61" s="122"/>
      <c r="G61" s="122"/>
      <c r="H61" s="122"/>
      <c r="I61" s="123"/>
      <c r="J61" s="124"/>
    </row>
    <row r="62" spans="1:10" x14ac:dyDescent="0.35">
      <c r="A62" s="121"/>
      <c r="B62" s="122"/>
      <c r="C62" s="122"/>
      <c r="D62" s="122"/>
      <c r="E62" s="122"/>
      <c r="F62" s="122"/>
      <c r="G62" s="122"/>
      <c r="H62" s="122"/>
      <c r="I62" s="123"/>
      <c r="J62" s="124"/>
    </row>
    <row r="63" spans="1:10" x14ac:dyDescent="0.35">
      <c r="A63" s="125"/>
      <c r="B63" s="126"/>
      <c r="C63" s="126"/>
      <c r="D63" s="126"/>
      <c r="E63" s="126"/>
      <c r="F63" s="122"/>
      <c r="G63" s="122"/>
      <c r="H63" s="122"/>
      <c r="I63" s="122"/>
      <c r="J63" s="124"/>
    </row>
    <row r="64" spans="1:10" x14ac:dyDescent="0.35">
      <c r="A64" s="125"/>
      <c r="B64" s="126"/>
      <c r="C64" s="126"/>
      <c r="D64" s="126"/>
      <c r="E64" s="126"/>
      <c r="F64" s="127"/>
      <c r="G64" s="127"/>
      <c r="H64" s="127"/>
      <c r="I64" s="127"/>
      <c r="J64" s="128"/>
    </row>
    <row r="65" spans="1:10" ht="16" thickBot="1" x14ac:dyDescent="0.4">
      <c r="A65" s="129" t="str">
        <f>G18</f>
        <v xml:space="preserve">ДОЦЕНКО С.А. (ВК, г. ОМСК) </v>
      </c>
      <c r="B65" s="130"/>
      <c r="C65" s="130"/>
      <c r="D65" s="130"/>
      <c r="E65" s="130"/>
      <c r="F65" s="130" t="str">
        <f>G19</f>
        <v xml:space="preserve">СЛАБКОВСКАЯ В.Н. (ВК, г. ОМСК) </v>
      </c>
      <c r="G65" s="130"/>
      <c r="H65" s="130" t="str">
        <f>G20</f>
        <v xml:space="preserve">САВИЦКИЙ К.Н (ВК, г. НОВОСИБИРСК) </v>
      </c>
      <c r="I65" s="130"/>
      <c r="J65" s="131"/>
    </row>
    <row r="66" spans="1:10" ht="13.5" thickTop="1" x14ac:dyDescent="0.35"/>
  </sheetData>
  <mergeCells count="28">
    <mergeCell ref="A60:E60"/>
    <mergeCell ref="F60:H60"/>
    <mergeCell ref="A63:E63"/>
    <mergeCell ref="A64:E64"/>
    <mergeCell ref="F64:J64"/>
    <mergeCell ref="A65:E65"/>
    <mergeCell ref="F65:G65"/>
    <mergeCell ref="H65:J65"/>
    <mergeCell ref="H25:I25"/>
    <mergeCell ref="H26:I26"/>
    <mergeCell ref="H27:I27"/>
    <mergeCell ref="A55:E55"/>
    <mergeCell ref="G55:J55"/>
    <mergeCell ref="A59:E59"/>
    <mergeCell ref="F59:G59"/>
    <mergeCell ref="H59:J59"/>
    <mergeCell ref="A8:J8"/>
    <mergeCell ref="A10:J10"/>
    <mergeCell ref="A11:J11"/>
    <mergeCell ref="A12:J12"/>
    <mergeCell ref="H23:I23"/>
    <mergeCell ref="H24:I24"/>
    <mergeCell ref="A1:J1"/>
    <mergeCell ref="A2:J2"/>
    <mergeCell ref="A3:J3"/>
    <mergeCell ref="A4:J4"/>
    <mergeCell ref="A5:J5"/>
    <mergeCell ref="A7:J7"/>
  </mergeCells>
  <printOptions horizontalCentered="1"/>
  <pageMargins left="0.19685039370078741" right="0.19685039370078741" top="0.51181102362204722" bottom="0.47244094488188981" header="0.15748031496062992" footer="0.11811023622047245"/>
  <pageSetup paperSize="256" scale="65" fitToHeight="0" orientation="portrait" r:id="rId1"/>
  <headerFooter alignWithMargins="0">
    <oddHeader>&amp;L&amp;"Calibri,полужирный курсив"&amp;UРЕЗУЛЬТАТЫ НА САЙТЕ WWW.FVSR
&amp;R&amp;"Calibri,полужирный курсив"&amp;UФЕДЕРАЦИЯ ВЕЛОСИПЕДНОГО СПОРТА РОССИИ - WWW.FVSR.RU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 спринт Д15-16</vt:lpstr>
      <vt:lpstr> спринт Ю15-16</vt:lpstr>
      <vt:lpstr>кейрин Д15-16</vt:lpstr>
      <vt:lpstr>кейрин Ю15-16</vt:lpstr>
      <vt:lpstr>' спринт Д15-16'!Заголовки_для_печати</vt:lpstr>
      <vt:lpstr>' спринт Ю15-16'!Заголовки_для_печати</vt:lpstr>
      <vt:lpstr>'кейрин Д15-16'!Заголовки_для_печати</vt:lpstr>
      <vt:lpstr>'кейрин Ю15-16'!Заголовки_для_печати</vt:lpstr>
      <vt:lpstr>' спринт Д15-16'!Область_печати</vt:lpstr>
      <vt:lpstr>' спринт Ю15-16'!Область_печати</vt:lpstr>
      <vt:lpstr>'кейрин Д15-16'!Область_печати</vt:lpstr>
      <vt:lpstr>'кейрин Ю15-16'!Область_печати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Вера Тарасенко</dc:creator>
  <cp:lastModifiedBy>Вера Тарасенко</cp:lastModifiedBy>
  <dcterms:created xsi:type="dcterms:W3CDTF">2024-12-18T03:52:30Z</dcterms:created>
  <dcterms:modified xsi:type="dcterms:W3CDTF">2024-12-18T03:57:17Z</dcterms:modified>
</cp:coreProperties>
</file>