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Гонка на время\"/>
    </mc:Choice>
  </mc:AlternateContent>
  <xr:revisionPtr revIDLastSave="0" documentId="13_ncr:1_{B88F5CE8-218B-4703-8F38-F33BA6D82828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время'!$A$1:$K$43</definedName>
  </definedNames>
  <calcPr calcId="191029"/>
</workbook>
</file>

<file path=xl/calcChain.xml><?xml version="1.0" encoding="utf-8"?>
<calcChain xmlns="http://schemas.openxmlformats.org/spreadsheetml/2006/main">
  <c r="H33" i="106" l="1"/>
  <c r="H35" i="106" l="1"/>
  <c r="H34" i="106" l="1"/>
  <c r="K31" i="106"/>
  <c r="K30" i="106"/>
  <c r="K29" i="106"/>
  <c r="I43" i="106" l="1"/>
  <c r="E43" i="106"/>
  <c r="A43" i="106"/>
</calcChain>
</file>

<file path=xl/sharedStrings.xml><?xml version="1.0" encoding="utf-8"?>
<sst xmlns="http://schemas.openxmlformats.org/spreadsheetml/2006/main" count="92" uniqueCount="83">
  <si>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</si>
  <si>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</si>
  <si>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</si>
  <si>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</si>
  <si>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</si>
  <si>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</si>
  <si>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</si>
  <si>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</si>
  <si>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</si>
  <si>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</si>
  <si>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</si>
  <si>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</si>
  <si>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</si>
  <si>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</si>
  <si>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</si>
  <si>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</si>
  <si>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</si>
  <si>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</si>
  <si>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</si>
  <si>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</si>
  <si>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</si>
  <si>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</si>
  <si>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</si>
  <si>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</si>
  <si>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</si>
  <si>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</si>
  <si>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</si>
  <si>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</si>
  <si>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</si>
  <si>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</si>
  <si>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</si>
  <si>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</si>
  <si>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</si>
  <si>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</si>
  <si>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</si>
  <si>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</si>
  <si>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</si>
  <si>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</si>
  <si>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</si>
  <si>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</si>
  <si>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</si>
  <si>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</si>
  <si>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</si>
  <si>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</si>
  <si>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</si>
  <si>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</si>
  <si>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</si>
  <si>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</si>
  <si>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</si>
  <si>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</si>
  <si>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</si>
  <si>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</si>
  <si>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</si>
  <si>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</si>
  <si>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</si>
  <si>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</si>
  <si>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 (IК, г. Саранск)</t>
  </si>
  <si>
    <t>Девушки 15-16 лет</t>
  </si>
  <si>
    <t>ЧЕРНЫШОВ М.Ю. (г. Пенза)</t>
  </si>
  <si>
    <t>БОЯРОВ В.В.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</si>
  <si>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30м </t>
    </r>
  </si>
  <si>
    <t>ДАТА ПРОВЕДЕНИЯ: 18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</si>
  <si>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14ч 40м</t>
    </r>
  </si>
  <si>
    <t>№ ЕКП 2025: 2008130021030091</t>
  </si>
  <si>
    <t>450 м</t>
  </si>
  <si>
    <t>ГРИГОРЬЕВА Л.Ю. (ВК, г. Пенза)</t>
  </si>
  <si>
    <t>Сахатова Алина Гурбановна</t>
  </si>
  <si>
    <t>12.12.2009</t>
  </si>
  <si>
    <t>Санкт-Петербург</t>
  </si>
  <si>
    <t>0:00:41,72</t>
  </si>
  <si>
    <t>Кураленко Варвара Николаевна</t>
  </si>
  <si>
    <t>15.09.2010</t>
  </si>
  <si>
    <t>Мордовия</t>
  </si>
  <si>
    <t>0:00:42,41</t>
  </si>
  <si>
    <t>Карпова Анастасия Валерьевна</t>
  </si>
  <si>
    <t>30.10.2009</t>
  </si>
  <si>
    <t>0:00:43,31</t>
  </si>
  <si>
    <t>Павленко Эвелина Дмитриевна</t>
  </si>
  <si>
    <t>03.12.2009</t>
  </si>
  <si>
    <t>0:00:44,09</t>
  </si>
  <si>
    <t>Кручинкина Лилия Андреевна</t>
  </si>
  <si>
    <t>01.11.2009</t>
  </si>
  <si>
    <t>0:00:46,03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</si>
</sst>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4" fontId="8" fillId="0" borderId="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/>
    </xf>
    <xf numFmtId="0" fontId="20" fillId="0" borderId="9" xfId="2" applyFont="1" applyBorder="1" applyAlignment="1">
      <alignment horizontal="left" vertical="center" wrapText="1"/>
    </xf>
    <xf numFmtId="164" fontId="20" fillId="0" borderId="9" xfId="2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2" fillId="2" borderId="7" xfId="2" applyFont="1" applyFill="1" applyBorder="1" applyAlignment="1">
      <alignment vertical="center"/>
    </xf>
    <xf numFmtId="0" fontId="12" fillId="0" borderId="14" xfId="2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/>
    </xf>
    <xf numFmtId="0" fontId="16" fillId="2" borderId="9" xfId="2" applyFont="1" applyFill="1" applyBorder="1" applyAlignment="1">
      <alignment horizontal="center" vertical="center" wrapText="1"/>
    </xf>
    <xf numFmtId="0" fontId="16" fillId="2" borderId="12" xfId="7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10" fillId="0" borderId="9" xfId="2" applyFont="1" applyBorder="1" applyAlignment="1">
      <alignment horizontal="right" vertical="center"/>
    </xf>
    <xf numFmtId="0" fontId="16" fillId="2" borderId="14" xfId="7" applyFont="1" applyFill="1" applyBorder="1" applyAlignment="1">
      <alignment horizontal="center" vertical="center" wrapText="1"/>
    </xf>
    <xf numFmtId="14" fontId="16" fillId="2" borderId="14" xfId="7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/>
    </xf>
    <xf numFmtId="0" fontId="11" fillId="0" borderId="25" xfId="2" applyFont="1" applyBorder="1" applyAlignment="1">
      <alignment horizontal="right" vertical="center"/>
    </xf>
    <xf numFmtId="0" fontId="11" fillId="0" borderId="23" xfId="2" applyFont="1" applyBorder="1" applyAlignment="1">
      <alignment horizontal="right" vertical="center"/>
    </xf>
    <xf numFmtId="0" fontId="12" fillId="0" borderId="26" xfId="2" applyFont="1" applyBorder="1" applyAlignment="1">
      <alignment vertical="center"/>
    </xf>
    <xf numFmtId="165" fontId="14" fillId="0" borderId="27" xfId="2" applyNumberFormat="1" applyFont="1" applyBorder="1" applyAlignment="1">
      <alignment vertical="center"/>
    </xf>
    <xf numFmtId="165" fontId="14" fillId="0" borderId="28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9" xfId="2" applyFont="1" applyBorder="1" applyAlignment="1">
      <alignment horizontal="right" vertical="center"/>
    </xf>
    <xf numFmtId="0" fontId="8" fillId="0" borderId="20" xfId="2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/>
    </xf>
    <xf numFmtId="0" fontId="12" fillId="0" borderId="33" xfId="2" applyFont="1" applyBorder="1" applyAlignment="1">
      <alignment horizontal="center" vertical="center" wrapText="1"/>
    </xf>
    <xf numFmtId="0" fontId="8" fillId="0" borderId="26" xfId="2" applyFont="1" applyBorder="1" applyAlignment="1">
      <alignment vertical="center"/>
    </xf>
    <xf numFmtId="0" fontId="8" fillId="0" borderId="28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9" fillId="0" borderId="2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34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7" xfId="2" applyNumberFormat="1" applyFont="1" applyFill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275167</xdr:colOff>
      <xdr:row>0</xdr:row>
      <xdr:rowOff>253365</xdr:rowOff>
    </xdr:from>
    <xdr:to>
      <xdr:col>10</xdr:col>
      <xdr:colOff>498476</xdr:colOff>
      <xdr:row>4</xdr:row>
      <xdr:rowOff>199458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1917" y="253365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148166</xdr:colOff>
      <xdr:row>0</xdr:row>
      <xdr:rowOff>0</xdr:rowOff>
    </xdr:from>
    <xdr:to>
      <xdr:col>2</xdr:col>
      <xdr:colOff>889000</xdr:colOff>
      <xdr:row>4</xdr:row>
      <xdr:rowOff>115359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148166" y="0"/>
          <a:ext cx="17356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47"/>
  <sheetViews>
    <sheetView tabSelected="1" view="pageBreakPreview" zoomScale="90" zoomScaleNormal="70" zoomScaleSheetLayoutView="90" zoomScalePageLayoutView="50" workbookViewId="0">
      <selection activeCell="J24" sqref="J24"/>
    </sheetView>
  </sheetViews>
  <sheetFormatPr defaultColWidth="9.109375" defaultRowHeight="13.8" x14ac:dyDescent="0.25"/>
  <cols>
    <col min="1" max="1" width="7" style="1" customWidth="1"/>
    <col min="2" max="2" width="7.88671875" style="19" customWidth="1"/>
    <col min="3" max="3" width="16.33203125" style="19" customWidth="1"/>
    <col min="4" max="4" width="36.5546875" style="1" customWidth="1"/>
    <col min="5" max="5" width="15.109375" style="8" customWidth="1"/>
    <col min="6" max="6" width="11.33203125" style="1" customWidth="1"/>
    <col min="7" max="7" width="27.6640625" style="1" customWidth="1"/>
    <col min="8" max="8" width="15.33203125" style="17" customWidth="1"/>
    <col min="9" max="9" width="5.5546875" style="17" customWidth="1"/>
    <col min="10" max="10" width="13.886718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100" t="s">
        <v>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customFormat="1" ht="21" x14ac:dyDescent="0.25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customFormat="1" ht="21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customFormat="1" ht="21" x14ac:dyDescent="0.25">
      <c r="A4" s="100" t="s">
        <v>52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customFormat="1" ht="21" x14ac:dyDescent="0.25">
      <c r="A5" s="100" t="s">
        <v>53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customFormat="1" ht="28.8" x14ac:dyDescent="0.25">
      <c r="A6" s="101" t="s">
        <v>50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customFormat="1" ht="21" x14ac:dyDescent="0.25">
      <c r="A7" s="102" t="s">
        <v>11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customFormat="1" ht="21.6" thickBot="1" x14ac:dyDescent="0.3">
      <c r="A8" s="102" t="s">
        <v>24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9.5" customHeight="1" x14ac:dyDescent="0.25">
      <c r="A9" s="103" t="s">
        <v>16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</row>
    <row r="10" spans="1:11" ht="18" customHeight="1" x14ac:dyDescent="0.25">
      <c r="A10" s="106" t="s">
        <v>39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19.5" customHeight="1" x14ac:dyDescent="0.25">
      <c r="A11" s="106" t="s">
        <v>57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1:11" ht="5.25" customHeight="1" x14ac:dyDescent="0.25">
      <c r="A12" s="97" t="s">
        <v>24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</row>
    <row r="13" spans="1:11" ht="15.6" x14ac:dyDescent="0.25">
      <c r="A13" s="109" t="s">
        <v>54</v>
      </c>
      <c r="B13" s="110"/>
      <c r="C13" s="110"/>
      <c r="D13" s="110"/>
      <c r="E13" s="2"/>
      <c r="F13" s="96" t="s">
        <v>60</v>
      </c>
      <c r="G13" s="96"/>
      <c r="H13" s="9"/>
      <c r="I13" s="9"/>
      <c r="J13" s="3"/>
      <c r="K13" s="67" t="s">
        <v>44</v>
      </c>
    </row>
    <row r="14" spans="1:11" ht="15.6" x14ac:dyDescent="0.25">
      <c r="A14" s="111" t="s">
        <v>61</v>
      </c>
      <c r="B14" s="112"/>
      <c r="C14" s="112"/>
      <c r="D14" s="112"/>
      <c r="E14" s="4"/>
      <c r="F14" s="21" t="s">
        <v>62</v>
      </c>
      <c r="G14" s="21"/>
      <c r="H14" s="10"/>
      <c r="I14" s="10"/>
      <c r="J14" s="5"/>
      <c r="K14" s="68" t="s">
        <v>63</v>
      </c>
    </row>
    <row r="15" spans="1:11" ht="14.4" x14ac:dyDescent="0.25">
      <c r="A15" s="113" t="s">
        <v>6</v>
      </c>
      <c r="B15" s="114"/>
      <c r="C15" s="114"/>
      <c r="D15" s="114"/>
      <c r="E15" s="114"/>
      <c r="F15" s="114"/>
      <c r="G15" s="115"/>
      <c r="H15" s="116" t="s">
        <v>0</v>
      </c>
      <c r="I15" s="117"/>
      <c r="J15" s="117"/>
      <c r="K15" s="118"/>
    </row>
    <row r="16" spans="1:11" ht="24.9" customHeight="1" x14ac:dyDescent="0.25">
      <c r="A16" s="69" t="s">
        <v>12</v>
      </c>
      <c r="B16" s="6"/>
      <c r="C16" s="6"/>
      <c r="D16" s="11"/>
      <c r="E16" s="12"/>
      <c r="F16" s="11"/>
      <c r="G16" s="63" t="s">
        <v>58</v>
      </c>
      <c r="H16" s="32" t="s">
        <v>29</v>
      </c>
      <c r="I16" s="33"/>
      <c r="J16" s="33"/>
      <c r="K16" s="70"/>
    </row>
    <row r="17" spans="1:11" ht="24.9" customHeight="1" x14ac:dyDescent="0.25">
      <c r="A17" s="69" t="s">
        <v>13</v>
      </c>
      <c r="B17" s="6"/>
      <c r="C17" s="6"/>
      <c r="D17" s="7"/>
      <c r="E17" s="20"/>
      <c r="F17" s="13"/>
      <c r="G17" s="61" t="s">
        <v>59</v>
      </c>
      <c r="H17" s="32" t="s">
        <v>31</v>
      </c>
      <c r="I17" s="33"/>
      <c r="J17" s="33"/>
      <c r="K17" s="71" t="s">
        <v>55</v>
      </c>
    </row>
    <row r="18" spans="1:11" ht="24.9" customHeight="1" x14ac:dyDescent="0.25">
      <c r="A18" s="69" t="s">
        <v>14</v>
      </c>
      <c r="B18" s="6"/>
      <c r="C18" s="6"/>
      <c r="D18" s="7"/>
      <c r="E18" s="20"/>
      <c r="F18" s="13"/>
      <c r="G18" s="61" t="s">
        <v>56</v>
      </c>
      <c r="H18" s="32" t="s">
        <v>32</v>
      </c>
      <c r="I18" s="33"/>
      <c r="J18" s="33"/>
      <c r="K18" s="71" t="s">
        <v>64</v>
      </c>
    </row>
    <row r="19" spans="1:11" ht="24.9" customHeight="1" thickBot="1" x14ac:dyDescent="0.3">
      <c r="A19" s="69" t="s">
        <v>10</v>
      </c>
      <c r="B19" s="22"/>
      <c r="C19" s="22"/>
      <c r="D19" s="13"/>
      <c r="F19" s="24"/>
      <c r="G19" s="62" t="s">
        <v>65</v>
      </c>
      <c r="H19" s="23" t="s">
        <v>30</v>
      </c>
      <c r="I19" s="72"/>
      <c r="J19" s="73"/>
      <c r="K19" s="74">
        <v>1</v>
      </c>
    </row>
    <row r="20" spans="1:11" ht="7.5" customHeight="1" thickTop="1" x14ac:dyDescent="0.25">
      <c r="A20" s="75"/>
      <c r="B20" s="43"/>
      <c r="C20" s="43"/>
      <c r="D20" s="42"/>
      <c r="E20" s="44"/>
      <c r="F20" s="42"/>
      <c r="G20" s="42"/>
      <c r="H20" s="45"/>
      <c r="I20" s="45"/>
      <c r="J20" s="42"/>
      <c r="K20" s="76"/>
    </row>
    <row r="21" spans="1:11" s="60" customFormat="1" ht="30.75" customHeight="1" x14ac:dyDescent="0.25">
      <c r="A21" s="77" t="s">
        <v>4</v>
      </c>
      <c r="B21" s="64" t="s">
        <v>8</v>
      </c>
      <c r="C21" s="64" t="s">
        <v>23</v>
      </c>
      <c r="D21" s="64" t="s">
        <v>1</v>
      </c>
      <c r="E21" s="65" t="s">
        <v>22</v>
      </c>
      <c r="F21" s="64" t="s">
        <v>5</v>
      </c>
      <c r="G21" s="64" t="s">
        <v>26</v>
      </c>
      <c r="H21" s="58" t="s">
        <v>38</v>
      </c>
      <c r="I21" s="59"/>
      <c r="J21" s="57" t="s">
        <v>18</v>
      </c>
      <c r="K21" s="78" t="s">
        <v>9</v>
      </c>
    </row>
    <row r="22" spans="1:11" s="50" customFormat="1" ht="24.9" customHeight="1" x14ac:dyDescent="0.3">
      <c r="A22" s="56">
        <v>1</v>
      </c>
      <c r="B22" s="130">
        <v>829</v>
      </c>
      <c r="C22" s="130">
        <v>10062501023</v>
      </c>
      <c r="D22" s="56" t="s">
        <v>66</v>
      </c>
      <c r="E22" s="56" t="s">
        <v>67</v>
      </c>
      <c r="F22" s="56" t="s">
        <v>20</v>
      </c>
      <c r="G22" s="56" t="s">
        <v>68</v>
      </c>
      <c r="H22" s="56" t="s">
        <v>69</v>
      </c>
      <c r="I22" s="48"/>
      <c r="J22" s="49"/>
      <c r="K22" s="79"/>
    </row>
    <row r="23" spans="1:11" s="50" customFormat="1" ht="24.9" customHeight="1" x14ac:dyDescent="0.3">
      <c r="A23" s="56">
        <v>2</v>
      </c>
      <c r="B23" s="130">
        <v>62</v>
      </c>
      <c r="C23" s="130">
        <v>10091228884</v>
      </c>
      <c r="D23" s="56" t="s">
        <v>70</v>
      </c>
      <c r="E23" s="56" t="s">
        <v>71</v>
      </c>
      <c r="F23" s="56" t="s">
        <v>47</v>
      </c>
      <c r="G23" s="56" t="s">
        <v>72</v>
      </c>
      <c r="H23" s="56" t="s">
        <v>73</v>
      </c>
      <c r="I23" s="48"/>
      <c r="J23" s="51"/>
      <c r="K23" s="80"/>
    </row>
    <row r="24" spans="1:11" s="50" customFormat="1" ht="24.9" customHeight="1" x14ac:dyDescent="0.3">
      <c r="A24" s="56">
        <v>3</v>
      </c>
      <c r="B24" s="130">
        <v>505</v>
      </c>
      <c r="C24" s="130">
        <v>10091229288</v>
      </c>
      <c r="D24" s="56" t="s">
        <v>74</v>
      </c>
      <c r="E24" s="56" t="s">
        <v>75</v>
      </c>
      <c r="F24" s="56" t="s">
        <v>20</v>
      </c>
      <c r="G24" s="56" t="s">
        <v>72</v>
      </c>
      <c r="H24" s="56" t="s">
        <v>76</v>
      </c>
      <c r="I24" s="48"/>
      <c r="J24" s="51"/>
      <c r="K24" s="80"/>
    </row>
    <row r="25" spans="1:11" s="50" customFormat="1" ht="24.9" customHeight="1" x14ac:dyDescent="0.3">
      <c r="A25" s="56">
        <v>4</v>
      </c>
      <c r="B25" s="130">
        <v>515</v>
      </c>
      <c r="C25" s="130">
        <v>10096913791</v>
      </c>
      <c r="D25" s="56" t="s">
        <v>77</v>
      </c>
      <c r="E25" s="56" t="s">
        <v>78</v>
      </c>
      <c r="F25" s="56" t="s">
        <v>20</v>
      </c>
      <c r="G25" s="56" t="s">
        <v>68</v>
      </c>
      <c r="H25" s="56" t="s">
        <v>79</v>
      </c>
      <c r="I25" s="48"/>
      <c r="J25" s="51"/>
      <c r="K25" s="80"/>
    </row>
    <row r="26" spans="1:11" s="50" customFormat="1" ht="24.9" customHeight="1" x14ac:dyDescent="0.3">
      <c r="A26" s="56">
        <v>5</v>
      </c>
      <c r="B26" s="130">
        <v>55</v>
      </c>
      <c r="C26" s="130">
        <v>10090414084</v>
      </c>
      <c r="D26" s="56" t="s">
        <v>80</v>
      </c>
      <c r="E26" s="56" t="s">
        <v>81</v>
      </c>
      <c r="F26" s="56" t="s">
        <v>20</v>
      </c>
      <c r="G26" s="56" t="s">
        <v>72</v>
      </c>
      <c r="H26" s="56" t="s">
        <v>82</v>
      </c>
      <c r="I26" s="48"/>
      <c r="J26" s="51"/>
      <c r="K26" s="80"/>
    </row>
    <row r="27" spans="1:11" s="50" customFormat="1" ht="12.75" customHeight="1" thickBot="1" x14ac:dyDescent="0.3">
      <c r="A27" s="81"/>
      <c r="B27" s="52"/>
      <c r="C27" s="52"/>
      <c r="D27" s="52"/>
      <c r="E27" s="52"/>
      <c r="F27" s="53"/>
      <c r="G27" s="53"/>
      <c r="H27" s="53"/>
      <c r="I27" s="53"/>
      <c r="J27" s="55"/>
      <c r="K27" s="82"/>
    </row>
    <row r="28" spans="1:11" ht="12.75" customHeight="1" thickTop="1" x14ac:dyDescent="0.25">
      <c r="A28" s="120" t="s">
        <v>3</v>
      </c>
      <c r="B28" s="121"/>
      <c r="C28" s="121"/>
      <c r="D28" s="121"/>
      <c r="E28" s="41"/>
      <c r="F28" s="54"/>
      <c r="G28" s="121" t="s">
        <v>25</v>
      </c>
      <c r="H28" s="121"/>
      <c r="I28" s="121"/>
      <c r="J28" s="121"/>
      <c r="K28" s="122"/>
    </row>
    <row r="29" spans="1:11" ht="12.75" customHeight="1" x14ac:dyDescent="0.25">
      <c r="A29" s="83" t="s">
        <v>33</v>
      </c>
      <c r="B29" s="13"/>
      <c r="C29" s="13"/>
      <c r="D29" s="37"/>
      <c r="E29" s="15"/>
      <c r="F29" s="36"/>
      <c r="G29" s="14" t="s">
        <v>21</v>
      </c>
      <c r="H29" s="35">
        <v>2</v>
      </c>
      <c r="I29" s="38"/>
      <c r="J29" s="66" t="s">
        <v>19</v>
      </c>
      <c r="K29" s="84">
        <f>COUNTIF(F22:F27,"ЗМС")</f>
        <v>0</v>
      </c>
    </row>
    <row r="30" spans="1:11" x14ac:dyDescent="0.25">
      <c r="A30" s="83" t="s">
        <v>34</v>
      </c>
      <c r="B30" s="13"/>
      <c r="C30" s="13"/>
      <c r="D30" s="37"/>
      <c r="E30" s="1"/>
      <c r="F30" s="85"/>
      <c r="G30" s="16" t="s">
        <v>45</v>
      </c>
      <c r="H30" s="34">
        <v>5</v>
      </c>
      <c r="I30" s="86"/>
      <c r="J30" s="66" t="s">
        <v>15</v>
      </c>
      <c r="K30" s="84">
        <f>COUNTIF(F23:F27,"МСМК")</f>
        <v>0</v>
      </c>
    </row>
    <row r="31" spans="1:11" x14ac:dyDescent="0.25">
      <c r="A31" s="83" t="s">
        <v>35</v>
      </c>
      <c r="B31" s="13"/>
      <c r="C31" s="13"/>
      <c r="D31" s="37"/>
      <c r="E31" s="1"/>
      <c r="F31" s="85"/>
      <c r="G31" s="16" t="s">
        <v>46</v>
      </c>
      <c r="H31" s="34">
        <v>5</v>
      </c>
      <c r="I31" s="86"/>
      <c r="J31" s="66" t="s">
        <v>17</v>
      </c>
      <c r="K31" s="84">
        <f>COUNTIF(F24:F28,"МС")</f>
        <v>0</v>
      </c>
    </row>
    <row r="32" spans="1:11" x14ac:dyDescent="0.25">
      <c r="A32" s="83" t="s">
        <v>36</v>
      </c>
      <c r="B32" s="13"/>
      <c r="C32" s="13"/>
      <c r="D32" s="37"/>
      <c r="E32" s="1"/>
      <c r="F32" s="85"/>
      <c r="G32" s="16" t="s">
        <v>40</v>
      </c>
      <c r="H32" s="35">
        <v>5</v>
      </c>
      <c r="I32" s="87"/>
      <c r="J32" s="66" t="s">
        <v>20</v>
      </c>
      <c r="K32" s="84">
        <v>4</v>
      </c>
    </row>
    <row r="33" spans="1:26" x14ac:dyDescent="0.25">
      <c r="A33" s="83"/>
      <c r="B33" s="13"/>
      <c r="C33" s="13"/>
      <c r="D33" s="37"/>
      <c r="E33" s="1"/>
      <c r="F33" s="85"/>
      <c r="G33" s="16" t="s">
        <v>41</v>
      </c>
      <c r="H33" s="35">
        <f>COUNTIF(A22:A27,"НФ")</f>
        <v>0</v>
      </c>
      <c r="I33" s="87"/>
      <c r="J33" s="46" t="s">
        <v>47</v>
      </c>
      <c r="K33" s="84">
        <v>1</v>
      </c>
    </row>
    <row r="34" spans="1:26" x14ac:dyDescent="0.25">
      <c r="A34" s="83"/>
      <c r="B34" s="13"/>
      <c r="C34" s="13"/>
      <c r="D34" s="37"/>
      <c r="E34" s="1"/>
      <c r="F34" s="85"/>
      <c r="G34" s="16" t="s">
        <v>42</v>
      </c>
      <c r="H34" s="25">
        <f>COUNTIF(A22:A27,"НС")</f>
        <v>0</v>
      </c>
      <c r="I34" s="88"/>
      <c r="J34" s="47" t="s">
        <v>49</v>
      </c>
      <c r="K34" s="84">
        <v>0</v>
      </c>
    </row>
    <row r="35" spans="1:26" x14ac:dyDescent="0.25">
      <c r="A35" s="83"/>
      <c r="B35" s="13"/>
      <c r="C35" s="13"/>
      <c r="D35" s="37"/>
      <c r="E35" s="18"/>
      <c r="F35" s="39"/>
      <c r="G35" s="16" t="s">
        <v>43</v>
      </c>
      <c r="H35" s="25">
        <f>COUNTIF(A22:A27,"ДСКВ")</f>
        <v>0</v>
      </c>
      <c r="I35" s="40"/>
      <c r="J35" s="47" t="s">
        <v>48</v>
      </c>
      <c r="K35" s="84">
        <v>0</v>
      </c>
    </row>
    <row r="36" spans="1:26" ht="9.75" customHeight="1" x14ac:dyDescent="0.25">
      <c r="A36" s="89"/>
      <c r="K36" s="90"/>
    </row>
    <row r="37" spans="1:26" ht="15.6" x14ac:dyDescent="0.25">
      <c r="A37" s="123" t="s">
        <v>2</v>
      </c>
      <c r="B37" s="124"/>
      <c r="C37" s="124"/>
      <c r="D37" s="124"/>
      <c r="E37" s="125" t="s">
        <v>7</v>
      </c>
      <c r="F37" s="125"/>
      <c r="G37" s="125"/>
      <c r="H37" s="125"/>
      <c r="I37" s="125" t="s">
        <v>37</v>
      </c>
      <c r="J37" s="125"/>
      <c r="K37" s="126"/>
    </row>
    <row r="38" spans="1:26" x14ac:dyDescent="0.25">
      <c r="A38" s="89"/>
      <c r="B38" s="1"/>
      <c r="C38" s="1"/>
      <c r="E38" s="1"/>
      <c r="F38" s="15"/>
      <c r="G38" s="15"/>
      <c r="H38" s="15"/>
      <c r="I38" s="15"/>
      <c r="J38" s="15"/>
      <c r="K38" s="91"/>
    </row>
    <row r="39" spans="1:26" x14ac:dyDescent="0.25">
      <c r="A39" s="92"/>
      <c r="D39" s="19"/>
      <c r="E39" s="93"/>
      <c r="F39" s="19"/>
      <c r="G39" s="19"/>
      <c r="H39" s="94"/>
      <c r="I39" s="94"/>
      <c r="J39" s="19"/>
      <c r="K39" s="95"/>
    </row>
    <row r="40" spans="1:26" x14ac:dyDescent="0.25">
      <c r="A40" s="92"/>
      <c r="D40" s="19"/>
      <c r="E40" s="93"/>
      <c r="F40" s="19"/>
      <c r="G40" s="19"/>
      <c r="H40" s="94"/>
      <c r="I40" s="94"/>
      <c r="J40" s="19"/>
      <c r="K40" s="95"/>
    </row>
    <row r="41" spans="1:26" x14ac:dyDescent="0.25">
      <c r="A41" s="92"/>
      <c r="D41" s="19"/>
      <c r="E41" s="93"/>
      <c r="F41" s="19"/>
      <c r="G41" s="19"/>
      <c r="H41" s="94"/>
      <c r="I41" s="94"/>
      <c r="J41" s="19"/>
      <c r="K41" s="95"/>
    </row>
    <row r="42" spans="1:26" x14ac:dyDescent="0.25">
      <c r="A42" s="92"/>
      <c r="D42" s="19"/>
      <c r="E42" s="93"/>
      <c r="F42" s="19"/>
      <c r="G42" s="19"/>
      <c r="H42" s="94"/>
      <c r="I42" s="94"/>
      <c r="J42" s="19"/>
      <c r="K42" s="95"/>
    </row>
    <row r="43" spans="1:26" ht="16.2" thickBot="1" x14ac:dyDescent="0.3">
      <c r="A43" s="127" t="str">
        <f>G18</f>
        <v>МЯГКОВА Е.А. (IК, г. Саранск)</v>
      </c>
      <c r="B43" s="128"/>
      <c r="C43" s="128"/>
      <c r="D43" s="128"/>
      <c r="E43" s="128" t="str">
        <f>G17</f>
        <v>БОЯРОВ В.В. (ВК, г. Саранск)</v>
      </c>
      <c r="F43" s="128"/>
      <c r="G43" s="128"/>
      <c r="H43" s="128"/>
      <c r="I43" s="128" t="str">
        <f>G19</f>
        <v>ГРИГОРЬЕВА Л.Ю. (ВК, г. Пенза)</v>
      </c>
      <c r="J43" s="128"/>
      <c r="K43" s="129"/>
    </row>
    <row r="44" spans="1:26" s="8" customFormat="1" x14ac:dyDescent="0.25">
      <c r="A44" s="1"/>
      <c r="B44" s="19"/>
      <c r="C44" s="19"/>
      <c r="D44" s="1"/>
      <c r="F44" s="1"/>
      <c r="G44" s="1"/>
      <c r="H44" s="17"/>
      <c r="I44" s="1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8" customFormat="1" ht="18" x14ac:dyDescent="0.25">
      <c r="B45" s="29"/>
      <c r="C45" s="29"/>
      <c r="E45" s="30"/>
      <c r="H45" s="31"/>
      <c r="I45" s="31"/>
    </row>
    <row r="46" spans="1:26" ht="21" x14ac:dyDescent="0.25">
      <c r="A46" s="26"/>
      <c r="B46" s="26"/>
      <c r="C46" s="27"/>
      <c r="D46" s="119"/>
      <c r="E46" s="119"/>
      <c r="F46" s="119"/>
      <c r="G46" s="119"/>
    </row>
    <row r="47" spans="1:26" ht="18" x14ac:dyDescent="0.25">
      <c r="D47" s="28"/>
    </row>
  </sheetData>
  <autoFilter ref="B21:H21" xr:uid="{00000000-0009-0000-0000-000000000000}">
    <sortState xmlns:xlrd2="http://schemas.microsoft.com/office/spreadsheetml/2017/richdata2" ref="B22:H34">
      <sortCondition ref="H21"/>
    </sortState>
  </autoFilter>
  <sortState xmlns:xlrd2="http://schemas.microsoft.com/office/spreadsheetml/2017/richdata2" ref="B23:G32">
    <sortCondition ref="D23:D32"/>
  </sortState>
  <mergeCells count="25">
    <mergeCell ref="A13:D13"/>
    <mergeCell ref="A14:D14"/>
    <mergeCell ref="A15:G15"/>
    <mergeCell ref="H15:K15"/>
    <mergeCell ref="D46:G46"/>
    <mergeCell ref="A28:D28"/>
    <mergeCell ref="G28:K28"/>
    <mergeCell ref="A37:D37"/>
    <mergeCell ref="E37:H37"/>
    <mergeCell ref="I37:K37"/>
    <mergeCell ref="A43:D43"/>
    <mergeCell ref="E43:H43"/>
    <mergeCell ref="I43:K4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8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2025-07-16T11:03:36Z</cp:lastPrinted>
  <dcterms:created xsi:type="dcterms:W3CDTF">1996-10-08T23:32:33Z</dcterms:created>
  <dcterms:modified xsi:type="dcterms:W3CDTF">2025-07-18T11:14:21Z</dcterms:modified>
</cp:coreProperties>
</file>