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 defaultThemeVersion="124226"/>
  <bookViews>
    <workbookView xWindow="-108" yWindow="-108" windowWidth="19440" windowHeight="12456" tabRatio="789"/>
  </bookViews>
  <sheets>
    <sheet name="ПР Эстафета" sheetId="102" r:id="rId1"/>
  </sheets>
  <definedNames>
    <definedName name="_xlnm._FilterDatabase" localSheetId="0" hidden="1">'ПР Эстафета'!$B$23:$L$23</definedName>
    <definedName name="_xlnm.Print_Titles" localSheetId="0">'ПР Эстафета'!$21:$22</definedName>
    <definedName name="_xlnm.Print_Area" localSheetId="0">'ПР Эстафета'!$A$1:$K$104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5" i="102" l="1"/>
  <c r="A86" i="102" s="1"/>
  <c r="A87" i="102" s="1"/>
  <c r="A77" i="102"/>
  <c r="A82" i="102" l="1"/>
  <c r="A81" i="102"/>
  <c r="A79" i="102"/>
  <c r="A78" i="102"/>
  <c r="A75" i="102"/>
  <c r="A74" i="102"/>
  <c r="A73" i="102"/>
  <c r="A71" i="102"/>
  <c r="A70" i="102"/>
  <c r="A69" i="102"/>
  <c r="A67" i="102"/>
  <c r="A66" i="102"/>
  <c r="A65" i="102"/>
  <c r="A63" i="102"/>
  <c r="A62" i="102"/>
  <c r="A61" i="102"/>
  <c r="A59" i="102"/>
  <c r="A58" i="102"/>
  <c r="A57" i="102"/>
  <c r="K92" i="102" l="1"/>
  <c r="I104" i="102"/>
  <c r="E104" i="102"/>
  <c r="A104" i="102"/>
  <c r="K96" i="102" l="1"/>
  <c r="K95" i="102"/>
  <c r="K94" i="102"/>
  <c r="K93" i="102"/>
  <c r="K91" i="102"/>
  <c r="K90" i="102"/>
  <c r="A31" i="102"/>
  <c r="A30" i="102"/>
  <c r="A29" i="102"/>
  <c r="A27" i="102"/>
  <c r="A26" i="102"/>
  <c r="A25" i="102"/>
</calcChain>
</file>

<file path=xl/sharedStrings.xml><?xml version="1.0" encoding="utf-8"?>
<sst xmlns="http://schemas.openxmlformats.org/spreadsheetml/2006/main" count="451" uniqueCount="328">
  <si>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</si>
  <si>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</si>
  <si>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</si>
  <si>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</si>
  <si>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</si>
  <si>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</si>
  <si>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</si>
  <si>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</si>
  <si>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</si>
  <si>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</si>
  <si>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</si>
  <si>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</si>
  <si>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</si>
  <si>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</si>
  <si>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</si>
  <si>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</si>
  <si>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</si>
  <si>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</si>
  <si>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</si>
  <si>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</si>
  <si>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</si>
  <si>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</si>
  <si>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</si>
  <si>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>1 СР</t>
  </si>
  <si>
    <t>Заявлено команд</t>
  </si>
  <si>
    <t>Стартовало команд</t>
  </si>
  <si>
    <t>Финишировало команд</t>
  </si>
  <si>
    <t>Н. финишировало команд</t>
  </si>
  <si>
    <t>Дисквалифицировано команд</t>
  </si>
  <si>
    <t>Н. стартовало команд</t>
  </si>
  <si>
    <t/>
  </si>
  <si>
    <t>СТАТИСТИКА ГОНКИ</t>
  </si>
  <si>
    <t>ТЕРРИТОРИАЛЬНАЯ ПРИНАДЛЕЖНОСТЬ</t>
  </si>
  <si>
    <t>2 СР</t>
  </si>
  <si>
    <t>3 СР</t>
  </si>
  <si>
    <t>ВМХ - эстафета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</si>
  <si>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</si>
  <si>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</si>
  <si>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</si>
  <si>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</si>
  <si>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</si>
  <si>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</si>
  <si>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</si>
  <si>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</si>
  <si>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</si>
  <si>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</si>
  <si>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ВРЕМЯ     ГОНЩИКА</t>
  </si>
  <si>
    <t>СУДЬЯ НА ФИНИШЕ</t>
  </si>
  <si>
    <t>РЕЗУЛЬТАТ</t>
  </si>
  <si>
    <t>ПЕРВЕНСТВО РОССИИ</t>
  </si>
  <si>
    <t>БУКОВА О.Ю.. (IК, г. Пенза)</t>
  </si>
  <si>
    <t>КОЧЕТКОВ Д.А. (ВК,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</si>
  <si>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30м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</si>
  <si>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15ч 30м</t>
    </r>
  </si>
  <si>
    <t>№ ВРВС: 0040011611Я</t>
  </si>
  <si>
    <t>МИНИСТЕРСТВО ФИЗИЧЕСКОЙ КУЛЬТУРЫ И СПОРТА ПЕНЗЕНСКОЙ ОБЛАСТИ</t>
  </si>
  <si>
    <t>РОО"ФЕДЕРАЦИЯ ВЕЛОСИПЕДНОГО СПОРТА В ПЕНЗЕНСКОЙ ОБЛАСТИ"</t>
  </si>
  <si>
    <t>МБУ ДО "СПОРТИВНАЯ ШКОЛА № 4 Г.ПЕНЗЫ"</t>
  </si>
  <si>
    <t>МЕСТО ПРОВЕДЕНИЯ: г.Пенза</t>
  </si>
  <si>
    <t>ДАТА ПРОВЕДЕНИЯ: 06 июля 2024г.</t>
  </si>
  <si>
    <t>№ ЕКП 2024: 2008580022013727</t>
  </si>
  <si>
    <t>БОЯРОВ В.В. (ВК, г. Саранск)</t>
  </si>
  <si>
    <t>3 м</t>
  </si>
  <si>
    <t>372 м</t>
  </si>
  <si>
    <t>Юноши 13-14 лет</t>
  </si>
  <si>
    <t>43</t>
  </si>
  <si>
    <t>10151565312</t>
  </si>
  <si>
    <t>Волощук Кирилл</t>
  </si>
  <si>
    <t>07.02.2011</t>
  </si>
  <si>
    <t>3 сп.р.</t>
  </si>
  <si>
    <t>Удмуртская Республика</t>
  </si>
  <si>
    <t>31</t>
  </si>
  <si>
    <t>10144645875</t>
  </si>
  <si>
    <t>Пименов Дмитрий</t>
  </si>
  <si>
    <t>12.05.2011</t>
  </si>
  <si>
    <t>188</t>
  </si>
  <si>
    <t>10143151267</t>
  </si>
  <si>
    <t>Луньков Владислав</t>
  </si>
  <si>
    <t>09.12.2011</t>
  </si>
  <si>
    <t>131</t>
  </si>
  <si>
    <t>10130163371</t>
  </si>
  <si>
    <t>Хаиров Максим</t>
  </si>
  <si>
    <t>17.04.2010</t>
  </si>
  <si>
    <t>2 сп.р.</t>
  </si>
  <si>
    <t>587</t>
  </si>
  <si>
    <t>10090052457</t>
  </si>
  <si>
    <t>Славин Иван</t>
  </si>
  <si>
    <t>19.06.2011</t>
  </si>
  <si>
    <t>Пензенская обл.</t>
  </si>
  <si>
    <t>589</t>
  </si>
  <si>
    <t>10090058117</t>
  </si>
  <si>
    <t>Оплюшкин Роман</t>
  </si>
  <si>
    <t>19.04.2010</t>
  </si>
  <si>
    <t>1 сп.р.</t>
  </si>
  <si>
    <t>22</t>
  </si>
  <si>
    <t>10112970325</t>
  </si>
  <si>
    <t>Дмитриев Матвей</t>
  </si>
  <si>
    <t>07.09.2011</t>
  </si>
  <si>
    <t>111</t>
  </si>
  <si>
    <t>10092416833</t>
  </si>
  <si>
    <t>Зольников Илья</t>
  </si>
  <si>
    <t>29.01.2010</t>
  </si>
  <si>
    <t>318</t>
  </si>
  <si>
    <t>10138841639</t>
  </si>
  <si>
    <t>Гафыкин Сергей</t>
  </si>
  <si>
    <t>24.01.2010</t>
  </si>
  <si>
    <t>Брянская обл.</t>
  </si>
  <si>
    <t>324</t>
  </si>
  <si>
    <t>10094217494</t>
  </si>
  <si>
    <t>Карев Игорь</t>
  </si>
  <si>
    <t>11.12.2010</t>
  </si>
  <si>
    <t>369</t>
  </si>
  <si>
    <t>10145018115</t>
  </si>
  <si>
    <t>Терешкин Матвей</t>
  </si>
  <si>
    <t>31.03.2011</t>
  </si>
  <si>
    <t>72</t>
  </si>
  <si>
    <t>10080979725</t>
  </si>
  <si>
    <t>Матинов Артем</t>
  </si>
  <si>
    <t>31.05.2010</t>
  </si>
  <si>
    <t>Мордовия</t>
  </si>
  <si>
    <t>222</t>
  </si>
  <si>
    <t>10090417017</t>
  </si>
  <si>
    <t>Моршна Матвей</t>
  </si>
  <si>
    <t>10.05.2010</t>
  </si>
  <si>
    <t>69</t>
  </si>
  <si>
    <t>10090374678</t>
  </si>
  <si>
    <t>Семин Максим</t>
  </si>
  <si>
    <t>27.11.2010</t>
  </si>
  <si>
    <t>999</t>
  </si>
  <si>
    <t>10129837110</t>
  </si>
  <si>
    <t>Чапоргин Кирилл</t>
  </si>
  <si>
    <t>17.07.2011</t>
  </si>
  <si>
    <t>75</t>
  </si>
  <si>
    <t>10091231817</t>
  </si>
  <si>
    <t>Нуриев Данис</t>
  </si>
  <si>
    <t>07.01.2011</t>
  </si>
  <si>
    <t>10090064278</t>
  </si>
  <si>
    <t>Тарасов Егор</t>
  </si>
  <si>
    <t>14.01.2011</t>
  </si>
  <si>
    <t>24</t>
  </si>
  <si>
    <t>10149670172</t>
  </si>
  <si>
    <t>Суняев Константин</t>
  </si>
  <si>
    <t>01.12.2011</t>
  </si>
  <si>
    <t>757</t>
  </si>
  <si>
    <t>10149843358</t>
  </si>
  <si>
    <t>Тюганков Артем</t>
  </si>
  <si>
    <t>23.02.2011</t>
  </si>
  <si>
    <t>1 сп.юн.р.</t>
  </si>
  <si>
    <t>705</t>
  </si>
  <si>
    <t>10114021258</t>
  </si>
  <si>
    <t>Дюрягин Никита</t>
  </si>
  <si>
    <t>21.07.2011</t>
  </si>
  <si>
    <t>Свердловская обл.</t>
  </si>
  <si>
    <t>707</t>
  </si>
  <si>
    <t>10092425927</t>
  </si>
  <si>
    <t>Кайгородов Кирилл</t>
  </si>
  <si>
    <t>19.03.2010</t>
  </si>
  <si>
    <t>101</t>
  </si>
  <si>
    <t>10094523046</t>
  </si>
  <si>
    <t>Кайгородов Илья</t>
  </si>
  <si>
    <t>282</t>
  </si>
  <si>
    <t>10141359696</t>
  </si>
  <si>
    <t>Кузьмин Иван</t>
  </si>
  <si>
    <t>17.05.2011</t>
  </si>
  <si>
    <t>511</t>
  </si>
  <si>
    <t>10080303553</t>
  </si>
  <si>
    <t>Колдаев Максим</t>
  </si>
  <si>
    <t>18.01.2011</t>
  </si>
  <si>
    <t>Москва</t>
  </si>
  <si>
    <t>504</t>
  </si>
  <si>
    <t>10093532131</t>
  </si>
  <si>
    <t>Баскаков Семён</t>
  </si>
  <si>
    <t>12.10.2010</t>
  </si>
  <si>
    <t>501</t>
  </si>
  <si>
    <t>10094222750</t>
  </si>
  <si>
    <t>Бандурин Артемий</t>
  </si>
  <si>
    <t>12.03.2011</t>
  </si>
  <si>
    <t>567</t>
  </si>
  <si>
    <t>10075375650</t>
  </si>
  <si>
    <t>Алексеев Николай</t>
  </si>
  <si>
    <t>14.02.2010</t>
  </si>
  <si>
    <t>315</t>
  </si>
  <si>
    <t>10076942404</t>
  </si>
  <si>
    <t>Баранов Никита</t>
  </si>
  <si>
    <t>15.10.2010</t>
  </si>
  <si>
    <t>899</t>
  </si>
  <si>
    <t>10090052053</t>
  </si>
  <si>
    <t>Цымбалистый Глеб</t>
  </si>
  <si>
    <t>22.07.2010</t>
  </si>
  <si>
    <t>34</t>
  </si>
  <si>
    <t>10081461489</t>
  </si>
  <si>
    <t>Столяров Артем</t>
  </si>
  <si>
    <t>21.01.2011</t>
  </si>
  <si>
    <t>312</t>
  </si>
  <si>
    <t>10092432492</t>
  </si>
  <si>
    <t>Истомин Глеб</t>
  </si>
  <si>
    <t>16.02.2010</t>
  </si>
  <si>
    <t>538</t>
  </si>
  <si>
    <t>10116101405</t>
  </si>
  <si>
    <t>Иванов Егор</t>
  </si>
  <si>
    <t>20.03.2010</t>
  </si>
  <si>
    <t>60</t>
  </si>
  <si>
    <t>10115809694</t>
  </si>
  <si>
    <t>Зудиленков Даниил</t>
  </si>
  <si>
    <t>607</t>
  </si>
  <si>
    <t>10089788941</t>
  </si>
  <si>
    <t>Крылов Марк</t>
  </si>
  <si>
    <t>05.06.2010</t>
  </si>
  <si>
    <t>648</t>
  </si>
  <si>
    <t>10116830824</t>
  </si>
  <si>
    <t>Князев Иван</t>
  </si>
  <si>
    <t>602</t>
  </si>
  <si>
    <t>10094892050</t>
  </si>
  <si>
    <t>Исаков Василий</t>
  </si>
  <si>
    <t>04.11.2010</t>
  </si>
  <si>
    <t>651</t>
  </si>
  <si>
    <t>10089789749</t>
  </si>
  <si>
    <t>Кекух Роман</t>
  </si>
  <si>
    <t>05.09.2010</t>
  </si>
  <si>
    <t>616</t>
  </si>
  <si>
    <t>10089789244</t>
  </si>
  <si>
    <t>Виноградов Платон</t>
  </si>
  <si>
    <t>25.12.2010</t>
  </si>
  <si>
    <t>303</t>
  </si>
  <si>
    <t>10090443689</t>
  </si>
  <si>
    <t>Смирнов Иван</t>
  </si>
  <si>
    <t>22.01.2010</t>
  </si>
  <si>
    <t>302</t>
  </si>
  <si>
    <t>10090427121</t>
  </si>
  <si>
    <t>Уваров Евгений</t>
  </si>
  <si>
    <t>08.08.2011</t>
  </si>
  <si>
    <t>35</t>
  </si>
  <si>
    <t>10065264513</t>
  </si>
  <si>
    <t>Борщев Матвей</t>
  </si>
  <si>
    <t>30.03.2011</t>
  </si>
  <si>
    <t>606</t>
  </si>
  <si>
    <t>10091961943</t>
  </si>
  <si>
    <t>Долгов Егор</t>
  </si>
  <si>
    <t>611</t>
  </si>
  <si>
    <t>10193535464</t>
  </si>
  <si>
    <t>Ермолицкий Матвей</t>
  </si>
  <si>
    <t>27.07.2010</t>
  </si>
  <si>
    <t>362</t>
  </si>
  <si>
    <t>10093726939</t>
  </si>
  <si>
    <t>Даев Кирилл</t>
  </si>
  <si>
    <t>20.10.2011</t>
  </si>
  <si>
    <t>671</t>
  </si>
  <si>
    <t>10089788638</t>
  </si>
  <si>
    <t>Мирошниченко Данил</t>
  </si>
  <si>
    <t>05.12.2011</t>
  </si>
  <si>
    <t>314</t>
  </si>
  <si>
    <t>10082013682</t>
  </si>
  <si>
    <t>Кунгурцев Артемий</t>
  </si>
  <si>
    <t>14.04.2011</t>
  </si>
  <si>
    <t>39</t>
  </si>
  <si>
    <t>10090655675</t>
  </si>
  <si>
    <t>Шмаков Алексей</t>
  </si>
  <si>
    <t>20.03.2011</t>
  </si>
  <si>
    <t>669</t>
  </si>
  <si>
    <t>10115492123</t>
  </si>
  <si>
    <t>Карпов Даниил</t>
  </si>
  <si>
    <t>10.07.2010</t>
  </si>
  <si>
    <t>817</t>
  </si>
  <si>
    <t>10125219169</t>
  </si>
  <si>
    <t>Мелюхин Олег</t>
  </si>
  <si>
    <t>28.05.2011</t>
  </si>
  <si>
    <t>364</t>
  </si>
  <si>
    <t>10089403365</t>
  </si>
  <si>
    <t>Суринов Евгений</t>
  </si>
  <si>
    <t>18.03.2011</t>
  </si>
  <si>
    <t>646</t>
  </si>
  <si>
    <t>10104579522</t>
  </si>
  <si>
    <t>Жалнин Иван</t>
  </si>
  <si>
    <t>11.04.2011</t>
  </si>
  <si>
    <t>818</t>
  </si>
  <si>
    <t>10092393187</t>
  </si>
  <si>
    <t>Чернявский Артем</t>
  </si>
  <si>
    <t>27.04.2011</t>
  </si>
  <si>
    <t>659</t>
  </si>
  <si>
    <t>10125320546</t>
  </si>
  <si>
    <t>Косенко Арсений</t>
  </si>
  <si>
    <t>29.10.2010</t>
  </si>
  <si>
    <t>621</t>
  </si>
  <si>
    <t>10115754730</t>
  </si>
  <si>
    <t>Тактаров Роман</t>
  </si>
  <si>
    <t>25.02.2010</t>
  </si>
  <si>
    <t>517</t>
  </si>
  <si>
    <t>10093887896</t>
  </si>
  <si>
    <t>Белан Никита</t>
  </si>
  <si>
    <t>26.07.2011</t>
  </si>
  <si>
    <t>838</t>
  </si>
  <si>
    <t>10062815968</t>
  </si>
  <si>
    <t>Мещанинов Александр</t>
  </si>
  <si>
    <t>12.04.2010</t>
  </si>
  <si>
    <t>Санкт-Петербург</t>
  </si>
  <si>
    <t>866</t>
  </si>
  <si>
    <t>10091431271</t>
  </si>
  <si>
    <t>Вакуленко Матвей</t>
  </si>
  <si>
    <t>09.09.2010</t>
  </si>
  <si>
    <t>787</t>
  </si>
  <si>
    <t>10142878657</t>
  </si>
  <si>
    <t>Шумилов Дмитрий</t>
  </si>
  <si>
    <t>11.08.2010</t>
  </si>
  <si>
    <t>90</t>
  </si>
  <si>
    <t>10152916238</t>
  </si>
  <si>
    <t>Шмыров Сергей</t>
  </si>
  <si>
    <t>15.06.2010</t>
  </si>
  <si>
    <t>239</t>
  </si>
  <si>
    <t>10120949482</t>
  </si>
  <si>
    <t>Трусов Владимир</t>
  </si>
  <si>
    <t>20.02.2010</t>
  </si>
  <si>
    <t>Московская обл.</t>
  </si>
  <si>
    <t>50</t>
  </si>
  <si>
    <t>10094560129</t>
  </si>
  <si>
    <t>Кондратов Егор</t>
  </si>
  <si>
    <t>06.11.2010</t>
  </si>
  <si>
    <t>550</t>
  </si>
  <si>
    <t>10119354541</t>
  </si>
  <si>
    <t>Галушко Денис</t>
  </si>
  <si>
    <t>21.06.2010</t>
  </si>
  <si>
    <t>241</t>
  </si>
  <si>
    <t>10130344237</t>
  </si>
  <si>
    <t>Климов Даниил</t>
  </si>
  <si>
    <t>329</t>
  </si>
  <si>
    <t>10093887391</t>
  </si>
  <si>
    <t>Бойко Александр</t>
  </si>
  <si>
    <t>17.09.2011</t>
  </si>
  <si>
    <t>ИТОГОВЫЙ ПРОТОКОЛ (КВАЛИФИКАЦИЯ)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</si>
</sst>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m:ss.00"/>
  </numFmts>
  <fonts count="27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Times New Roman Cyr"/>
      <charset val="204"/>
    </font>
    <font>
      <sz val="14"/>
      <name val="Calibri"/>
      <family val="2"/>
      <charset val="204"/>
    </font>
    <font>
      <sz val="14"/>
      <color indexed="8"/>
      <name val="Times New Roman Cyr"/>
      <charset val="204"/>
    </font>
    <font>
      <b/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79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4" xfId="2" applyFont="1" applyBorder="1" applyAlignment="1">
      <alignment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5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5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6" xfId="2" applyFont="1" applyBorder="1" applyAlignment="1">
      <alignment vertical="center"/>
    </xf>
    <xf numFmtId="0" fontId="9" fillId="0" borderId="6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165" fontId="15" fillId="0" borderId="5" xfId="2" applyNumberFormat="1" applyFont="1" applyBorder="1" applyAlignment="1">
      <alignment horizontal="left" vertical="center"/>
    </xf>
    <xf numFmtId="0" fontId="9" fillId="0" borderId="10" xfId="2" applyFont="1" applyBorder="1" applyAlignment="1">
      <alignment vertical="center"/>
    </xf>
    <xf numFmtId="49" fontId="9" fillId="0" borderId="5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0" fontId="9" fillId="0" borderId="9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3" xfId="2" applyFont="1" applyFill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0" fontId="11" fillId="0" borderId="21" xfId="2" applyFont="1" applyBorder="1" applyAlignment="1">
      <alignment horizontal="right" vertical="center" wrapText="1"/>
    </xf>
    <xf numFmtId="0" fontId="11" fillId="0" borderId="22" xfId="2" applyFont="1" applyBorder="1" applyAlignment="1">
      <alignment horizontal="right" vertical="center" wrapText="1"/>
    </xf>
    <xf numFmtId="165" fontId="15" fillId="0" borderId="0" xfId="2" applyNumberFormat="1" applyFont="1" applyBorder="1" applyAlignment="1">
      <alignment horizontal="left" vertical="center"/>
    </xf>
    <xf numFmtId="1" fontId="9" fillId="0" borderId="9" xfId="2" applyNumberFormat="1" applyFont="1" applyBorder="1" applyAlignment="1">
      <alignment horizontal="right" vertical="center"/>
    </xf>
    <xf numFmtId="0" fontId="9" fillId="0" borderId="9" xfId="2" applyNumberFormat="1" applyFont="1" applyBorder="1" applyAlignment="1">
      <alignment horizontal="right" vertical="center"/>
    </xf>
    <xf numFmtId="0" fontId="17" fillId="0" borderId="0" xfId="2" applyNumberFormat="1" applyFont="1" applyBorder="1" applyAlignment="1">
      <alignment horizontal="right" vertical="center"/>
    </xf>
    <xf numFmtId="1" fontId="17" fillId="0" borderId="0" xfId="2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Border="1" applyAlignment="1">
      <alignment horizontal="left" vertical="center"/>
    </xf>
    <xf numFmtId="0" fontId="9" fillId="0" borderId="4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14" fontId="9" fillId="0" borderId="0" xfId="2" applyNumberFormat="1" applyFont="1" applyBorder="1" applyAlignment="1">
      <alignment vertical="center"/>
    </xf>
    <xf numFmtId="165" fontId="17" fillId="0" borderId="0" xfId="2" applyNumberFormat="1" applyFont="1" applyBorder="1" applyAlignment="1">
      <alignment vertical="center"/>
    </xf>
    <xf numFmtId="14" fontId="9" fillId="0" borderId="0" xfId="2" applyNumberFormat="1" applyFont="1" applyBorder="1" applyAlignment="1">
      <alignment horizontal="center" vertical="center"/>
    </xf>
    <xf numFmtId="165" fontId="17" fillId="0" borderId="0" xfId="2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NumberFormat="1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5" xfId="8" applyFont="1" applyFill="1" applyBorder="1" applyAlignment="1">
      <alignment horizontal="center" vertical="center" wrapText="1"/>
    </xf>
    <xf numFmtId="14" fontId="17" fillId="2" borderId="23" xfId="8" applyNumberFormat="1" applyFont="1" applyFill="1" applyBorder="1" applyAlignment="1">
      <alignment horizontal="center" vertical="center" wrapText="1"/>
    </xf>
    <xf numFmtId="0" fontId="17" fillId="2" borderId="23" xfId="2" applyFont="1" applyFill="1" applyBorder="1" applyAlignment="1">
      <alignment horizontal="center" vertical="center" wrapText="1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17" fillId="2" borderId="31" xfId="2" applyFont="1" applyFill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wrapText="1"/>
    </xf>
    <xf numFmtId="0" fontId="21" fillId="0" borderId="21" xfId="2" applyFont="1" applyBorder="1" applyAlignment="1">
      <alignment horizontal="center" vertical="center" wrapText="1"/>
    </xf>
    <xf numFmtId="0" fontId="12" fillId="0" borderId="32" xfId="2" applyFont="1" applyBorder="1" applyAlignment="1">
      <alignment horizontal="center" vertical="center" wrapText="1"/>
    </xf>
    <xf numFmtId="0" fontId="14" fillId="0" borderId="28" xfId="2" applyFont="1" applyBorder="1" applyAlignment="1">
      <alignment horizontal="center" vertical="center"/>
    </xf>
    <xf numFmtId="0" fontId="21" fillId="0" borderId="33" xfId="2" applyFont="1" applyBorder="1" applyAlignment="1">
      <alignment horizontal="center" vertical="center" wrapText="1"/>
    </xf>
    <xf numFmtId="0" fontId="21" fillId="0" borderId="34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/>
    </xf>
    <xf numFmtId="0" fontId="21" fillId="0" borderId="35" xfId="2" applyFont="1" applyBorder="1" applyAlignment="1">
      <alignment horizontal="center" vertical="center" wrapText="1"/>
    </xf>
    <xf numFmtId="0" fontId="14" fillId="0" borderId="24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 wrapText="1"/>
    </xf>
    <xf numFmtId="0" fontId="14" fillId="0" borderId="36" xfId="2" applyFont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14" fillId="0" borderId="24" xfId="2" applyFont="1" applyBorder="1" applyAlignment="1">
      <alignment horizontal="center" vertical="center" wrapText="1"/>
    </xf>
    <xf numFmtId="0" fontId="21" fillId="0" borderId="24" xfId="2" applyFont="1" applyBorder="1" applyAlignment="1">
      <alignment horizontal="center" vertical="center" wrapText="1"/>
    </xf>
    <xf numFmtId="0" fontId="22" fillId="0" borderId="32" xfId="2" applyFont="1" applyBorder="1" applyAlignment="1">
      <alignment horizontal="center" vertical="center" wrapText="1"/>
    </xf>
    <xf numFmtId="165" fontId="20" fillId="0" borderId="30" xfId="2" applyNumberFormat="1" applyFont="1" applyBorder="1" applyAlignment="1">
      <alignment horizontal="center" vertical="center"/>
    </xf>
    <xf numFmtId="0" fontId="23" fillId="0" borderId="28" xfId="0" applyFont="1" applyFill="1" applyBorder="1" applyAlignment="1">
      <alignment horizontal="center"/>
    </xf>
    <xf numFmtId="166" fontId="24" fillId="3" borderId="28" xfId="0" applyNumberFormat="1" applyFont="1" applyFill="1" applyBorder="1" applyAlignment="1">
      <alignment horizontal="center" vertical="center"/>
    </xf>
    <xf numFmtId="165" fontId="19" fillId="0" borderId="28" xfId="2" applyNumberFormat="1" applyFont="1" applyBorder="1" applyAlignment="1">
      <alignment horizontal="center" vertical="center"/>
    </xf>
    <xf numFmtId="0" fontId="23" fillId="0" borderId="21" xfId="0" applyFont="1" applyFill="1" applyBorder="1" applyAlignment="1">
      <alignment horizontal="center"/>
    </xf>
    <xf numFmtId="166" fontId="24" fillId="3" borderId="21" xfId="0" applyNumberFormat="1" applyFont="1" applyFill="1" applyBorder="1" applyAlignment="1">
      <alignment horizontal="center" vertical="center"/>
    </xf>
    <xf numFmtId="165" fontId="19" fillId="0" borderId="21" xfId="2" applyNumberFormat="1" applyFont="1" applyBorder="1" applyAlignment="1">
      <alignment horizontal="center" vertical="center"/>
    </xf>
    <xf numFmtId="0" fontId="23" fillId="0" borderId="30" xfId="0" applyFont="1" applyFill="1" applyBorder="1" applyAlignment="1">
      <alignment horizontal="center"/>
    </xf>
    <xf numFmtId="166" fontId="24" fillId="3" borderId="30" xfId="0" applyNumberFormat="1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/>
    </xf>
    <xf numFmtId="0" fontId="23" fillId="0" borderId="36" xfId="0" applyFont="1" applyFill="1" applyBorder="1" applyAlignment="1">
      <alignment horizontal="center"/>
    </xf>
    <xf numFmtId="165" fontId="19" fillId="0" borderId="36" xfId="2" applyNumberFormat="1" applyFont="1" applyBorder="1" applyAlignment="1">
      <alignment horizontal="center" vertical="center"/>
    </xf>
    <xf numFmtId="0" fontId="23" fillId="0" borderId="24" xfId="0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/>
    </xf>
    <xf numFmtId="0" fontId="25" fillId="0" borderId="30" xfId="0" applyFont="1" applyFill="1" applyBorder="1" applyAlignment="1">
      <alignment horizontal="center"/>
    </xf>
    <xf numFmtId="0" fontId="19" fillId="0" borderId="0" xfId="2" applyFont="1" applyAlignment="1">
      <alignment vertical="center"/>
    </xf>
    <xf numFmtId="165" fontId="20" fillId="0" borderId="24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8" xfId="2" applyNumberFormat="1" applyFont="1" applyFill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3" fillId="2" borderId="18" xfId="2" applyFont="1" applyFill="1" applyBorder="1" applyAlignment="1">
      <alignment horizontal="center" vertical="center"/>
    </xf>
    <xf numFmtId="0" fontId="13" fillId="2" borderId="19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26" xfId="2" applyFont="1" applyFill="1" applyBorder="1" applyAlignment="1">
      <alignment horizontal="center" vertical="center"/>
    </xf>
    <xf numFmtId="0" fontId="19" fillId="2" borderId="31" xfId="2" applyFont="1" applyFill="1" applyBorder="1" applyAlignment="1">
      <alignment horizontal="center" vertical="center"/>
    </xf>
    <xf numFmtId="0" fontId="19" fillId="2" borderId="27" xfId="8" applyFont="1" applyFill="1" applyBorder="1" applyAlignment="1">
      <alignment horizontal="center" vertical="center" wrapText="1"/>
    </xf>
    <xf numFmtId="0" fontId="19" fillId="2" borderId="23" xfId="8" applyFont="1" applyFill="1" applyBorder="1" applyAlignment="1">
      <alignment horizontal="center" vertical="center" wrapText="1"/>
    </xf>
    <xf numFmtId="0" fontId="19" fillId="2" borderId="29" xfId="8" applyFont="1" applyFill="1" applyBorder="1" applyAlignment="1">
      <alignment horizontal="center" vertical="center" wrapText="1"/>
    </xf>
    <xf numFmtId="0" fontId="19" fillId="2" borderId="25" xfId="8" applyFont="1" applyFill="1" applyBorder="1" applyAlignment="1">
      <alignment horizontal="center" vertical="center" wrapText="1"/>
    </xf>
    <xf numFmtId="14" fontId="19" fillId="2" borderId="27" xfId="8" applyNumberFormat="1" applyFont="1" applyFill="1" applyBorder="1" applyAlignment="1">
      <alignment horizontal="center" vertical="center" wrapText="1"/>
    </xf>
    <xf numFmtId="14" fontId="19" fillId="2" borderId="23" xfId="8" applyNumberFormat="1" applyFont="1" applyFill="1" applyBorder="1" applyAlignment="1">
      <alignment horizontal="center" vertical="center" wrapText="1"/>
    </xf>
    <xf numFmtId="0" fontId="19" fillId="2" borderId="28" xfId="8" applyFont="1" applyFill="1" applyBorder="1" applyAlignment="1">
      <alignment horizontal="center" vertical="center" wrapText="1"/>
    </xf>
    <xf numFmtId="0" fontId="19" fillId="2" borderId="24" xfId="8" applyFont="1" applyFill="1" applyBorder="1" applyAlignment="1">
      <alignment horizontal="center" vertical="center" wrapText="1"/>
    </xf>
    <xf numFmtId="0" fontId="19" fillId="2" borderId="27" xfId="2" applyFont="1" applyFill="1" applyBorder="1" applyAlignment="1">
      <alignment horizontal="center" vertical="center" wrapText="1"/>
    </xf>
    <xf numFmtId="0" fontId="19" fillId="2" borderId="23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7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3" fillId="0" borderId="11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2" borderId="4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165" fontId="15" fillId="0" borderId="5" xfId="2" applyNumberFormat="1" applyFont="1" applyBorder="1" applyAlignment="1">
      <alignment horizontal="right" vertical="center"/>
    </xf>
    <xf numFmtId="0" fontId="15" fillId="0" borderId="37" xfId="2" applyFont="1" applyBorder="1" applyAlignment="1">
      <alignment horizontal="right" vertical="center"/>
    </xf>
    <xf numFmtId="0" fontId="19" fillId="2" borderId="29" xfId="2" applyFont="1" applyFill="1" applyBorder="1" applyAlignment="1">
      <alignment horizontal="center" vertical="center" wrapText="1"/>
    </xf>
    <xf numFmtId="0" fontId="19" fillId="2" borderId="25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165" fontId="20" fillId="0" borderId="0" xfId="2" applyNumberFormat="1" applyFont="1" applyBorder="1" applyAlignment="1">
      <alignment horizontal="center" vertical="center"/>
    </xf>
    <xf numFmtId="165" fontId="19" fillId="0" borderId="0" xfId="2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4" fillId="0" borderId="28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 wrapText="1"/>
    </xf>
    <xf numFmtId="0" fontId="26" fillId="0" borderId="6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6" fillId="0" borderId="7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78740</xdr:rowOff>
    </xdr:from>
    <xdr:to>
      <xdr:col>2</xdr:col>
      <xdr:colOff>460375</xdr:colOff>
      <xdr:row>3</xdr:row>
      <xdr:rowOff>252374</xdr:rowOff>
    </xdr:to>
    <xdr:pic>
      <xdr:nvPicPr>
        <xdr:cNvPr id="9" name="Рисунок 2">
          <a:extLst>
            <a:ext uri="{FF2B5EF4-FFF2-40B4-BE49-F238E27FC236}">
              <a16:creationId xmlns="" xmlns:a16="http://schemas.microsoft.com/office/drawing/2014/main" id="{B9D6BDB5-DC83-4154-879A-FA263E731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8740"/>
          <a:ext cx="1514475" cy="983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108"/>
  <sheetViews>
    <sheetView tabSelected="1" view="pageBreakPreview" topLeftCell="A5" zoomScale="60" zoomScaleNormal="70" zoomScalePageLayoutView="50" workbookViewId="0">
      <selection activeCell="H18" sqref="H18"/>
    </sheetView>
  </sheetViews>
  <sheetFormatPr defaultColWidth="9.109375" defaultRowHeight="13.8" x14ac:dyDescent="0.25"/>
  <cols>
    <col min="1" max="1" width="7" style="2" customWidth="1"/>
    <col min="2" max="2" width="10.33203125" style="32" customWidth="1"/>
    <col min="3" max="3" width="18.33203125" style="32" customWidth="1"/>
    <col min="4" max="4" width="28.21875" style="2" customWidth="1"/>
    <col min="5" max="5" width="16.88671875" style="11" customWidth="1"/>
    <col min="6" max="6" width="10.33203125" style="2" customWidth="1"/>
    <col min="7" max="7" width="30.44140625" style="2" customWidth="1"/>
    <col min="8" max="9" width="15.33203125" style="28" customWidth="1"/>
    <col min="10" max="10" width="15.33203125" style="2" customWidth="1"/>
    <col min="11" max="11" width="18.6640625" style="2" customWidth="1"/>
    <col min="12" max="12" width="19.109375" style="63" customWidth="1"/>
    <col min="13" max="16384" width="9.109375" style="2"/>
  </cols>
  <sheetData>
    <row r="1" spans="1:26" ht="21.75" customHeight="1" x14ac:dyDescent="0.25">
      <c r="A1" s="140" t="s">
        <v>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26" ht="21.75" customHeight="1" x14ac:dyDescent="0.25">
      <c r="A2" s="140" t="s">
        <v>36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26" ht="21.75" customHeight="1" x14ac:dyDescent="0.25">
      <c r="A3" s="140" t="s">
        <v>55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26" ht="21.75" customHeight="1" x14ac:dyDescent="0.25">
      <c r="A4" s="140" t="s">
        <v>56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67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95" customHeight="1" x14ac:dyDescent="0.25">
      <c r="A5" s="140" t="s">
        <v>57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26" s="3" customFormat="1" ht="28.8" x14ac:dyDescent="0.25">
      <c r="A6" s="141" t="s">
        <v>49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68"/>
      <c r="M6" s="13"/>
      <c r="N6" s="13"/>
      <c r="O6" s="13"/>
      <c r="P6" s="13"/>
      <c r="Q6" s="13"/>
      <c r="R6" s="13"/>
      <c r="S6" s="13"/>
    </row>
    <row r="7" spans="1:26" s="3" customFormat="1" ht="18" customHeight="1" x14ac:dyDescent="0.25">
      <c r="A7" s="152" t="s">
        <v>11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67"/>
    </row>
    <row r="8" spans="1:26" s="3" customFormat="1" ht="4.5" customHeight="1" thickBot="1" x14ac:dyDescent="0.3">
      <c r="A8" s="145" t="s">
        <v>30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67"/>
    </row>
    <row r="9" spans="1:26" ht="19.5" customHeight="1" thickTop="1" x14ac:dyDescent="0.25">
      <c r="A9" s="146" t="s">
        <v>327</v>
      </c>
      <c r="B9" s="147"/>
      <c r="C9" s="147"/>
      <c r="D9" s="147"/>
      <c r="E9" s="147"/>
      <c r="F9" s="147"/>
      <c r="G9" s="147"/>
      <c r="H9" s="147"/>
      <c r="I9" s="147"/>
      <c r="J9" s="147"/>
      <c r="K9" s="148"/>
    </row>
    <row r="10" spans="1:26" ht="18" customHeight="1" x14ac:dyDescent="0.25">
      <c r="A10" s="149" t="s">
        <v>35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1"/>
    </row>
    <row r="11" spans="1:26" ht="16.2" customHeight="1" x14ac:dyDescent="0.25">
      <c r="A11" s="176" t="s">
        <v>64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8"/>
    </row>
    <row r="12" spans="1:26" ht="19.95" customHeight="1" x14ac:dyDescent="0.25">
      <c r="A12" s="149" t="s">
        <v>64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1"/>
    </row>
    <row r="13" spans="1:26" ht="15.6" x14ac:dyDescent="0.25">
      <c r="A13" s="158" t="s">
        <v>58</v>
      </c>
      <c r="B13" s="159"/>
      <c r="C13" s="159"/>
      <c r="D13" s="159"/>
      <c r="E13" s="4"/>
      <c r="F13" s="72" t="s">
        <v>52</v>
      </c>
      <c r="G13" s="72"/>
      <c r="H13" s="14"/>
      <c r="I13" s="14"/>
      <c r="J13" s="5"/>
      <c r="K13" s="5" t="s">
        <v>54</v>
      </c>
    </row>
    <row r="14" spans="1:26" ht="15.6" x14ac:dyDescent="0.25">
      <c r="A14" s="153" t="s">
        <v>59</v>
      </c>
      <c r="B14" s="154"/>
      <c r="C14" s="154"/>
      <c r="D14" s="154"/>
      <c r="E14" s="6"/>
      <c r="F14" s="35" t="s">
        <v>53</v>
      </c>
      <c r="G14" s="35"/>
      <c r="H14" s="15"/>
      <c r="I14" s="15"/>
      <c r="J14" s="7"/>
      <c r="K14" s="7" t="s">
        <v>60</v>
      </c>
    </row>
    <row r="15" spans="1:26" ht="14.4" x14ac:dyDescent="0.25">
      <c r="A15" s="155" t="s">
        <v>6</v>
      </c>
      <c r="B15" s="156"/>
      <c r="C15" s="156"/>
      <c r="D15" s="156"/>
      <c r="E15" s="156"/>
      <c r="F15" s="156"/>
      <c r="G15" s="157"/>
      <c r="H15" s="142" t="s">
        <v>0</v>
      </c>
      <c r="I15" s="143"/>
      <c r="J15" s="143"/>
      <c r="K15" s="144"/>
    </row>
    <row r="16" spans="1:26" ht="14.4" x14ac:dyDescent="0.25">
      <c r="A16" s="16" t="s">
        <v>12</v>
      </c>
      <c r="B16" s="8"/>
      <c r="C16" s="8"/>
      <c r="D16" s="17"/>
      <c r="E16" s="18"/>
      <c r="F16" s="17"/>
      <c r="G16" s="17"/>
      <c r="H16" s="49" t="s">
        <v>38</v>
      </c>
      <c r="I16" s="50"/>
      <c r="J16" s="50"/>
      <c r="K16" s="50"/>
    </row>
    <row r="17" spans="1:12" ht="14.4" x14ac:dyDescent="0.25">
      <c r="A17" s="16" t="s">
        <v>13</v>
      </c>
      <c r="B17" s="8"/>
      <c r="C17" s="8"/>
      <c r="D17" s="9"/>
      <c r="E17" s="34"/>
      <c r="F17" s="19"/>
      <c r="G17" s="51" t="s">
        <v>61</v>
      </c>
      <c r="H17" s="49" t="s">
        <v>40</v>
      </c>
      <c r="I17" s="50"/>
      <c r="J17" s="50"/>
      <c r="K17" s="160" t="s">
        <v>62</v>
      </c>
    </row>
    <row r="18" spans="1:12" ht="14.4" x14ac:dyDescent="0.25">
      <c r="A18" s="16" t="s">
        <v>14</v>
      </c>
      <c r="B18" s="8"/>
      <c r="C18" s="8"/>
      <c r="D18" s="9"/>
      <c r="E18" s="34"/>
      <c r="F18" s="19"/>
      <c r="G18" s="51" t="s">
        <v>50</v>
      </c>
      <c r="H18" s="49" t="s">
        <v>41</v>
      </c>
      <c r="I18" s="50"/>
      <c r="J18" s="50"/>
      <c r="K18" s="160" t="s">
        <v>63</v>
      </c>
    </row>
    <row r="19" spans="1:12" ht="15.75" customHeight="1" thickBot="1" x14ac:dyDescent="0.3">
      <c r="A19" s="16" t="s">
        <v>10</v>
      </c>
      <c r="B19" s="36"/>
      <c r="C19" s="36"/>
      <c r="D19" s="19"/>
      <c r="F19" s="38"/>
      <c r="G19" s="52" t="s">
        <v>51</v>
      </c>
      <c r="H19" s="37" t="s">
        <v>39</v>
      </c>
      <c r="I19" s="53"/>
      <c r="J19" s="33"/>
      <c r="K19" s="161">
        <v>1</v>
      </c>
    </row>
    <row r="20" spans="1:12" ht="7.5" customHeight="1" thickTop="1" thickBot="1" x14ac:dyDescent="0.3">
      <c r="A20" s="77"/>
      <c r="B20" s="78"/>
      <c r="C20" s="78"/>
      <c r="D20" s="77"/>
      <c r="E20" s="79"/>
      <c r="F20" s="77"/>
      <c r="G20" s="77"/>
      <c r="H20" s="80"/>
      <c r="I20" s="80"/>
      <c r="J20" s="77"/>
      <c r="K20" s="77"/>
    </row>
    <row r="21" spans="1:12" s="114" customFormat="1" ht="24" customHeight="1" x14ac:dyDescent="0.25">
      <c r="A21" s="128" t="s">
        <v>4</v>
      </c>
      <c r="B21" s="130" t="s">
        <v>8</v>
      </c>
      <c r="C21" s="130" t="s">
        <v>22</v>
      </c>
      <c r="D21" s="130" t="s">
        <v>1</v>
      </c>
      <c r="E21" s="134" t="s">
        <v>21</v>
      </c>
      <c r="F21" s="130" t="s">
        <v>5</v>
      </c>
      <c r="G21" s="136" t="s">
        <v>32</v>
      </c>
      <c r="H21" s="132" t="s">
        <v>46</v>
      </c>
      <c r="I21" s="130" t="s">
        <v>48</v>
      </c>
      <c r="J21" s="138" t="s">
        <v>17</v>
      </c>
      <c r="K21" s="162" t="s">
        <v>9</v>
      </c>
      <c r="L21" s="169"/>
    </row>
    <row r="22" spans="1:12" s="10" customFormat="1" ht="13.5" customHeight="1" x14ac:dyDescent="0.25">
      <c r="A22" s="129"/>
      <c r="B22" s="131"/>
      <c r="C22" s="131"/>
      <c r="D22" s="131"/>
      <c r="E22" s="135"/>
      <c r="F22" s="131"/>
      <c r="G22" s="137"/>
      <c r="H22" s="133"/>
      <c r="I22" s="131"/>
      <c r="J22" s="139"/>
      <c r="K22" s="163"/>
      <c r="L22" s="170"/>
    </row>
    <row r="23" spans="1:12" s="10" customFormat="1" ht="13.5" customHeight="1" thickBot="1" x14ac:dyDescent="0.3">
      <c r="A23" s="81"/>
      <c r="B23" s="73"/>
      <c r="C23" s="73"/>
      <c r="D23" s="73"/>
      <c r="E23" s="75"/>
      <c r="F23" s="73"/>
      <c r="G23" s="73"/>
      <c r="H23" s="74"/>
      <c r="I23" s="73"/>
      <c r="J23" s="76"/>
      <c r="K23" s="164"/>
      <c r="L23" s="170"/>
    </row>
    <row r="24" spans="1:12" s="95" customFormat="1" ht="25.05" customHeight="1" x14ac:dyDescent="0.35">
      <c r="A24" s="85">
        <v>1</v>
      </c>
      <c r="B24" s="100" t="s">
        <v>181</v>
      </c>
      <c r="C24" s="100" t="s">
        <v>182</v>
      </c>
      <c r="D24" s="100" t="s">
        <v>183</v>
      </c>
      <c r="E24" s="100" t="s">
        <v>184</v>
      </c>
      <c r="F24" s="100" t="s">
        <v>93</v>
      </c>
      <c r="G24" s="100" t="s">
        <v>168</v>
      </c>
      <c r="H24" s="101"/>
      <c r="I24" s="102"/>
      <c r="J24" s="86"/>
      <c r="K24" s="174"/>
      <c r="L24" s="171"/>
    </row>
    <row r="25" spans="1:12" s="95" customFormat="1" ht="25.05" customHeight="1" x14ac:dyDescent="0.35">
      <c r="A25" s="87">
        <f>A24</f>
        <v>1</v>
      </c>
      <c r="B25" s="103" t="s">
        <v>185</v>
      </c>
      <c r="C25" s="103" t="s">
        <v>186</v>
      </c>
      <c r="D25" s="103" t="s">
        <v>187</v>
      </c>
      <c r="E25" s="103" t="s">
        <v>188</v>
      </c>
      <c r="F25" s="103" t="s">
        <v>93</v>
      </c>
      <c r="G25" s="103" t="s">
        <v>168</v>
      </c>
      <c r="H25" s="104"/>
      <c r="I25" s="105"/>
      <c r="J25" s="82"/>
      <c r="K25" s="83"/>
      <c r="L25" s="171"/>
    </row>
    <row r="26" spans="1:12" s="95" customFormat="1" ht="25.05" customHeight="1" x14ac:dyDescent="0.35">
      <c r="A26" s="87">
        <f>A24</f>
        <v>1</v>
      </c>
      <c r="B26" s="103" t="s">
        <v>189</v>
      </c>
      <c r="C26" s="103" t="s">
        <v>190</v>
      </c>
      <c r="D26" s="103" t="s">
        <v>191</v>
      </c>
      <c r="E26" s="103" t="s">
        <v>192</v>
      </c>
      <c r="F26" s="103" t="s">
        <v>69</v>
      </c>
      <c r="G26" s="103" t="s">
        <v>168</v>
      </c>
      <c r="H26" s="104"/>
      <c r="I26" s="105"/>
      <c r="J26" s="82"/>
      <c r="K26" s="83"/>
      <c r="L26" s="171"/>
    </row>
    <row r="27" spans="1:12" s="95" customFormat="1" ht="25.05" customHeight="1" thickBot="1" x14ac:dyDescent="0.4">
      <c r="A27" s="88">
        <f>A24</f>
        <v>1</v>
      </c>
      <c r="B27" s="106" t="s">
        <v>193</v>
      </c>
      <c r="C27" s="106" t="s">
        <v>194</v>
      </c>
      <c r="D27" s="106" t="s">
        <v>195</v>
      </c>
      <c r="E27" s="106" t="s">
        <v>196</v>
      </c>
      <c r="F27" s="106" t="s">
        <v>93</v>
      </c>
      <c r="G27" s="106" t="s">
        <v>168</v>
      </c>
      <c r="H27" s="107"/>
      <c r="I27" s="99"/>
      <c r="J27" s="89"/>
      <c r="K27" s="175"/>
      <c r="L27" s="171"/>
    </row>
    <row r="28" spans="1:12" s="95" customFormat="1" ht="25.05" customHeight="1" x14ac:dyDescent="0.35">
      <c r="A28" s="85">
        <v>2</v>
      </c>
      <c r="B28" s="100" t="s">
        <v>197</v>
      </c>
      <c r="C28" s="100" t="s">
        <v>198</v>
      </c>
      <c r="D28" s="100" t="s">
        <v>199</v>
      </c>
      <c r="E28" s="100" t="s">
        <v>200</v>
      </c>
      <c r="F28" s="100" t="s">
        <v>93</v>
      </c>
      <c r="G28" s="100" t="s">
        <v>168</v>
      </c>
      <c r="H28" s="101"/>
      <c r="I28" s="102"/>
      <c r="J28" s="86"/>
      <c r="K28" s="174"/>
      <c r="L28" s="171"/>
    </row>
    <row r="29" spans="1:12" s="95" customFormat="1" ht="25.05" customHeight="1" x14ac:dyDescent="0.35">
      <c r="A29" s="87">
        <f>A28</f>
        <v>2</v>
      </c>
      <c r="B29" s="103" t="s">
        <v>201</v>
      </c>
      <c r="C29" s="103" t="s">
        <v>202</v>
      </c>
      <c r="D29" s="103" t="s">
        <v>203</v>
      </c>
      <c r="E29" s="103" t="s">
        <v>105</v>
      </c>
      <c r="F29" s="103" t="s">
        <v>93</v>
      </c>
      <c r="G29" s="103" t="s">
        <v>168</v>
      </c>
      <c r="H29" s="104"/>
      <c r="I29" s="105"/>
      <c r="J29" s="82"/>
      <c r="K29" s="83"/>
      <c r="L29" s="171"/>
    </row>
    <row r="30" spans="1:12" s="95" customFormat="1" ht="25.05" customHeight="1" x14ac:dyDescent="0.35">
      <c r="A30" s="87">
        <f>A28</f>
        <v>2</v>
      </c>
      <c r="B30" s="103" t="s">
        <v>208</v>
      </c>
      <c r="C30" s="103" t="s">
        <v>209</v>
      </c>
      <c r="D30" s="103" t="s">
        <v>210</v>
      </c>
      <c r="E30" s="103" t="s">
        <v>172</v>
      </c>
      <c r="F30" s="103" t="s">
        <v>69</v>
      </c>
      <c r="G30" s="103" t="s">
        <v>168</v>
      </c>
      <c r="H30" s="104"/>
      <c r="I30" s="105"/>
      <c r="J30" s="82"/>
      <c r="K30" s="83"/>
      <c r="L30" s="171"/>
    </row>
    <row r="31" spans="1:12" s="95" customFormat="1" ht="25.05" customHeight="1" thickBot="1" x14ac:dyDescent="0.4">
      <c r="A31" s="88">
        <f>A28</f>
        <v>2</v>
      </c>
      <c r="B31" s="106" t="s">
        <v>204</v>
      </c>
      <c r="C31" s="106" t="s">
        <v>205</v>
      </c>
      <c r="D31" s="106" t="s">
        <v>206</v>
      </c>
      <c r="E31" s="106" t="s">
        <v>207</v>
      </c>
      <c r="F31" s="106" t="s">
        <v>93</v>
      </c>
      <c r="G31" s="106" t="s">
        <v>168</v>
      </c>
      <c r="H31" s="107"/>
      <c r="I31" s="99"/>
      <c r="J31" s="89"/>
      <c r="K31" s="175"/>
      <c r="L31" s="171"/>
    </row>
    <row r="32" spans="1:12" s="95" customFormat="1" ht="25.05" customHeight="1" x14ac:dyDescent="0.35">
      <c r="A32" s="85">
        <v>3</v>
      </c>
      <c r="B32" s="100" t="s">
        <v>211</v>
      </c>
      <c r="C32" s="100" t="s">
        <v>212</v>
      </c>
      <c r="D32" s="100" t="s">
        <v>213</v>
      </c>
      <c r="E32" s="100" t="s">
        <v>214</v>
      </c>
      <c r="F32" s="100" t="s">
        <v>93</v>
      </c>
      <c r="G32" s="100" t="s">
        <v>168</v>
      </c>
      <c r="H32" s="101"/>
      <c r="I32" s="102"/>
      <c r="J32" s="86"/>
      <c r="K32" s="174"/>
      <c r="L32" s="171"/>
    </row>
    <row r="33" spans="1:12" s="95" customFormat="1" ht="25.05" customHeight="1" x14ac:dyDescent="0.35">
      <c r="A33" s="87">
        <v>3</v>
      </c>
      <c r="B33" s="103" t="s">
        <v>215</v>
      </c>
      <c r="C33" s="103" t="s">
        <v>216</v>
      </c>
      <c r="D33" s="103" t="s">
        <v>217</v>
      </c>
      <c r="E33" s="103" t="s">
        <v>218</v>
      </c>
      <c r="F33" s="103" t="s">
        <v>93</v>
      </c>
      <c r="G33" s="103" t="s">
        <v>168</v>
      </c>
      <c r="H33" s="104"/>
      <c r="I33" s="105"/>
      <c r="J33" s="82"/>
      <c r="K33" s="83"/>
      <c r="L33" s="171"/>
    </row>
    <row r="34" spans="1:12" s="95" customFormat="1" ht="25.05" customHeight="1" x14ac:dyDescent="0.35">
      <c r="A34" s="87">
        <v>3</v>
      </c>
      <c r="B34" s="103" t="s">
        <v>223</v>
      </c>
      <c r="C34" s="103" t="s">
        <v>224</v>
      </c>
      <c r="D34" s="103" t="s">
        <v>225</v>
      </c>
      <c r="E34" s="103" t="s">
        <v>226</v>
      </c>
      <c r="F34" s="103" t="s">
        <v>93</v>
      </c>
      <c r="G34" s="103" t="s">
        <v>168</v>
      </c>
      <c r="H34" s="104"/>
      <c r="I34" s="105"/>
      <c r="J34" s="82"/>
      <c r="K34" s="83"/>
      <c r="L34" s="171"/>
    </row>
    <row r="35" spans="1:12" s="95" customFormat="1" ht="25.05" customHeight="1" thickBot="1" x14ac:dyDescent="0.4">
      <c r="A35" s="88">
        <v>3</v>
      </c>
      <c r="B35" s="106" t="s">
        <v>219</v>
      </c>
      <c r="C35" s="106" t="s">
        <v>220</v>
      </c>
      <c r="D35" s="106" t="s">
        <v>221</v>
      </c>
      <c r="E35" s="106" t="s">
        <v>222</v>
      </c>
      <c r="F35" s="106" t="s">
        <v>69</v>
      </c>
      <c r="G35" s="106" t="s">
        <v>168</v>
      </c>
      <c r="H35" s="107"/>
      <c r="I35" s="99"/>
      <c r="J35" s="89"/>
      <c r="K35" s="175"/>
      <c r="L35" s="171"/>
    </row>
    <row r="36" spans="1:12" s="95" customFormat="1" ht="25.05" customHeight="1" x14ac:dyDescent="0.35">
      <c r="A36" s="85">
        <v>4</v>
      </c>
      <c r="B36" s="100" t="s">
        <v>290</v>
      </c>
      <c r="C36" s="100" t="s">
        <v>291</v>
      </c>
      <c r="D36" s="100" t="s">
        <v>292</v>
      </c>
      <c r="E36" s="100" t="s">
        <v>293</v>
      </c>
      <c r="F36" s="100" t="s">
        <v>93</v>
      </c>
      <c r="G36" s="100" t="s">
        <v>294</v>
      </c>
      <c r="H36" s="101"/>
      <c r="I36" s="102"/>
      <c r="J36" s="86"/>
      <c r="K36" s="174"/>
      <c r="L36" s="171"/>
    </row>
    <row r="37" spans="1:12" s="95" customFormat="1" ht="25.05" customHeight="1" x14ac:dyDescent="0.35">
      <c r="A37" s="87">
        <v>4</v>
      </c>
      <c r="B37" s="103" t="s">
        <v>295</v>
      </c>
      <c r="C37" s="103" t="s">
        <v>296</v>
      </c>
      <c r="D37" s="103" t="s">
        <v>297</v>
      </c>
      <c r="E37" s="103" t="s">
        <v>298</v>
      </c>
      <c r="F37" s="103" t="s">
        <v>93</v>
      </c>
      <c r="G37" s="103" t="s">
        <v>294</v>
      </c>
      <c r="H37" s="104"/>
      <c r="I37" s="105"/>
      <c r="J37" s="82"/>
      <c r="K37" s="83"/>
      <c r="L37" s="171"/>
    </row>
    <row r="38" spans="1:12" s="95" customFormat="1" ht="25.05" customHeight="1" x14ac:dyDescent="0.35">
      <c r="A38" s="87">
        <v>4</v>
      </c>
      <c r="B38" s="103" t="s">
        <v>299</v>
      </c>
      <c r="C38" s="103" t="s">
        <v>300</v>
      </c>
      <c r="D38" s="103" t="s">
        <v>301</v>
      </c>
      <c r="E38" s="103" t="s">
        <v>302</v>
      </c>
      <c r="F38" s="103" t="s">
        <v>83</v>
      </c>
      <c r="G38" s="103" t="s">
        <v>294</v>
      </c>
      <c r="H38" s="104"/>
      <c r="I38" s="105"/>
      <c r="J38" s="82"/>
      <c r="K38" s="83"/>
      <c r="L38" s="171"/>
    </row>
    <row r="39" spans="1:12" s="95" customFormat="1" ht="25.05" customHeight="1" thickBot="1" x14ac:dyDescent="0.4">
      <c r="A39" s="88">
        <v>4</v>
      </c>
      <c r="B39" s="106" t="s">
        <v>303</v>
      </c>
      <c r="C39" s="106" t="s">
        <v>304</v>
      </c>
      <c r="D39" s="106" t="s">
        <v>305</v>
      </c>
      <c r="E39" s="106" t="s">
        <v>306</v>
      </c>
      <c r="F39" s="106" t="s">
        <v>93</v>
      </c>
      <c r="G39" s="106" t="s">
        <v>294</v>
      </c>
      <c r="H39" s="107"/>
      <c r="I39" s="99"/>
      <c r="J39" s="89"/>
      <c r="K39" s="175"/>
      <c r="L39" s="171"/>
    </row>
    <row r="40" spans="1:12" s="95" customFormat="1" ht="25.05" customHeight="1" x14ac:dyDescent="0.35">
      <c r="A40" s="93">
        <v>5</v>
      </c>
      <c r="B40" s="109" t="s">
        <v>115</v>
      </c>
      <c r="C40" s="109" t="s">
        <v>116</v>
      </c>
      <c r="D40" s="109" t="s">
        <v>117</v>
      </c>
      <c r="E40" s="109" t="s">
        <v>118</v>
      </c>
      <c r="F40" s="109" t="s">
        <v>83</v>
      </c>
      <c r="G40" s="109" t="s">
        <v>119</v>
      </c>
      <c r="H40" s="101"/>
      <c r="I40" s="110"/>
      <c r="J40" s="92"/>
      <c r="K40" s="94"/>
      <c r="L40" s="171"/>
    </row>
    <row r="41" spans="1:12" s="95" customFormat="1" ht="25.05" customHeight="1" x14ac:dyDescent="0.35">
      <c r="A41" s="84">
        <v>5</v>
      </c>
      <c r="B41" s="103" t="s">
        <v>120</v>
      </c>
      <c r="C41" s="103" t="s">
        <v>121</v>
      </c>
      <c r="D41" s="103" t="s">
        <v>122</v>
      </c>
      <c r="E41" s="103" t="s">
        <v>123</v>
      </c>
      <c r="F41" s="103" t="s">
        <v>83</v>
      </c>
      <c r="G41" s="103" t="s">
        <v>119</v>
      </c>
      <c r="H41" s="104"/>
      <c r="I41" s="105"/>
      <c r="J41" s="82"/>
      <c r="K41" s="83"/>
      <c r="L41" s="171"/>
    </row>
    <row r="42" spans="1:12" s="95" customFormat="1" ht="25.05" customHeight="1" x14ac:dyDescent="0.35">
      <c r="A42" s="84">
        <v>5</v>
      </c>
      <c r="B42" s="103" t="s">
        <v>124</v>
      </c>
      <c r="C42" s="103" t="s">
        <v>125</v>
      </c>
      <c r="D42" s="103" t="s">
        <v>126</v>
      </c>
      <c r="E42" s="103" t="s">
        <v>127</v>
      </c>
      <c r="F42" s="103" t="s">
        <v>83</v>
      </c>
      <c r="G42" s="103" t="s">
        <v>119</v>
      </c>
      <c r="H42" s="104"/>
      <c r="I42" s="105"/>
      <c r="J42" s="82"/>
      <c r="K42" s="83"/>
      <c r="L42" s="171"/>
    </row>
    <row r="43" spans="1:12" s="95" customFormat="1" ht="25.05" customHeight="1" thickBot="1" x14ac:dyDescent="0.4">
      <c r="A43" s="97">
        <v>5</v>
      </c>
      <c r="B43" s="111" t="s">
        <v>128</v>
      </c>
      <c r="C43" s="111" t="s">
        <v>129</v>
      </c>
      <c r="D43" s="111" t="s">
        <v>130</v>
      </c>
      <c r="E43" s="111" t="s">
        <v>131</v>
      </c>
      <c r="F43" s="111" t="s">
        <v>69</v>
      </c>
      <c r="G43" s="111" t="s">
        <v>119</v>
      </c>
      <c r="H43" s="107"/>
      <c r="I43" s="115"/>
      <c r="J43" s="91"/>
      <c r="K43" s="96"/>
      <c r="L43" s="171"/>
    </row>
    <row r="44" spans="1:12" s="95" customFormat="1" ht="25.05" customHeight="1" x14ac:dyDescent="0.35">
      <c r="A44" s="85">
        <v>6</v>
      </c>
      <c r="B44" s="100" t="s">
        <v>84</v>
      </c>
      <c r="C44" s="100" t="s">
        <v>85</v>
      </c>
      <c r="D44" s="100" t="s">
        <v>86</v>
      </c>
      <c r="E44" s="100" t="s">
        <v>87</v>
      </c>
      <c r="F44" s="100" t="s">
        <v>69</v>
      </c>
      <c r="G44" s="100" t="s">
        <v>88</v>
      </c>
      <c r="H44" s="101"/>
      <c r="I44" s="102"/>
      <c r="J44" s="86"/>
      <c r="K44" s="174"/>
      <c r="L44" s="171"/>
    </row>
    <row r="45" spans="1:12" s="95" customFormat="1" ht="25.05" customHeight="1" x14ac:dyDescent="0.35">
      <c r="A45" s="87">
        <v>6</v>
      </c>
      <c r="B45" s="103" t="s">
        <v>89</v>
      </c>
      <c r="C45" s="103" t="s">
        <v>90</v>
      </c>
      <c r="D45" s="103" t="s">
        <v>91</v>
      </c>
      <c r="E45" s="103" t="s">
        <v>92</v>
      </c>
      <c r="F45" s="103" t="s">
        <v>93</v>
      </c>
      <c r="G45" s="103" t="s">
        <v>88</v>
      </c>
      <c r="H45" s="104"/>
      <c r="I45" s="105"/>
      <c r="J45" s="82"/>
      <c r="K45" s="83"/>
      <c r="L45" s="171"/>
    </row>
    <row r="46" spans="1:12" s="95" customFormat="1" ht="25.05" customHeight="1" x14ac:dyDescent="0.35">
      <c r="A46" s="87">
        <v>6</v>
      </c>
      <c r="B46" s="103" t="s">
        <v>94</v>
      </c>
      <c r="C46" s="103" t="s">
        <v>95</v>
      </c>
      <c r="D46" s="103" t="s">
        <v>96</v>
      </c>
      <c r="E46" s="103" t="s">
        <v>97</v>
      </c>
      <c r="F46" s="103" t="s">
        <v>69</v>
      </c>
      <c r="G46" s="103" t="s">
        <v>88</v>
      </c>
      <c r="H46" s="104"/>
      <c r="I46" s="105"/>
      <c r="J46" s="82"/>
      <c r="K46" s="83"/>
      <c r="L46" s="171"/>
    </row>
    <row r="47" spans="1:12" s="95" customFormat="1" ht="25.05" customHeight="1" thickBot="1" x14ac:dyDescent="0.4">
      <c r="A47" s="88">
        <v>6</v>
      </c>
      <c r="B47" s="106" t="s">
        <v>98</v>
      </c>
      <c r="C47" s="106" t="s">
        <v>99</v>
      </c>
      <c r="D47" s="106" t="s">
        <v>100</v>
      </c>
      <c r="E47" s="106" t="s">
        <v>101</v>
      </c>
      <c r="F47" s="106" t="s">
        <v>93</v>
      </c>
      <c r="G47" s="106" t="s">
        <v>88</v>
      </c>
      <c r="H47" s="107"/>
      <c r="I47" s="99"/>
      <c r="J47" s="89"/>
      <c r="K47" s="175"/>
      <c r="L47" s="171"/>
    </row>
    <row r="48" spans="1:12" s="95" customFormat="1" ht="25.05" customHeight="1" x14ac:dyDescent="0.35">
      <c r="A48" s="93">
        <v>7</v>
      </c>
      <c r="B48" s="109" t="s">
        <v>227</v>
      </c>
      <c r="C48" s="109" t="s">
        <v>228</v>
      </c>
      <c r="D48" s="109" t="s">
        <v>229</v>
      </c>
      <c r="E48" s="109" t="s">
        <v>230</v>
      </c>
      <c r="F48" s="109" t="s">
        <v>147</v>
      </c>
      <c r="G48" s="109" t="s">
        <v>168</v>
      </c>
      <c r="H48" s="101"/>
      <c r="I48" s="110"/>
      <c r="J48" s="92"/>
      <c r="K48" s="94"/>
      <c r="L48" s="171"/>
    </row>
    <row r="49" spans="1:12" s="95" customFormat="1" ht="25.05" customHeight="1" x14ac:dyDescent="0.35">
      <c r="A49" s="84">
        <v>7</v>
      </c>
      <c r="B49" s="103" t="s">
        <v>231</v>
      </c>
      <c r="C49" s="103" t="s">
        <v>232</v>
      </c>
      <c r="D49" s="103" t="s">
        <v>233</v>
      </c>
      <c r="E49" s="103" t="s">
        <v>234</v>
      </c>
      <c r="F49" s="103" t="s">
        <v>147</v>
      </c>
      <c r="G49" s="103" t="s">
        <v>168</v>
      </c>
      <c r="H49" s="104"/>
      <c r="I49" s="105"/>
      <c r="J49" s="82"/>
      <c r="K49" s="83"/>
      <c r="L49" s="171"/>
    </row>
    <row r="50" spans="1:12" s="95" customFormat="1" ht="25.05" customHeight="1" x14ac:dyDescent="0.35">
      <c r="A50" s="84">
        <v>7</v>
      </c>
      <c r="B50" s="103" t="s">
        <v>235</v>
      </c>
      <c r="C50" s="103" t="s">
        <v>236</v>
      </c>
      <c r="D50" s="103" t="s">
        <v>237</v>
      </c>
      <c r="E50" s="103" t="s">
        <v>222</v>
      </c>
      <c r="F50" s="103" t="s">
        <v>69</v>
      </c>
      <c r="G50" s="103" t="s">
        <v>168</v>
      </c>
      <c r="H50" s="104"/>
      <c r="I50" s="105"/>
      <c r="J50" s="82"/>
      <c r="K50" s="83"/>
      <c r="L50" s="171"/>
    </row>
    <row r="51" spans="1:12" s="95" customFormat="1" ht="25.05" customHeight="1" thickBot="1" x14ac:dyDescent="0.4">
      <c r="A51" s="97">
        <v>7</v>
      </c>
      <c r="B51" s="111" t="s">
        <v>238</v>
      </c>
      <c r="C51" s="111" t="s">
        <v>239</v>
      </c>
      <c r="D51" s="111" t="s">
        <v>240</v>
      </c>
      <c r="E51" s="111" t="s">
        <v>241</v>
      </c>
      <c r="F51" s="111" t="s">
        <v>93</v>
      </c>
      <c r="G51" s="111" t="s">
        <v>168</v>
      </c>
      <c r="H51" s="107"/>
      <c r="I51" s="115"/>
      <c r="J51" s="91"/>
      <c r="K51" s="96"/>
      <c r="L51" s="171"/>
    </row>
    <row r="52" spans="1:12" s="95" customFormat="1" ht="25.05" customHeight="1" x14ac:dyDescent="0.35">
      <c r="A52" s="85">
        <v>8</v>
      </c>
      <c r="B52" s="100" t="s">
        <v>65</v>
      </c>
      <c r="C52" s="100" t="s">
        <v>66</v>
      </c>
      <c r="D52" s="100" t="s">
        <v>67</v>
      </c>
      <c r="E52" s="100" t="s">
        <v>68</v>
      </c>
      <c r="F52" s="100" t="s">
        <v>69</v>
      </c>
      <c r="G52" s="100" t="s">
        <v>70</v>
      </c>
      <c r="H52" s="101"/>
      <c r="I52" s="102"/>
      <c r="J52" s="86"/>
      <c r="K52" s="174"/>
      <c r="L52" s="172"/>
    </row>
    <row r="53" spans="1:12" s="95" customFormat="1" ht="25.05" customHeight="1" x14ac:dyDescent="0.35">
      <c r="A53" s="87">
        <v>8</v>
      </c>
      <c r="B53" s="103" t="s">
        <v>71</v>
      </c>
      <c r="C53" s="103" t="s">
        <v>72</v>
      </c>
      <c r="D53" s="103" t="s">
        <v>73</v>
      </c>
      <c r="E53" s="103" t="s">
        <v>74</v>
      </c>
      <c r="F53" s="103" t="s">
        <v>69</v>
      </c>
      <c r="G53" s="103" t="s">
        <v>70</v>
      </c>
      <c r="H53" s="104"/>
      <c r="I53" s="105"/>
      <c r="J53" s="82"/>
      <c r="K53" s="83"/>
      <c r="L53" s="172"/>
    </row>
    <row r="54" spans="1:12" s="95" customFormat="1" ht="25.05" customHeight="1" x14ac:dyDescent="0.35">
      <c r="A54" s="87">
        <v>8</v>
      </c>
      <c r="B54" s="103" t="s">
        <v>75</v>
      </c>
      <c r="C54" s="103" t="s">
        <v>76</v>
      </c>
      <c r="D54" s="103" t="s">
        <v>77</v>
      </c>
      <c r="E54" s="103" t="s">
        <v>78</v>
      </c>
      <c r="F54" s="103" t="s">
        <v>69</v>
      </c>
      <c r="G54" s="103" t="s">
        <v>70</v>
      </c>
      <c r="H54" s="104"/>
      <c r="I54" s="105"/>
      <c r="J54" s="82"/>
      <c r="K54" s="83"/>
      <c r="L54" s="172"/>
    </row>
    <row r="55" spans="1:12" s="95" customFormat="1" ht="25.05" customHeight="1" thickBot="1" x14ac:dyDescent="0.4">
      <c r="A55" s="88">
        <v>8</v>
      </c>
      <c r="B55" s="106" t="s">
        <v>79</v>
      </c>
      <c r="C55" s="106" t="s">
        <v>80</v>
      </c>
      <c r="D55" s="106" t="s">
        <v>81</v>
      </c>
      <c r="E55" s="106" t="s">
        <v>82</v>
      </c>
      <c r="F55" s="106" t="s">
        <v>83</v>
      </c>
      <c r="G55" s="106" t="s">
        <v>70</v>
      </c>
      <c r="H55" s="107"/>
      <c r="I55" s="99"/>
      <c r="J55" s="89"/>
      <c r="K55" s="175"/>
      <c r="L55" s="172"/>
    </row>
    <row r="56" spans="1:12" s="95" customFormat="1" ht="25.05" customHeight="1" x14ac:dyDescent="0.35">
      <c r="A56" s="93">
        <v>9</v>
      </c>
      <c r="B56" s="109" t="s">
        <v>102</v>
      </c>
      <c r="C56" s="109" t="s">
        <v>103</v>
      </c>
      <c r="D56" s="109" t="s">
        <v>104</v>
      </c>
      <c r="E56" s="109" t="s">
        <v>105</v>
      </c>
      <c r="F56" s="109" t="s">
        <v>83</v>
      </c>
      <c r="G56" s="109" t="s">
        <v>106</v>
      </c>
      <c r="H56" s="101"/>
      <c r="I56" s="110"/>
      <c r="J56" s="92"/>
      <c r="K56" s="94"/>
      <c r="L56" s="171"/>
    </row>
    <row r="57" spans="1:12" s="95" customFormat="1" ht="25.05" customHeight="1" x14ac:dyDescent="0.35">
      <c r="A57" s="84">
        <f>A56</f>
        <v>9</v>
      </c>
      <c r="B57" s="103" t="s">
        <v>107</v>
      </c>
      <c r="C57" s="103" t="s">
        <v>108</v>
      </c>
      <c r="D57" s="103" t="s">
        <v>109</v>
      </c>
      <c r="E57" s="103" t="s">
        <v>110</v>
      </c>
      <c r="F57" s="103" t="s">
        <v>83</v>
      </c>
      <c r="G57" s="103" t="s">
        <v>106</v>
      </c>
      <c r="H57" s="104"/>
      <c r="I57" s="105"/>
      <c r="J57" s="82"/>
      <c r="K57" s="83"/>
      <c r="L57" s="171"/>
    </row>
    <row r="58" spans="1:12" s="95" customFormat="1" ht="25.05" customHeight="1" x14ac:dyDescent="0.35">
      <c r="A58" s="84">
        <f>A56</f>
        <v>9</v>
      </c>
      <c r="B58" s="108" t="s">
        <v>323</v>
      </c>
      <c r="C58" s="108" t="s">
        <v>324</v>
      </c>
      <c r="D58" s="108" t="s">
        <v>325</v>
      </c>
      <c r="E58" s="108" t="s">
        <v>326</v>
      </c>
      <c r="F58" s="108" t="s">
        <v>83</v>
      </c>
      <c r="G58" s="108" t="s">
        <v>106</v>
      </c>
      <c r="H58" s="104"/>
      <c r="I58" s="105"/>
      <c r="J58" s="82"/>
      <c r="K58" s="83"/>
      <c r="L58" s="171"/>
    </row>
    <row r="59" spans="1:12" s="95" customFormat="1" ht="25.05" customHeight="1" thickBot="1" x14ac:dyDescent="0.4">
      <c r="A59" s="97">
        <f>A56</f>
        <v>9</v>
      </c>
      <c r="B59" s="111" t="s">
        <v>111</v>
      </c>
      <c r="C59" s="111" t="s">
        <v>112</v>
      </c>
      <c r="D59" s="111" t="s">
        <v>113</v>
      </c>
      <c r="E59" s="111" t="s">
        <v>114</v>
      </c>
      <c r="F59" s="111" t="s">
        <v>83</v>
      </c>
      <c r="G59" s="111" t="s">
        <v>106</v>
      </c>
      <c r="H59" s="107"/>
      <c r="I59" s="115"/>
      <c r="J59" s="91"/>
      <c r="K59" s="96"/>
      <c r="L59" s="171"/>
    </row>
    <row r="60" spans="1:12" s="95" customFormat="1" ht="25.05" customHeight="1" x14ac:dyDescent="0.35">
      <c r="A60" s="85">
        <v>10</v>
      </c>
      <c r="B60" s="100" t="s">
        <v>164</v>
      </c>
      <c r="C60" s="100" t="s">
        <v>165</v>
      </c>
      <c r="D60" s="100" t="s">
        <v>166</v>
      </c>
      <c r="E60" s="100" t="s">
        <v>167</v>
      </c>
      <c r="F60" s="100" t="s">
        <v>147</v>
      </c>
      <c r="G60" s="100" t="s">
        <v>168</v>
      </c>
      <c r="H60" s="101"/>
      <c r="I60" s="102"/>
      <c r="J60" s="86"/>
      <c r="K60" s="174"/>
      <c r="L60" s="171"/>
    </row>
    <row r="61" spans="1:12" s="95" customFormat="1" ht="25.05" customHeight="1" x14ac:dyDescent="0.35">
      <c r="A61" s="87">
        <f>A60</f>
        <v>10</v>
      </c>
      <c r="B61" s="103" t="s">
        <v>169</v>
      </c>
      <c r="C61" s="103" t="s">
        <v>170</v>
      </c>
      <c r="D61" s="103" t="s">
        <v>171</v>
      </c>
      <c r="E61" s="103" t="s">
        <v>172</v>
      </c>
      <c r="F61" s="103" t="s">
        <v>93</v>
      </c>
      <c r="G61" s="103" t="s">
        <v>168</v>
      </c>
      <c r="H61" s="104"/>
      <c r="I61" s="105"/>
      <c r="J61" s="82"/>
      <c r="K61" s="83"/>
      <c r="L61" s="171"/>
    </row>
    <row r="62" spans="1:12" s="95" customFormat="1" ht="25.05" customHeight="1" x14ac:dyDescent="0.35">
      <c r="A62" s="87">
        <f>A60</f>
        <v>10</v>
      </c>
      <c r="B62" s="103" t="s">
        <v>173</v>
      </c>
      <c r="C62" s="103" t="s">
        <v>174</v>
      </c>
      <c r="D62" s="103" t="s">
        <v>175</v>
      </c>
      <c r="E62" s="103" t="s">
        <v>176</v>
      </c>
      <c r="F62" s="103" t="s">
        <v>147</v>
      </c>
      <c r="G62" s="103" t="s">
        <v>168</v>
      </c>
      <c r="H62" s="104"/>
      <c r="I62" s="105"/>
      <c r="J62" s="82"/>
      <c r="K62" s="83"/>
      <c r="L62" s="171"/>
    </row>
    <row r="63" spans="1:12" s="95" customFormat="1" ht="25.05" customHeight="1" thickBot="1" x14ac:dyDescent="0.4">
      <c r="A63" s="88">
        <f>A60</f>
        <v>10</v>
      </c>
      <c r="B63" s="106" t="s">
        <v>177</v>
      </c>
      <c r="C63" s="106" t="s">
        <v>178</v>
      </c>
      <c r="D63" s="106" t="s">
        <v>179</v>
      </c>
      <c r="E63" s="106" t="s">
        <v>180</v>
      </c>
      <c r="F63" s="106" t="s">
        <v>93</v>
      </c>
      <c r="G63" s="106" t="s">
        <v>168</v>
      </c>
      <c r="H63" s="107"/>
      <c r="I63" s="99"/>
      <c r="J63" s="89"/>
      <c r="K63" s="175"/>
      <c r="L63" s="171"/>
    </row>
    <row r="64" spans="1:12" s="95" customFormat="1" ht="25.05" customHeight="1" x14ac:dyDescent="0.35">
      <c r="A64" s="93">
        <v>11</v>
      </c>
      <c r="B64" s="109" t="s">
        <v>254</v>
      </c>
      <c r="C64" s="109" t="s">
        <v>255</v>
      </c>
      <c r="D64" s="109" t="s">
        <v>256</v>
      </c>
      <c r="E64" s="109" t="s">
        <v>257</v>
      </c>
      <c r="F64" s="109" t="s">
        <v>147</v>
      </c>
      <c r="G64" s="109" t="s">
        <v>168</v>
      </c>
      <c r="H64" s="101"/>
      <c r="I64" s="110"/>
      <c r="J64" s="92"/>
      <c r="K64" s="94"/>
      <c r="L64" s="171"/>
    </row>
    <row r="65" spans="1:12" s="95" customFormat="1" ht="25.05" customHeight="1" x14ac:dyDescent="0.35">
      <c r="A65" s="84">
        <f>A64</f>
        <v>11</v>
      </c>
      <c r="B65" s="103" t="s">
        <v>242</v>
      </c>
      <c r="C65" s="103" t="s">
        <v>243</v>
      </c>
      <c r="D65" s="103" t="s">
        <v>244</v>
      </c>
      <c r="E65" s="103" t="s">
        <v>245</v>
      </c>
      <c r="F65" s="103" t="s">
        <v>147</v>
      </c>
      <c r="G65" s="103" t="s">
        <v>168</v>
      </c>
      <c r="H65" s="104"/>
      <c r="I65" s="105"/>
      <c r="J65" s="82"/>
      <c r="K65" s="83"/>
      <c r="L65" s="171"/>
    </row>
    <row r="66" spans="1:12" s="95" customFormat="1" ht="25.05" customHeight="1" x14ac:dyDescent="0.35">
      <c r="A66" s="84">
        <f>A64</f>
        <v>11</v>
      </c>
      <c r="B66" s="103" t="s">
        <v>246</v>
      </c>
      <c r="C66" s="103" t="s">
        <v>247</v>
      </c>
      <c r="D66" s="103" t="s">
        <v>248</v>
      </c>
      <c r="E66" s="103" t="s">
        <v>249</v>
      </c>
      <c r="F66" s="103" t="s">
        <v>147</v>
      </c>
      <c r="G66" s="103" t="s">
        <v>168</v>
      </c>
      <c r="H66" s="104"/>
      <c r="I66" s="105"/>
      <c r="J66" s="82"/>
      <c r="K66" s="83"/>
      <c r="L66" s="171"/>
    </row>
    <row r="67" spans="1:12" s="95" customFormat="1" ht="25.05" customHeight="1" thickBot="1" x14ac:dyDescent="0.4">
      <c r="A67" s="97">
        <f>A64</f>
        <v>11</v>
      </c>
      <c r="B67" s="111" t="s">
        <v>250</v>
      </c>
      <c r="C67" s="111" t="s">
        <v>251</v>
      </c>
      <c r="D67" s="111" t="s">
        <v>252</v>
      </c>
      <c r="E67" s="111" t="s">
        <v>253</v>
      </c>
      <c r="F67" s="111" t="s">
        <v>69</v>
      </c>
      <c r="G67" s="111" t="s">
        <v>168</v>
      </c>
      <c r="H67" s="107"/>
      <c r="I67" s="115"/>
      <c r="J67" s="91"/>
      <c r="K67" s="96"/>
      <c r="L67" s="171"/>
    </row>
    <row r="68" spans="1:12" s="95" customFormat="1" ht="25.05" customHeight="1" x14ac:dyDescent="0.35">
      <c r="A68" s="85">
        <v>12</v>
      </c>
      <c r="B68" s="100" t="s">
        <v>148</v>
      </c>
      <c r="C68" s="100" t="s">
        <v>149</v>
      </c>
      <c r="D68" s="100" t="s">
        <v>150</v>
      </c>
      <c r="E68" s="100" t="s">
        <v>151</v>
      </c>
      <c r="F68" s="100" t="s">
        <v>69</v>
      </c>
      <c r="G68" s="100" t="s">
        <v>152</v>
      </c>
      <c r="H68" s="101"/>
      <c r="I68" s="102"/>
      <c r="J68" s="86"/>
      <c r="K68" s="174"/>
      <c r="L68" s="172"/>
    </row>
    <row r="69" spans="1:12" s="95" customFormat="1" ht="25.05" customHeight="1" x14ac:dyDescent="0.35">
      <c r="A69" s="87">
        <f>A68</f>
        <v>12</v>
      </c>
      <c r="B69" s="103" t="s">
        <v>157</v>
      </c>
      <c r="C69" s="103" t="s">
        <v>158</v>
      </c>
      <c r="D69" s="103" t="s">
        <v>159</v>
      </c>
      <c r="E69" s="103" t="s">
        <v>156</v>
      </c>
      <c r="F69" s="103" t="s">
        <v>83</v>
      </c>
      <c r="G69" s="103" t="s">
        <v>152</v>
      </c>
      <c r="H69" s="104"/>
      <c r="I69" s="105"/>
      <c r="J69" s="82"/>
      <c r="K69" s="83"/>
      <c r="L69" s="172"/>
    </row>
    <row r="70" spans="1:12" s="95" customFormat="1" ht="25.05" customHeight="1" x14ac:dyDescent="0.35">
      <c r="A70" s="87">
        <f>A68</f>
        <v>12</v>
      </c>
      <c r="B70" s="103" t="s">
        <v>160</v>
      </c>
      <c r="C70" s="103" t="s">
        <v>161</v>
      </c>
      <c r="D70" s="103" t="s">
        <v>162</v>
      </c>
      <c r="E70" s="103" t="s">
        <v>163</v>
      </c>
      <c r="F70" s="103" t="s">
        <v>69</v>
      </c>
      <c r="G70" s="103" t="s">
        <v>152</v>
      </c>
      <c r="H70" s="104"/>
      <c r="I70" s="105"/>
      <c r="J70" s="82"/>
      <c r="K70" s="83"/>
      <c r="L70" s="172"/>
    </row>
    <row r="71" spans="1:12" s="95" customFormat="1" ht="25.05" customHeight="1" thickBot="1" x14ac:dyDescent="0.4">
      <c r="A71" s="88">
        <f>A68</f>
        <v>12</v>
      </c>
      <c r="B71" s="106" t="s">
        <v>153</v>
      </c>
      <c r="C71" s="106" t="s">
        <v>154</v>
      </c>
      <c r="D71" s="106" t="s">
        <v>155</v>
      </c>
      <c r="E71" s="106" t="s">
        <v>156</v>
      </c>
      <c r="F71" s="106" t="s">
        <v>83</v>
      </c>
      <c r="G71" s="106" t="s">
        <v>152</v>
      </c>
      <c r="H71" s="107"/>
      <c r="I71" s="99"/>
      <c r="J71" s="89"/>
      <c r="K71" s="175"/>
      <c r="L71" s="172"/>
    </row>
    <row r="72" spans="1:12" s="95" customFormat="1" ht="25.05" customHeight="1" x14ac:dyDescent="0.35">
      <c r="A72" s="93">
        <v>13</v>
      </c>
      <c r="B72" s="109" t="s">
        <v>274</v>
      </c>
      <c r="C72" s="109" t="s">
        <v>275</v>
      </c>
      <c r="D72" s="109" t="s">
        <v>276</v>
      </c>
      <c r="E72" s="109" t="s">
        <v>277</v>
      </c>
      <c r="F72" s="109" t="s">
        <v>147</v>
      </c>
      <c r="G72" s="109" t="s">
        <v>168</v>
      </c>
      <c r="H72" s="101"/>
      <c r="I72" s="110"/>
      <c r="J72" s="92"/>
      <c r="K72" s="94"/>
      <c r="L72" s="171"/>
    </row>
    <row r="73" spans="1:12" s="95" customFormat="1" ht="25.05" customHeight="1" x14ac:dyDescent="0.35">
      <c r="A73" s="84">
        <f>A72</f>
        <v>13</v>
      </c>
      <c r="B73" s="103" t="s">
        <v>278</v>
      </c>
      <c r="C73" s="103" t="s">
        <v>279</v>
      </c>
      <c r="D73" s="103" t="s">
        <v>280</v>
      </c>
      <c r="E73" s="103" t="s">
        <v>281</v>
      </c>
      <c r="F73" s="103" t="s">
        <v>93</v>
      </c>
      <c r="G73" s="103" t="s">
        <v>168</v>
      </c>
      <c r="H73" s="104"/>
      <c r="I73" s="105"/>
      <c r="J73" s="82"/>
      <c r="K73" s="83"/>
      <c r="L73" s="171"/>
    </row>
    <row r="74" spans="1:12" s="95" customFormat="1" ht="25.05" customHeight="1" x14ac:dyDescent="0.35">
      <c r="A74" s="84">
        <f>A72</f>
        <v>13</v>
      </c>
      <c r="B74" s="103" t="s">
        <v>282</v>
      </c>
      <c r="C74" s="103" t="s">
        <v>283</v>
      </c>
      <c r="D74" s="103" t="s">
        <v>284</v>
      </c>
      <c r="E74" s="103" t="s">
        <v>285</v>
      </c>
      <c r="F74" s="103" t="s">
        <v>69</v>
      </c>
      <c r="G74" s="103" t="s">
        <v>168</v>
      </c>
      <c r="H74" s="104"/>
      <c r="I74" s="105"/>
      <c r="J74" s="82"/>
      <c r="K74" s="83"/>
      <c r="L74" s="171"/>
    </row>
    <row r="75" spans="1:12" s="95" customFormat="1" ht="25.05" customHeight="1" thickBot="1" x14ac:dyDescent="0.4">
      <c r="A75" s="97">
        <f>A72</f>
        <v>13</v>
      </c>
      <c r="B75" s="111" t="s">
        <v>286</v>
      </c>
      <c r="C75" s="111" t="s">
        <v>287</v>
      </c>
      <c r="D75" s="111" t="s">
        <v>288</v>
      </c>
      <c r="E75" s="111" t="s">
        <v>289</v>
      </c>
      <c r="F75" s="111" t="s">
        <v>147</v>
      </c>
      <c r="G75" s="111" t="s">
        <v>168</v>
      </c>
      <c r="H75" s="107"/>
      <c r="I75" s="115"/>
      <c r="J75" s="91"/>
      <c r="K75" s="96"/>
      <c r="L75" s="171"/>
    </row>
    <row r="76" spans="1:12" s="95" customFormat="1" ht="25.05" customHeight="1" x14ac:dyDescent="0.35">
      <c r="A76" s="85">
        <v>14</v>
      </c>
      <c r="B76" s="112" t="s">
        <v>307</v>
      </c>
      <c r="C76" s="112" t="s">
        <v>308</v>
      </c>
      <c r="D76" s="112" t="s">
        <v>309</v>
      </c>
      <c r="E76" s="112" t="s">
        <v>310</v>
      </c>
      <c r="F76" s="112" t="s">
        <v>83</v>
      </c>
      <c r="G76" s="112" t="s">
        <v>311</v>
      </c>
      <c r="H76" s="101"/>
      <c r="I76" s="102"/>
      <c r="J76" s="86"/>
      <c r="K76" s="174"/>
      <c r="L76" s="171"/>
    </row>
    <row r="77" spans="1:12" s="95" customFormat="1" ht="25.05" customHeight="1" x14ac:dyDescent="0.35">
      <c r="A77" s="87">
        <f>A76</f>
        <v>14</v>
      </c>
      <c r="B77" s="108" t="s">
        <v>312</v>
      </c>
      <c r="C77" s="108" t="s">
        <v>313</v>
      </c>
      <c r="D77" s="108" t="s">
        <v>314</v>
      </c>
      <c r="E77" s="108" t="s">
        <v>315</v>
      </c>
      <c r="F77" s="108" t="s">
        <v>83</v>
      </c>
      <c r="G77" s="108" t="s">
        <v>311</v>
      </c>
      <c r="H77" s="104"/>
      <c r="I77" s="105"/>
      <c r="J77" s="82"/>
      <c r="K77" s="83"/>
      <c r="L77" s="171"/>
    </row>
    <row r="78" spans="1:12" s="95" customFormat="1" ht="25.05" customHeight="1" x14ac:dyDescent="0.35">
      <c r="A78" s="87">
        <f>A76</f>
        <v>14</v>
      </c>
      <c r="B78" s="108" t="s">
        <v>316</v>
      </c>
      <c r="C78" s="108" t="s">
        <v>317</v>
      </c>
      <c r="D78" s="108" t="s">
        <v>318</v>
      </c>
      <c r="E78" s="108" t="s">
        <v>319</v>
      </c>
      <c r="F78" s="108" t="s">
        <v>69</v>
      </c>
      <c r="G78" s="108" t="s">
        <v>311</v>
      </c>
      <c r="H78" s="104"/>
      <c r="I78" s="105"/>
      <c r="J78" s="82"/>
      <c r="K78" s="83"/>
      <c r="L78" s="171"/>
    </row>
    <row r="79" spans="1:12" s="95" customFormat="1" ht="25.05" customHeight="1" thickBot="1" x14ac:dyDescent="0.4">
      <c r="A79" s="88">
        <f>A76</f>
        <v>14</v>
      </c>
      <c r="B79" s="113" t="s">
        <v>320</v>
      </c>
      <c r="C79" s="113" t="s">
        <v>321</v>
      </c>
      <c r="D79" s="113" t="s">
        <v>322</v>
      </c>
      <c r="E79" s="113" t="s">
        <v>222</v>
      </c>
      <c r="F79" s="113" t="s">
        <v>83</v>
      </c>
      <c r="G79" s="113" t="s">
        <v>311</v>
      </c>
      <c r="H79" s="107"/>
      <c r="I79" s="99"/>
      <c r="J79" s="89"/>
      <c r="K79" s="175"/>
      <c r="L79" s="171"/>
    </row>
    <row r="80" spans="1:12" s="95" customFormat="1" ht="25.05" customHeight="1" x14ac:dyDescent="0.35">
      <c r="A80" s="85">
        <v>15</v>
      </c>
      <c r="B80" s="100" t="s">
        <v>258</v>
      </c>
      <c r="C80" s="100" t="s">
        <v>259</v>
      </c>
      <c r="D80" s="100" t="s">
        <v>260</v>
      </c>
      <c r="E80" s="100" t="s">
        <v>261</v>
      </c>
      <c r="F80" s="100" t="s">
        <v>93</v>
      </c>
      <c r="G80" s="100" t="s">
        <v>168</v>
      </c>
      <c r="H80" s="101"/>
      <c r="I80" s="102"/>
      <c r="J80" s="86"/>
      <c r="K80" s="174"/>
      <c r="L80" s="171"/>
    </row>
    <row r="81" spans="1:12" s="95" customFormat="1" ht="25.05" customHeight="1" x14ac:dyDescent="0.35">
      <c r="A81" s="87">
        <f>A80</f>
        <v>15</v>
      </c>
      <c r="B81" s="103" t="s">
        <v>262</v>
      </c>
      <c r="C81" s="103" t="s">
        <v>263</v>
      </c>
      <c r="D81" s="103" t="s">
        <v>264</v>
      </c>
      <c r="E81" s="103" t="s">
        <v>265</v>
      </c>
      <c r="F81" s="103" t="s">
        <v>147</v>
      </c>
      <c r="G81" s="103" t="s">
        <v>168</v>
      </c>
      <c r="H81" s="104"/>
      <c r="I81" s="105"/>
      <c r="J81" s="82"/>
      <c r="K81" s="83"/>
      <c r="L81" s="171"/>
    </row>
    <row r="82" spans="1:12" s="95" customFormat="1" ht="25.05" customHeight="1" x14ac:dyDescent="0.35">
      <c r="A82" s="87">
        <f>A80</f>
        <v>15</v>
      </c>
      <c r="B82" s="103" t="s">
        <v>266</v>
      </c>
      <c r="C82" s="103" t="s">
        <v>267</v>
      </c>
      <c r="D82" s="103" t="s">
        <v>268</v>
      </c>
      <c r="E82" s="103" t="s">
        <v>269</v>
      </c>
      <c r="F82" s="103" t="s">
        <v>147</v>
      </c>
      <c r="G82" s="103" t="s">
        <v>168</v>
      </c>
      <c r="H82" s="104"/>
      <c r="I82" s="105"/>
      <c r="J82" s="82"/>
      <c r="K82" s="83"/>
      <c r="L82" s="171"/>
    </row>
    <row r="83" spans="1:12" s="95" customFormat="1" ht="25.05" customHeight="1" thickBot="1" x14ac:dyDescent="0.4">
      <c r="A83" s="90"/>
      <c r="B83" s="111" t="s">
        <v>270</v>
      </c>
      <c r="C83" s="111" t="s">
        <v>271</v>
      </c>
      <c r="D83" s="111" t="s">
        <v>272</v>
      </c>
      <c r="E83" s="111" t="s">
        <v>273</v>
      </c>
      <c r="F83" s="111" t="s">
        <v>69</v>
      </c>
      <c r="G83" s="111" t="s">
        <v>168</v>
      </c>
      <c r="H83" s="107"/>
      <c r="I83" s="115"/>
      <c r="J83" s="91"/>
      <c r="K83" s="96"/>
      <c r="L83" s="171"/>
    </row>
    <row r="84" spans="1:12" s="95" customFormat="1" ht="25.05" customHeight="1" x14ac:dyDescent="0.35">
      <c r="A84" s="98">
        <v>16</v>
      </c>
      <c r="B84" s="100" t="s">
        <v>132</v>
      </c>
      <c r="C84" s="100" t="s">
        <v>133</v>
      </c>
      <c r="D84" s="100" t="s">
        <v>134</v>
      </c>
      <c r="E84" s="100" t="s">
        <v>135</v>
      </c>
      <c r="F84" s="100" t="s">
        <v>69</v>
      </c>
      <c r="G84" s="100" t="s">
        <v>119</v>
      </c>
      <c r="H84" s="101"/>
      <c r="I84" s="102"/>
      <c r="J84" s="86"/>
      <c r="K84" s="174"/>
      <c r="L84" s="171"/>
    </row>
    <row r="85" spans="1:12" s="95" customFormat="1" ht="25.05" customHeight="1" x14ac:dyDescent="0.35">
      <c r="A85" s="87">
        <f>A84</f>
        <v>16</v>
      </c>
      <c r="B85" s="103" t="s">
        <v>79</v>
      </c>
      <c r="C85" s="103" t="s">
        <v>136</v>
      </c>
      <c r="D85" s="103" t="s">
        <v>137</v>
      </c>
      <c r="E85" s="103" t="s">
        <v>138</v>
      </c>
      <c r="F85" s="103" t="s">
        <v>69</v>
      </c>
      <c r="G85" s="103" t="s">
        <v>119</v>
      </c>
      <c r="H85" s="104"/>
      <c r="I85" s="105"/>
      <c r="J85" s="82"/>
      <c r="K85" s="83"/>
      <c r="L85" s="171"/>
    </row>
    <row r="86" spans="1:12" s="95" customFormat="1" ht="25.05" customHeight="1" x14ac:dyDescent="0.35">
      <c r="A86" s="87">
        <f t="shared" ref="A86:A87" si="0">A85</f>
        <v>16</v>
      </c>
      <c r="B86" s="103" t="s">
        <v>139</v>
      </c>
      <c r="C86" s="103" t="s">
        <v>140</v>
      </c>
      <c r="D86" s="103" t="s">
        <v>141</v>
      </c>
      <c r="E86" s="103" t="s">
        <v>142</v>
      </c>
      <c r="F86" s="103" t="s">
        <v>69</v>
      </c>
      <c r="G86" s="103" t="s">
        <v>119</v>
      </c>
      <c r="H86" s="104"/>
      <c r="I86" s="105"/>
      <c r="J86" s="82"/>
      <c r="K86" s="83"/>
      <c r="L86" s="171"/>
    </row>
    <row r="87" spans="1:12" s="95" customFormat="1" ht="25.05" customHeight="1" thickBot="1" x14ac:dyDescent="0.4">
      <c r="A87" s="87">
        <f t="shared" si="0"/>
        <v>16</v>
      </c>
      <c r="B87" s="106" t="s">
        <v>143</v>
      </c>
      <c r="C87" s="106" t="s">
        <v>144</v>
      </c>
      <c r="D87" s="106" t="s">
        <v>145</v>
      </c>
      <c r="E87" s="106" t="s">
        <v>146</v>
      </c>
      <c r="F87" s="106" t="s">
        <v>147</v>
      </c>
      <c r="G87" s="106" t="s">
        <v>119</v>
      </c>
      <c r="H87" s="107"/>
      <c r="I87" s="99"/>
      <c r="J87" s="89"/>
      <c r="K87" s="175"/>
      <c r="L87" s="171"/>
    </row>
    <row r="88" spans="1:12" ht="5.25" customHeight="1" thickBot="1" x14ac:dyDescent="0.35">
      <c r="A88" s="20"/>
      <c r="B88" s="21"/>
      <c r="C88" s="21"/>
      <c r="D88" s="1"/>
      <c r="E88" s="22"/>
      <c r="F88" s="12"/>
      <c r="G88" s="12"/>
      <c r="H88" s="23"/>
      <c r="I88" s="23"/>
      <c r="J88" s="24"/>
      <c r="K88" s="24"/>
    </row>
    <row r="89" spans="1:12" ht="15" thickTop="1" x14ac:dyDescent="0.25">
      <c r="A89" s="121" t="s">
        <v>3</v>
      </c>
      <c r="B89" s="122"/>
      <c r="C89" s="122"/>
      <c r="D89" s="122"/>
      <c r="E89" s="48"/>
      <c r="F89" s="48"/>
      <c r="G89" s="124" t="s">
        <v>31</v>
      </c>
      <c r="H89" s="124"/>
      <c r="I89" s="122"/>
      <c r="J89" s="124"/>
      <c r="K89" s="125"/>
    </row>
    <row r="90" spans="1:12" x14ac:dyDescent="0.25">
      <c r="A90" s="61" t="s">
        <v>42</v>
      </c>
      <c r="B90" s="19"/>
      <c r="C90" s="19"/>
      <c r="D90" s="62"/>
      <c r="E90" s="26"/>
      <c r="F90" s="59"/>
      <c r="G90" s="25" t="s">
        <v>20</v>
      </c>
      <c r="H90" s="55">
        <v>7</v>
      </c>
      <c r="I90" s="69"/>
      <c r="J90" s="39" t="s">
        <v>18</v>
      </c>
      <c r="K90" s="165">
        <f>COUNTIF(F24:F87,"ЗМС")</f>
        <v>0</v>
      </c>
    </row>
    <row r="91" spans="1:12" x14ac:dyDescent="0.25">
      <c r="A91" s="61" t="s">
        <v>43</v>
      </c>
      <c r="B91" s="19"/>
      <c r="C91" s="19"/>
      <c r="D91" s="62"/>
      <c r="E91" s="63"/>
      <c r="F91" s="60"/>
      <c r="G91" s="27" t="s">
        <v>24</v>
      </c>
      <c r="H91" s="54">
        <v>15</v>
      </c>
      <c r="I91" s="57"/>
      <c r="J91" s="39" t="s">
        <v>15</v>
      </c>
      <c r="K91" s="165">
        <f>COUNTIF(F24:F87,"МСМК")</f>
        <v>0</v>
      </c>
    </row>
    <row r="92" spans="1:12" x14ac:dyDescent="0.25">
      <c r="A92" s="61" t="s">
        <v>44</v>
      </c>
      <c r="B92" s="19"/>
      <c r="C92" s="19"/>
      <c r="D92" s="62"/>
      <c r="E92" s="63"/>
      <c r="F92" s="60"/>
      <c r="G92" s="27" t="s">
        <v>25</v>
      </c>
      <c r="H92" s="54">
        <v>15</v>
      </c>
      <c r="I92" s="57"/>
      <c r="J92" s="39" t="s">
        <v>16</v>
      </c>
      <c r="K92" s="165">
        <f>COUNTIF(F24:F87,"МС")</f>
        <v>0</v>
      </c>
    </row>
    <row r="93" spans="1:12" x14ac:dyDescent="0.25">
      <c r="A93" s="61" t="s">
        <v>45</v>
      </c>
      <c r="B93" s="19"/>
      <c r="C93" s="19"/>
      <c r="D93" s="62"/>
      <c r="E93" s="63"/>
      <c r="F93" s="60"/>
      <c r="G93" s="27" t="s">
        <v>26</v>
      </c>
      <c r="H93" s="55">
        <v>15</v>
      </c>
      <c r="I93" s="56"/>
      <c r="J93" s="39" t="s">
        <v>19</v>
      </c>
      <c r="K93" s="165">
        <f>COUNTIF(F24:F87,"КМС")</f>
        <v>0</v>
      </c>
    </row>
    <row r="94" spans="1:12" x14ac:dyDescent="0.25">
      <c r="A94" s="61"/>
      <c r="B94" s="19"/>
      <c r="C94" s="19"/>
      <c r="D94" s="62"/>
      <c r="E94" s="63"/>
      <c r="F94" s="60"/>
      <c r="G94" s="27" t="s">
        <v>27</v>
      </c>
      <c r="H94" s="55">
        <v>0</v>
      </c>
      <c r="I94" s="56"/>
      <c r="J94" s="39" t="s">
        <v>23</v>
      </c>
      <c r="K94" s="165">
        <f>COUNTIF(F24:F87,"1 СР")</f>
        <v>0</v>
      </c>
    </row>
    <row r="95" spans="1:12" x14ac:dyDescent="0.25">
      <c r="A95" s="61"/>
      <c r="B95" s="19"/>
      <c r="C95" s="19"/>
      <c r="D95" s="62"/>
      <c r="E95" s="63"/>
      <c r="F95" s="60"/>
      <c r="G95" s="27" t="s">
        <v>29</v>
      </c>
      <c r="H95" s="41">
        <v>0</v>
      </c>
      <c r="I95" s="58"/>
      <c r="J95" s="40" t="s">
        <v>33</v>
      </c>
      <c r="K95" s="166">
        <f>COUNTIF(F24:F87,"2 СР")</f>
        <v>0</v>
      </c>
    </row>
    <row r="96" spans="1:12" x14ac:dyDescent="0.25">
      <c r="A96" s="61"/>
      <c r="B96" s="19"/>
      <c r="C96" s="19"/>
      <c r="D96" s="62"/>
      <c r="E96" s="29"/>
      <c r="F96" s="70"/>
      <c r="G96" s="27" t="s">
        <v>28</v>
      </c>
      <c r="H96" s="41">
        <v>0</v>
      </c>
      <c r="I96" s="71"/>
      <c r="J96" s="40" t="s">
        <v>34</v>
      </c>
      <c r="K96" s="165">
        <f>COUNTIF(F24:F87,"3 СР")</f>
        <v>0</v>
      </c>
    </row>
    <row r="97" spans="1:26" ht="9.75" customHeight="1" x14ac:dyDescent="0.25">
      <c r="A97" s="30"/>
      <c r="B97" s="64"/>
      <c r="C97" s="64"/>
      <c r="D97" s="63"/>
      <c r="E97" s="65"/>
      <c r="F97" s="63"/>
      <c r="G97" s="63"/>
      <c r="H97" s="66"/>
      <c r="I97" s="66"/>
      <c r="J97" s="63"/>
      <c r="K97" s="63"/>
    </row>
    <row r="98" spans="1:26" ht="15.6" x14ac:dyDescent="0.25">
      <c r="A98" s="126" t="s">
        <v>2</v>
      </c>
      <c r="B98" s="127"/>
      <c r="C98" s="127"/>
      <c r="D98" s="127"/>
      <c r="E98" s="117" t="s">
        <v>7</v>
      </c>
      <c r="F98" s="117"/>
      <c r="G98" s="117"/>
      <c r="H98" s="117"/>
      <c r="I98" s="117" t="s">
        <v>47</v>
      </c>
      <c r="J98" s="117"/>
      <c r="K98" s="118"/>
    </row>
    <row r="99" spans="1:26" x14ac:dyDescent="0.25">
      <c r="A99" s="30"/>
      <c r="B99" s="63"/>
      <c r="C99" s="63"/>
      <c r="D99" s="63"/>
      <c r="E99" s="63"/>
      <c r="F99" s="26"/>
      <c r="G99" s="26"/>
      <c r="H99" s="26"/>
      <c r="I99" s="26"/>
      <c r="J99" s="26"/>
      <c r="K99" s="26"/>
    </row>
    <row r="100" spans="1:26" x14ac:dyDescent="0.25">
      <c r="A100" s="31"/>
      <c r="B100" s="64"/>
      <c r="C100" s="64"/>
      <c r="D100" s="64"/>
      <c r="E100" s="67"/>
      <c r="F100" s="64"/>
      <c r="G100" s="64"/>
      <c r="H100" s="68"/>
      <c r="I100" s="68"/>
      <c r="J100" s="64"/>
      <c r="K100" s="64"/>
    </row>
    <row r="101" spans="1:26" x14ac:dyDescent="0.25">
      <c r="A101" s="31"/>
      <c r="B101" s="64"/>
      <c r="C101" s="64"/>
      <c r="D101" s="64"/>
      <c r="E101" s="67"/>
      <c r="F101" s="64"/>
      <c r="G101" s="64"/>
      <c r="H101" s="68"/>
      <c r="I101" s="68"/>
      <c r="J101" s="64"/>
      <c r="K101" s="64"/>
    </row>
    <row r="102" spans="1:26" x14ac:dyDescent="0.25">
      <c r="A102" s="31"/>
      <c r="B102" s="64"/>
      <c r="C102" s="64"/>
      <c r="D102" s="64"/>
      <c r="E102" s="67"/>
      <c r="F102" s="64"/>
      <c r="G102" s="64"/>
      <c r="H102" s="68"/>
      <c r="I102" s="68"/>
      <c r="J102" s="64"/>
      <c r="K102" s="64"/>
    </row>
    <row r="103" spans="1:26" x14ac:dyDescent="0.25">
      <c r="A103" s="31"/>
      <c r="B103" s="64"/>
      <c r="C103" s="64"/>
      <c r="D103" s="64"/>
      <c r="E103" s="67"/>
      <c r="F103" s="64"/>
      <c r="G103" s="64"/>
      <c r="H103" s="68"/>
      <c r="I103" s="68"/>
      <c r="J103" s="64"/>
      <c r="K103" s="64"/>
    </row>
    <row r="104" spans="1:26" ht="16.2" thickBot="1" x14ac:dyDescent="0.3">
      <c r="A104" s="123" t="str">
        <f>G18</f>
        <v>БУКОВА О.Ю.. (IК, г. Пенза)</v>
      </c>
      <c r="B104" s="119"/>
      <c r="C104" s="119"/>
      <c r="D104" s="119"/>
      <c r="E104" s="119" t="str">
        <f>G17</f>
        <v>БОЯРОВ В.В. (ВК, г. Саранск)</v>
      </c>
      <c r="F104" s="119"/>
      <c r="G104" s="119"/>
      <c r="H104" s="119"/>
      <c r="I104" s="119" t="str">
        <f>G19</f>
        <v>КОЧЕТКОВ Д.А. (ВК, г. Саранск)</v>
      </c>
      <c r="J104" s="119"/>
      <c r="K104" s="120"/>
    </row>
    <row r="105" spans="1:26" s="11" customFormat="1" ht="14.4" thickTop="1" x14ac:dyDescent="0.25">
      <c r="A105" s="2"/>
      <c r="B105" s="32"/>
      <c r="C105" s="32"/>
      <c r="D105" s="2"/>
      <c r="F105" s="2"/>
      <c r="G105" s="2"/>
      <c r="H105" s="28"/>
      <c r="I105" s="28"/>
      <c r="J105" s="2"/>
      <c r="K105" s="2"/>
      <c r="L105" s="6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s="44" customFormat="1" ht="18" x14ac:dyDescent="0.25">
      <c r="B106" s="45"/>
      <c r="C106" s="45"/>
      <c r="E106" s="46"/>
      <c r="H106" s="47"/>
      <c r="I106" s="47"/>
      <c r="L106" s="173"/>
    </row>
    <row r="107" spans="1:26" ht="21" x14ac:dyDescent="0.25">
      <c r="A107" s="42"/>
      <c r="B107" s="42"/>
      <c r="C107" s="43"/>
      <c r="D107" s="116"/>
      <c r="E107" s="116"/>
      <c r="F107" s="116"/>
      <c r="G107" s="116"/>
    </row>
    <row r="108" spans="1:26" ht="18" x14ac:dyDescent="0.25">
      <c r="D108" s="44"/>
    </row>
  </sheetData>
  <autoFilter ref="B23:L23">
    <sortState ref="B24:L87">
      <sortCondition ref="L23"/>
    </sortState>
  </autoFilter>
  <mergeCells count="36">
    <mergeCell ref="A6:K6"/>
    <mergeCell ref="A11:K11"/>
    <mergeCell ref="H15:K15"/>
    <mergeCell ref="A8:K8"/>
    <mergeCell ref="A9:K9"/>
    <mergeCell ref="A10:K10"/>
    <mergeCell ref="A7:K7"/>
    <mergeCell ref="A14:D14"/>
    <mergeCell ref="A15:G15"/>
    <mergeCell ref="A12:K12"/>
    <mergeCell ref="A13:D13"/>
    <mergeCell ref="A1:K1"/>
    <mergeCell ref="A2:K2"/>
    <mergeCell ref="A3:K3"/>
    <mergeCell ref="A4:K4"/>
    <mergeCell ref="A5:K5"/>
    <mergeCell ref="K21:K22"/>
    <mergeCell ref="E21:E22"/>
    <mergeCell ref="F21:F22"/>
    <mergeCell ref="D21:D22"/>
    <mergeCell ref="G21:G22"/>
    <mergeCell ref="J21:J22"/>
    <mergeCell ref="A21:A22"/>
    <mergeCell ref="B21:B22"/>
    <mergeCell ref="H21:H22"/>
    <mergeCell ref="C21:C22"/>
    <mergeCell ref="I21:I22"/>
    <mergeCell ref="D107:G107"/>
    <mergeCell ref="I98:K98"/>
    <mergeCell ref="I104:K104"/>
    <mergeCell ref="A89:D89"/>
    <mergeCell ref="A104:D104"/>
    <mergeCell ref="G89:K89"/>
    <mergeCell ref="E104:H104"/>
    <mergeCell ref="A98:D98"/>
    <mergeCell ref="E98:H98"/>
  </mergeCells>
  <printOptions horizontalCentered="1"/>
  <pageMargins left="0.19685039370078741" right="0.19685039370078741" top="0.78740157480314965" bottom="0.51181102362204722" header="0.15748031496062992" footer="0.11811023622047245"/>
  <pageSetup paperSize="256" scale="5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Эстафета</vt:lpstr>
      <vt:lpstr>'ПР Эстафета'!Заголовки_для_печати</vt:lpstr>
      <vt:lpstr>'ПР Эстафета'!Область_печати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2024-07-06T09:32:25Z</cp:lastPrinted>
  <dcterms:created xsi:type="dcterms:W3CDTF">1996-10-08T23:32:33Z</dcterms:created>
  <dcterms:modified xsi:type="dcterms:W3CDTF">2024-07-06T09:33:17Z</dcterms:modified>
</cp:coreProperties>
</file>