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Трек 2023\"/>
    </mc:Choice>
  </mc:AlternateContent>
  <xr:revisionPtr revIDLastSave="0" documentId="13_ncr:1_{7D6D69FD-925E-413F-8C6F-A4B596354A53}" xr6:coauthVersionLast="47" xr6:coauthVersionMax="47" xr10:uidLastSave="{00000000-0000-0000-0000-000000000000}"/>
  <bookViews>
    <workbookView xWindow="-110" yWindow="-110" windowWidth="19420" windowHeight="10300" tabRatio="789" xr2:uid="{00000000-000D-0000-FFFF-FFFF00000000}"/>
  </bookViews>
  <sheets>
    <sheet name="инд г. пресл. 2 км" sheetId="100" r:id="rId1"/>
  </sheets>
  <definedNames>
    <definedName name="_xlnm.Print_Area" localSheetId="0">'инд г. пресл. 2 км'!$A$1:$O$78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00" l="1"/>
  <c r="L24" i="100"/>
  <c r="M24" i="100" s="1"/>
  <c r="L25" i="100"/>
  <c r="M25" i="100" s="1"/>
  <c r="L26" i="100"/>
  <c r="M26" i="100" s="1"/>
  <c r="L27" i="100"/>
  <c r="M27" i="100" s="1"/>
  <c r="L28" i="100"/>
  <c r="L29" i="100"/>
  <c r="M29" i="100" s="1"/>
  <c r="L30" i="100"/>
  <c r="M30" i="100" s="1"/>
  <c r="L31" i="100"/>
  <c r="M31" i="100" s="1"/>
  <c r="L32" i="100"/>
  <c r="M32" i="100" s="1"/>
  <c r="L33" i="100"/>
  <c r="M33" i="100" s="1"/>
  <c r="L34" i="100"/>
  <c r="M34" i="100" s="1"/>
  <c r="L35" i="100"/>
  <c r="M35" i="100" s="1"/>
  <c r="L36" i="100"/>
  <c r="L37" i="100"/>
  <c r="L38" i="100"/>
  <c r="M38" i="100" s="1"/>
  <c r="L39" i="100"/>
  <c r="L40" i="100"/>
  <c r="M40" i="100" s="1"/>
  <c r="L41" i="100"/>
  <c r="M41" i="100" s="1"/>
  <c r="L42" i="100"/>
  <c r="M42" i="100" s="1"/>
  <c r="L43" i="100"/>
  <c r="M43" i="100" s="1"/>
  <c r="L44" i="100"/>
  <c r="L45" i="100"/>
  <c r="L46" i="100"/>
  <c r="M46" i="100" s="1"/>
  <c r="L47" i="100"/>
  <c r="L48" i="100"/>
  <c r="L49" i="100"/>
  <c r="M49" i="100" s="1"/>
  <c r="L50" i="100"/>
  <c r="M50" i="100" s="1"/>
  <c r="L51" i="100"/>
  <c r="M51" i="100" s="1"/>
  <c r="L52" i="100"/>
  <c r="L53" i="100"/>
  <c r="L54" i="100"/>
  <c r="L55" i="100"/>
  <c r="M55" i="100" s="1"/>
  <c r="L56" i="100"/>
  <c r="M56" i="100" s="1"/>
  <c r="L57" i="100"/>
  <c r="M57" i="100" s="1"/>
  <c r="L58" i="100"/>
  <c r="M58" i="100" s="1"/>
  <c r="L59" i="100"/>
  <c r="M59" i="100" s="1"/>
  <c r="L60" i="100"/>
  <c r="L61" i="100"/>
  <c r="M61" i="100" s="1"/>
  <c r="L62" i="100"/>
  <c r="M62" i="100" s="1"/>
  <c r="L63" i="100"/>
  <c r="M63" i="100" s="1"/>
  <c r="L64" i="100"/>
  <c r="M64" i="100" s="1"/>
  <c r="L65" i="100"/>
  <c r="M65" i="100" s="1"/>
  <c r="L66" i="100"/>
  <c r="M66" i="100" s="1"/>
  <c r="L23" i="100"/>
  <c r="M39" i="100"/>
  <c r="M47" i="100"/>
  <c r="M48" i="100"/>
  <c r="M54" i="100"/>
  <c r="M28" i="100"/>
  <c r="M36" i="100"/>
  <c r="M37" i="100"/>
  <c r="M44" i="100"/>
  <c r="M45" i="100"/>
  <c r="M52" i="100"/>
  <c r="M53" i="100"/>
  <c r="M60" i="100"/>
  <c r="M78" i="100" l="1"/>
  <c r="H78" i="100"/>
  <c r="E78" i="100"/>
</calcChain>
</file>

<file path=xl/sharedStrings.xml><?xml version="1.0" encoding="utf-8"?>
<sst xmlns="http://schemas.openxmlformats.org/spreadsheetml/2006/main" count="182" uniqueCount="101">
  <si>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</si>
  <si>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</si>
  <si>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</si>
  <si>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</si>
  <si>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</si>
  <si>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</si>
  <si>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</si>
  <si>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</si>
  <si>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</si>
  <si>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</si>
  <si>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</si>
  <si>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</si>
  <si>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</si>
  <si>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</si>
  <si>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</si>
  <si>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</si>
  <si>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</si>
  <si>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</si>
  <si>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ИТОГОВЫЙ ПРОТОКОЛ</t>
  </si>
  <si>
    <t>СКОРОСТЬ км/ч</t>
  </si>
  <si>
    <t>ВЫПОЛНЕНИЕ НТУ ЕВСК</t>
  </si>
  <si>
    <t>ДАТА РОЖД.</t>
  </si>
  <si>
    <t>UCI ID</t>
  </si>
  <si>
    <t>ДИСТАНЦИЯ: ДЛИНА КРУГА/КРУГОВ</t>
  </si>
  <si>
    <t/>
  </si>
  <si>
    <t>Санкт-Петербург</t>
  </si>
  <si>
    <t>СУДЬЯ НА ФИНИШЕ</t>
  </si>
  <si>
    <t>ПОКРЫТИЕ ТРЕКА: дерево</t>
  </si>
  <si>
    <t>НАЧАЛО ГОНКИ:</t>
  </si>
  <si>
    <t>ОКОНЧАНИЕ ГОНКИ:</t>
  </si>
  <si>
    <t>МЕСТО ПРОВЕДЕНИЯ: г. Санкт-Петербург</t>
  </si>
  <si>
    <t>НАЗВАНИЕ ТРАССЫ / РЕГ. НОМЕР: велотрек "Локосфинкс"</t>
  </si>
  <si>
    <t>Михайлова И.Н. (ВК, Санкт-Петербург)</t>
  </si>
  <si>
    <t>0-1000 м</t>
  </si>
  <si>
    <t>1000-2000 м</t>
  </si>
  <si>
    <t>ДЛИНА ТРЕКА: 250 м</t>
  </si>
  <si>
    <t>РЕЗУЛЬТАТ И МЕСТО НА ОТРЕЗКЕ</t>
  </si>
  <si>
    <t>Москва</t>
  </si>
  <si>
    <t>ДАТА ПРОВЕДЕНИЯ: 27 января 2023 года</t>
  </si>
  <si>
    <t>№ ЕКП 2023: 26269</t>
  </si>
  <si>
    <t>Афанасьева Е.А. (ВК, Свердловская область)</t>
  </si>
  <si>
    <t>Ярышева О.Ю. (ВК, )</t>
  </si>
  <si>
    <t>Температура: +23</t>
  </si>
  <si>
    <t>Влажность: 61 %</t>
  </si>
  <si>
    <t>Финал 1-2 место</t>
  </si>
  <si>
    <t>Финал 3-4 место</t>
  </si>
  <si>
    <t>Квалификация</t>
  </si>
  <si>
    <t>Тульская область</t>
  </si>
  <si>
    <t>Ленинградская область</t>
  </si>
  <si>
    <t>ПЕРВЕНСТВО РОССИИ</t>
  </si>
  <si>
    <t>№ ВРВС: 0080341811С</t>
  </si>
  <si>
    <t>0,250/8</t>
  </si>
  <si>
    <t>трек - индивидуальная гонка преследования 2 км</t>
  </si>
  <si>
    <t>Даньшина Полина</t>
  </si>
  <si>
    <t>Чертихина Юлия</t>
  </si>
  <si>
    <t>Малькова Татьяна</t>
  </si>
  <si>
    <t>Крапивина Дарья</t>
  </si>
  <si>
    <t>Кокарева Аглая</t>
  </si>
  <si>
    <t>Ившичева Яна</t>
  </si>
  <si>
    <t>Изотова Анна</t>
  </si>
  <si>
    <t>Сагдиева Асия</t>
  </si>
  <si>
    <t>Исмагилова Лилия</t>
  </si>
  <si>
    <t>Грибова Марина</t>
  </si>
  <si>
    <t>Павловская Мария</t>
  </si>
  <si>
    <t>Юрченко Александра</t>
  </si>
  <si>
    <t>Мучкаева Людмила</t>
  </si>
  <si>
    <t>Максимчук Милана</t>
  </si>
  <si>
    <t>Рыбина Светлана</t>
  </si>
  <si>
    <t>Лебедева Дарья</t>
  </si>
  <si>
    <t>Клименко Эвелина</t>
  </si>
  <si>
    <t>Богданова Алена</t>
  </si>
  <si>
    <t>Щёкотова Анастасия</t>
  </si>
  <si>
    <t>Солина Ангелина</t>
  </si>
  <si>
    <t>Таджиева Алина</t>
  </si>
  <si>
    <t>Ермолова Дарья</t>
  </si>
  <si>
    <t>Радуненко Анна</t>
  </si>
  <si>
    <t>Зименс Виктория</t>
  </si>
  <si>
    <t>Гейко Диана</t>
  </si>
  <si>
    <t>Желонкина Софья</t>
  </si>
  <si>
    <t>Удянская Александра</t>
  </si>
  <si>
    <t>Смирнова Анна</t>
  </si>
  <si>
    <t>Мартино Стелла</t>
  </si>
  <si>
    <t>Касимова Виолетта</t>
  </si>
  <si>
    <t>Савицкая Анастасия</t>
  </si>
  <si>
    <t>Осипова Виктория</t>
  </si>
  <si>
    <t>Галкина Кристина</t>
  </si>
  <si>
    <t>Журавлева Екатерина</t>
  </si>
  <si>
    <t>Лосева Алина</t>
  </si>
  <si>
    <t>Шипилова Дарья</t>
  </si>
  <si>
    <t>Савеко Полина</t>
  </si>
  <si>
    <t>Гладченко Татьяна</t>
  </si>
  <si>
    <t>Казанкова Дарья</t>
  </si>
  <si>
    <t>Боброва Мария</t>
  </si>
  <si>
    <t>Махнова Екатерина</t>
  </si>
  <si>
    <t>Кириченко Анастасия</t>
  </si>
  <si>
    <t>Сельвачева Варвара</t>
  </si>
  <si>
    <t>Куцик Марина</t>
  </si>
  <si>
    <t>Ростовская область</t>
  </si>
  <si>
    <t>Омская область</t>
  </si>
  <si>
    <t>Республика Адыгея</t>
  </si>
  <si>
    <t>Юниорки 17-18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</si>
</sst>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"/>
    <numFmt numFmtId="165" formatCode="h:mm:ss.00"/>
    <numFmt numFmtId="166" formatCode="0.0"/>
    <numFmt numFmtId="167" formatCode="m:ss.000"/>
    <numFmt numFmtId="168" formatCode="m:ss.00"/>
    <numFmt numFmtId="169" formatCode="0.00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74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2" fontId="11" fillId="0" borderId="2" xfId="0" applyNumberFormat="1" applyFont="1" applyBorder="1" applyAlignment="1">
      <alignment vertical="center"/>
    </xf>
    <xf numFmtId="2" fontId="11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11" fillId="0" borderId="17" xfId="0" applyNumberFormat="1" applyFont="1" applyBorder="1" applyAlignment="1">
      <alignment horizontal="right" vertical="center"/>
    </xf>
    <xf numFmtId="165" fontId="5" fillId="0" borderId="27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6" fillId="0" borderId="8" xfId="8" applyFont="1" applyBorder="1" applyAlignment="1">
      <alignment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66" fontId="14" fillId="0" borderId="5" xfId="0" applyNumberFormat="1" applyFont="1" applyBorder="1" applyAlignment="1">
      <alignment horizontal="center" vertical="center"/>
    </xf>
    <xf numFmtId="0" fontId="3" fillId="0" borderId="0" xfId="0" applyFont="1"/>
    <xf numFmtId="165" fontId="8" fillId="0" borderId="5" xfId="0" applyNumberFormat="1" applyFont="1" applyBorder="1" applyAlignment="1">
      <alignment horizontal="left" vertical="center"/>
    </xf>
    <xf numFmtId="0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right" vertic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19" fillId="0" borderId="0" xfId="0" applyFont="1"/>
    <xf numFmtId="0" fontId="20" fillId="0" borderId="0" xfId="0" applyFont="1"/>
    <xf numFmtId="165" fontId="8" fillId="0" borderId="5" xfId="0" applyNumberFormat="1" applyFont="1" applyBorder="1" applyAlignment="1">
      <alignment horizontal="left" vertical="center"/>
    </xf>
    <xf numFmtId="0" fontId="17" fillId="0" borderId="18" xfId="0" applyNumberFormat="1" applyFont="1" applyBorder="1" applyAlignment="1">
      <alignment horizontal="center" vertical="center" wrapText="1"/>
    </xf>
    <xf numFmtId="167" fontId="17" fillId="0" borderId="1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/>
    </xf>
    <xf numFmtId="0" fontId="5" fillId="0" borderId="0" xfId="0" applyFont="1"/>
    <xf numFmtId="1" fontId="17" fillId="0" borderId="6" xfId="0" applyNumberFormat="1" applyFont="1" applyBorder="1" applyAlignment="1">
      <alignment horizontal="center" vertical="center"/>
    </xf>
    <xf numFmtId="168" fontId="17" fillId="0" borderId="4" xfId="0" applyNumberFormat="1" applyFont="1" applyBorder="1" applyAlignment="1">
      <alignment horizontal="center" vertical="center"/>
    </xf>
    <xf numFmtId="169" fontId="5" fillId="0" borderId="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2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9" fontId="5" fillId="0" borderId="3" xfId="0" applyNumberFormat="1" applyFont="1" applyBorder="1" applyAlignment="1">
      <alignment horizontal="left" vertical="center"/>
    </xf>
    <xf numFmtId="14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2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left" vertical="center"/>
    </xf>
    <xf numFmtId="0" fontId="13" fillId="3" borderId="13" xfId="0" applyFont="1" applyFill="1" applyBorder="1" applyAlignment="1">
      <alignment horizontal="right" vertical="center"/>
    </xf>
    <xf numFmtId="0" fontId="17" fillId="0" borderId="35" xfId="0" applyNumberFormat="1" applyFont="1" applyBorder="1" applyAlignment="1">
      <alignment horizontal="center" vertical="center" wrapText="1"/>
    </xf>
    <xf numFmtId="0" fontId="17" fillId="0" borderId="36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left" vertical="center"/>
    </xf>
    <xf numFmtId="14" fontId="17" fillId="0" borderId="36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168" fontId="17" fillId="0" borderId="29" xfId="0" applyNumberFormat="1" applyFont="1" applyBorder="1" applyAlignment="1">
      <alignment horizontal="center" vertical="center"/>
    </xf>
    <xf numFmtId="1" fontId="17" fillId="0" borderId="28" xfId="0" applyNumberFormat="1" applyFont="1" applyBorder="1" applyAlignment="1">
      <alignment horizontal="center" vertical="center"/>
    </xf>
    <xf numFmtId="167" fontId="17" fillId="0" borderId="36" xfId="0" applyNumberFormat="1" applyFont="1" applyBorder="1" applyAlignment="1">
      <alignment horizontal="center" vertical="center"/>
    </xf>
    <xf numFmtId="169" fontId="5" fillId="0" borderId="36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left" vertical="center"/>
    </xf>
    <xf numFmtId="14" fontId="17" fillId="0" borderId="39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168" fontId="17" fillId="0" borderId="40" xfId="0" applyNumberFormat="1" applyFont="1" applyBorder="1" applyAlignment="1">
      <alignment horizontal="center" vertical="center"/>
    </xf>
    <xf numFmtId="1" fontId="17" fillId="0" borderId="41" xfId="0" applyNumberFormat="1" applyFont="1" applyBorder="1" applyAlignment="1">
      <alignment horizontal="center" vertical="center"/>
    </xf>
    <xf numFmtId="167" fontId="17" fillId="0" borderId="39" xfId="0" applyNumberFormat="1" applyFont="1" applyBorder="1" applyAlignment="1">
      <alignment horizontal="center" vertical="center"/>
    </xf>
    <xf numFmtId="169" fontId="5" fillId="0" borderId="39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165" fontId="8" fillId="0" borderId="17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65" fontId="10" fillId="2" borderId="17" xfId="0" applyNumberFormat="1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8" fillId="2" borderId="3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165" fontId="8" fillId="2" borderId="31" xfId="3" applyNumberFormat="1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center" vertical="center" wrapText="1"/>
    </xf>
    <xf numFmtId="2" fontId="8" fillId="2" borderId="31" xfId="3" applyNumberFormat="1" applyFont="1" applyFill="1" applyBorder="1" applyAlignment="1">
      <alignment horizontal="center" vertical="center" wrapText="1"/>
    </xf>
    <xf numFmtId="2" fontId="8" fillId="2" borderId="34" xfId="3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14" fontId="8" fillId="2" borderId="31" xfId="3" applyNumberFormat="1" applyFont="1" applyFill="1" applyBorder="1" applyAlignment="1">
      <alignment horizontal="center" vertical="center" wrapText="1"/>
    </xf>
    <xf numFmtId="14" fontId="8" fillId="2" borderId="1" xfId="3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90200</xdr:colOff>
      <xdr:row>0</xdr:row>
      <xdr:rowOff>25344</xdr:rowOff>
    </xdr:from>
    <xdr:to>
      <xdr:col>1</xdr:col>
      <xdr:colOff>320990</xdr:colOff>
      <xdr:row>4</xdr:row>
      <xdr:rowOff>20934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0" y="25344"/>
          <a:ext cx="652960" cy="655013"/>
        </a:xfrm>
        <a:prstGeom prst="rect">
          <a:avLst/>
        </a:prstGeom>
      </xdr:spPr>
    </xdr:pic>
    <xdr:clientData/>
  </xdr:twoCellAnchor>
  <xdr:twoCellAnchor editAs="oneCell">
    <xdr:from>
      <xdr:col>2</xdr:col>
      <xdr:colOff>54131</xdr:colOff>
      <xdr:row>0</xdr:row>
      <xdr:rowOff>67445</xdr:rowOff>
    </xdr:from>
    <xdr:to>
      <xdr:col>3</xdr:col>
      <xdr:colOff>237255</xdr:colOff>
      <xdr:row>4</xdr:row>
      <xdr:rowOff>52335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565" y="67445"/>
          <a:ext cx="919304" cy="644313"/>
        </a:xfrm>
        <a:prstGeom prst="rect">
          <a:avLst/>
        </a:prstGeom>
      </xdr:spPr>
    </xdr:pic>
    <xdr:clientData/>
  </xdr:twoCellAnchor>
  <xdr:oneCellAnchor>
    <xdr:from>
      <xdr:col>14</xdr:col>
      <xdr:colOff>31401</xdr:colOff>
      <xdr:row>0</xdr:row>
      <xdr:rowOff>59732</xdr:rowOff>
    </xdr:from>
    <xdr:ext cx="784299" cy="662493"/>
    <xdr:pic>
      <xdr:nvPicPr>
        <xdr:cNvPr id="5" name="Picture 5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99890" y="59732"/>
          <a:ext cx="784299" cy="6624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9"/>
  <sheetViews>
    <sheetView tabSelected="1" view="pageBreakPreview" topLeftCell="A7" zoomScale="91" zoomScaleNormal="91" zoomScaleSheetLayoutView="91" workbookViewId="0">
      <selection activeCell="A12" sqref="A12:O12"/>
    </sheetView>
  </sheetViews>
  <sheetFormatPr defaultColWidth="8.81640625" defaultRowHeight="12.5" x14ac:dyDescent="0.25"/>
  <cols>
    <col min="1" max="1" width="6.26953125" customWidth="1"/>
    <col min="2" max="2" width="6.453125" customWidth="1"/>
    <col min="3" max="3" width="11.1796875" customWidth="1"/>
    <col min="4" max="4" width="19.453125" customWidth="1"/>
    <col min="5" max="5" width="10.36328125" customWidth="1"/>
    <col min="6" max="6" width="7.36328125" customWidth="1"/>
    <col min="7" max="7" width="19.7265625" customWidth="1"/>
    <col min="8" max="8" width="9" customWidth="1"/>
    <col min="9" max="9" width="3.54296875" customWidth="1"/>
    <col min="10" max="10" width="8.81640625" customWidth="1"/>
    <col min="11" max="11" width="3.1796875" customWidth="1"/>
    <col min="12" max="12" width="8.81640625" customWidth="1"/>
    <col min="13" max="13" width="9.7265625" customWidth="1"/>
    <col min="14" max="14" width="11.26953125" customWidth="1"/>
    <col min="15" max="15" width="14" customWidth="1"/>
  </cols>
  <sheetData>
    <row r="1" spans="1:17" ht="21" x14ac:dyDescent="0.2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7" ht="6.75" customHeight="1" x14ac:dyDescent="0.2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7" ht="21" x14ac:dyDescent="0.25">
      <c r="A3" s="118" t="s">
        <v>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7" ht="4.5" customHeight="1" x14ac:dyDescent="0.2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7" ht="6.75" customHeight="1" x14ac:dyDescent="0.25">
      <c r="A5" s="119" t="s">
        <v>24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spans="1:17" ht="28.5" x14ac:dyDescent="0.25">
      <c r="A6" s="117" t="s">
        <v>49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7" spans="1:17" ht="21" x14ac:dyDescent="0.25">
      <c r="A7" s="123" t="s">
        <v>15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</row>
    <row r="8" spans="1:17" ht="8.25" customHeight="1" thickBot="1" x14ac:dyDescent="0.3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7" ht="19" thickTop="1" x14ac:dyDescent="0.25">
      <c r="A9" s="125" t="s">
        <v>18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7"/>
    </row>
    <row r="10" spans="1:17" ht="18.5" x14ac:dyDescent="0.25">
      <c r="A10" s="128" t="s">
        <v>52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30"/>
    </row>
    <row r="11" spans="1:17" ht="18.5" x14ac:dyDescent="0.25">
      <c r="A11" s="131" t="s">
        <v>100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3"/>
    </row>
    <row r="12" spans="1:17" ht="8.25" customHeight="1" x14ac:dyDescent="0.25">
      <c r="A12" s="134" t="s">
        <v>24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6"/>
    </row>
    <row r="13" spans="1:17" ht="15.5" x14ac:dyDescent="0.25">
      <c r="A13" s="137" t="s">
        <v>30</v>
      </c>
      <c r="B13" s="138"/>
      <c r="C13" s="138"/>
      <c r="D13" s="138"/>
      <c r="E13" s="15"/>
      <c r="F13" s="1"/>
      <c r="G13" s="29" t="s">
        <v>28</v>
      </c>
      <c r="H13" s="24"/>
      <c r="I13" s="24"/>
      <c r="J13" s="24"/>
      <c r="K13" s="24"/>
      <c r="L13" s="24"/>
      <c r="M13" s="12"/>
      <c r="N13" s="9"/>
      <c r="O13" s="92" t="s">
        <v>50</v>
      </c>
    </row>
    <row r="14" spans="1:17" ht="15.5" x14ac:dyDescent="0.25">
      <c r="A14" s="139" t="s">
        <v>38</v>
      </c>
      <c r="B14" s="140"/>
      <c r="C14" s="140"/>
      <c r="D14" s="140"/>
      <c r="E14" s="16"/>
      <c r="F14" s="2"/>
      <c r="G14" s="50" t="s">
        <v>29</v>
      </c>
      <c r="H14" s="25"/>
      <c r="I14" s="25"/>
      <c r="J14" s="25"/>
      <c r="K14" s="25"/>
      <c r="L14" s="25"/>
      <c r="M14" s="13"/>
      <c r="N14" s="10"/>
      <c r="O14" s="11" t="s">
        <v>39</v>
      </c>
    </row>
    <row r="15" spans="1:17" ht="14.5" x14ac:dyDescent="0.25">
      <c r="A15" s="141" t="s">
        <v>8</v>
      </c>
      <c r="B15" s="142"/>
      <c r="C15" s="142"/>
      <c r="D15" s="142"/>
      <c r="E15" s="142"/>
      <c r="F15" s="142"/>
      <c r="G15" s="143"/>
      <c r="H15" s="144" t="s">
        <v>1</v>
      </c>
      <c r="I15" s="145"/>
      <c r="J15" s="145"/>
      <c r="K15" s="145"/>
      <c r="L15" s="145"/>
      <c r="M15" s="145"/>
      <c r="N15" s="145"/>
      <c r="O15" s="146"/>
      <c r="Q15" s="55"/>
    </row>
    <row r="16" spans="1:17" ht="14.5" x14ac:dyDescent="0.25">
      <c r="A16" s="19"/>
      <c r="B16" s="20"/>
      <c r="C16" s="20"/>
      <c r="D16" s="21"/>
      <c r="E16" s="4" t="s">
        <v>24</v>
      </c>
      <c r="F16" s="21"/>
      <c r="G16" s="4"/>
      <c r="H16" s="120" t="s">
        <v>31</v>
      </c>
      <c r="I16" s="121"/>
      <c r="J16" s="121"/>
      <c r="K16" s="121"/>
      <c r="L16" s="121"/>
      <c r="M16" s="121"/>
      <c r="N16" s="121"/>
      <c r="O16" s="122"/>
    </row>
    <row r="17" spans="1:15" ht="14.5" x14ac:dyDescent="0.25">
      <c r="A17" s="19" t="s">
        <v>16</v>
      </c>
      <c r="B17" s="20"/>
      <c r="C17" s="20"/>
      <c r="D17" s="4"/>
      <c r="E17" s="17"/>
      <c r="F17" s="21"/>
      <c r="G17" s="51" t="s">
        <v>40</v>
      </c>
      <c r="H17" s="120" t="s">
        <v>27</v>
      </c>
      <c r="I17" s="121"/>
      <c r="J17" s="121"/>
      <c r="K17" s="121"/>
      <c r="L17" s="121"/>
      <c r="M17" s="121"/>
      <c r="N17" s="121"/>
      <c r="O17" s="122"/>
    </row>
    <row r="18" spans="1:15" ht="14.5" x14ac:dyDescent="0.25">
      <c r="A18" s="19" t="s">
        <v>17</v>
      </c>
      <c r="B18" s="20"/>
      <c r="C18" s="20"/>
      <c r="D18" s="4"/>
      <c r="E18" s="17"/>
      <c r="F18" s="21"/>
      <c r="G18" s="51" t="s">
        <v>32</v>
      </c>
      <c r="H18" s="120" t="s">
        <v>35</v>
      </c>
      <c r="I18" s="121"/>
      <c r="J18" s="121"/>
      <c r="K18" s="121"/>
      <c r="L18" s="121"/>
      <c r="M18" s="121"/>
      <c r="N18" s="121"/>
      <c r="O18" s="122"/>
    </row>
    <row r="19" spans="1:15" ht="16" thickBot="1" x14ac:dyDescent="0.3">
      <c r="A19" s="19" t="s">
        <v>14</v>
      </c>
      <c r="B19" s="5"/>
      <c r="C19" s="5"/>
      <c r="D19" s="3"/>
      <c r="E19" s="27"/>
      <c r="F19" s="3"/>
      <c r="G19" s="51" t="s">
        <v>41</v>
      </c>
      <c r="H19" s="46" t="s">
        <v>23</v>
      </c>
      <c r="I19" s="68"/>
      <c r="J19" s="56"/>
      <c r="K19" s="68"/>
      <c r="L19" s="47"/>
      <c r="M19" s="54">
        <v>2</v>
      </c>
      <c r="O19" s="22" t="s">
        <v>51</v>
      </c>
    </row>
    <row r="20" spans="1:15" s="64" customFormat="1" ht="8.25" customHeight="1" thickTop="1" thickBot="1" x14ac:dyDescent="0.3">
      <c r="A20" s="7"/>
      <c r="B20" s="8"/>
      <c r="C20" s="8"/>
      <c r="D20" s="7"/>
      <c r="E20" s="18"/>
      <c r="F20" s="7"/>
      <c r="G20" s="7"/>
      <c r="H20" s="23"/>
      <c r="I20" s="23"/>
      <c r="J20" s="23"/>
      <c r="K20" s="23"/>
      <c r="L20" s="23"/>
      <c r="M20" s="14"/>
      <c r="N20" s="7"/>
      <c r="O20" s="7"/>
    </row>
    <row r="21" spans="1:15" s="66" customFormat="1" ht="13.5" customHeight="1" thickTop="1" x14ac:dyDescent="0.25">
      <c r="A21" s="162" t="s">
        <v>5</v>
      </c>
      <c r="B21" s="154" t="s">
        <v>11</v>
      </c>
      <c r="C21" s="154" t="s">
        <v>22</v>
      </c>
      <c r="D21" s="154" t="s">
        <v>2</v>
      </c>
      <c r="E21" s="164" t="s">
        <v>21</v>
      </c>
      <c r="F21" s="154" t="s">
        <v>7</v>
      </c>
      <c r="G21" s="154" t="s">
        <v>12</v>
      </c>
      <c r="H21" s="115" t="s">
        <v>36</v>
      </c>
      <c r="I21" s="116"/>
      <c r="J21" s="116"/>
      <c r="K21" s="116"/>
      <c r="L21" s="156" t="s">
        <v>6</v>
      </c>
      <c r="M21" s="158" t="s">
        <v>19</v>
      </c>
      <c r="N21" s="160" t="s">
        <v>20</v>
      </c>
      <c r="O21" s="147" t="s">
        <v>13</v>
      </c>
    </row>
    <row r="22" spans="1:15" s="66" customFormat="1" ht="12" x14ac:dyDescent="0.25">
      <c r="A22" s="163"/>
      <c r="B22" s="155"/>
      <c r="C22" s="155"/>
      <c r="D22" s="155"/>
      <c r="E22" s="165"/>
      <c r="F22" s="155"/>
      <c r="G22" s="155"/>
      <c r="H22" s="149" t="s">
        <v>33</v>
      </c>
      <c r="I22" s="150"/>
      <c r="J22" s="149" t="s">
        <v>34</v>
      </c>
      <c r="K22" s="150"/>
      <c r="L22" s="157"/>
      <c r="M22" s="159"/>
      <c r="N22" s="161"/>
      <c r="O22" s="148"/>
    </row>
    <row r="23" spans="1:15" s="74" customFormat="1" ht="13" x14ac:dyDescent="0.3">
      <c r="A23" s="69">
        <v>1</v>
      </c>
      <c r="B23" s="57">
        <v>47</v>
      </c>
      <c r="C23" s="57"/>
      <c r="D23" s="58" t="s">
        <v>53</v>
      </c>
      <c r="E23" s="73">
        <v>39137</v>
      </c>
      <c r="F23" s="59"/>
      <c r="G23" s="61" t="s">
        <v>25</v>
      </c>
      <c r="H23" s="76">
        <v>8.5810185185185197E-4</v>
      </c>
      <c r="I23" s="75">
        <v>3</v>
      </c>
      <c r="J23" s="76">
        <v>8.3163194444444463E-4</v>
      </c>
      <c r="K23" s="75">
        <v>1</v>
      </c>
      <c r="L23" s="70">
        <f>SUM(H23,J23)</f>
        <v>1.6897337962962966E-3</v>
      </c>
      <c r="M23" s="77">
        <f>$M$19/((L23*24))</f>
        <v>49.317433027610903</v>
      </c>
      <c r="N23" s="59"/>
      <c r="O23" s="71" t="s">
        <v>44</v>
      </c>
    </row>
    <row r="24" spans="1:15" s="74" customFormat="1" ht="13" x14ac:dyDescent="0.3">
      <c r="A24" s="72">
        <v>2</v>
      </c>
      <c r="B24" s="57">
        <v>49</v>
      </c>
      <c r="C24" s="57"/>
      <c r="D24" s="58" t="s">
        <v>54</v>
      </c>
      <c r="E24" s="73">
        <v>39121</v>
      </c>
      <c r="F24" s="57"/>
      <c r="G24" s="61" t="s">
        <v>25</v>
      </c>
      <c r="H24" s="76">
        <v>8.359953703703703E-4</v>
      </c>
      <c r="I24" s="75">
        <v>1</v>
      </c>
      <c r="J24" s="76">
        <v>9.0496527777777786E-4</v>
      </c>
      <c r="K24" s="75">
        <v>4</v>
      </c>
      <c r="L24" s="70">
        <f t="shared" ref="L24:L66" si="0">SUM(H24,J24)</f>
        <v>1.7409606481481482E-3</v>
      </c>
      <c r="M24" s="77">
        <f t="shared" ref="M24:M66" si="1">$M$19/((L24*24))</f>
        <v>47.86629348686003</v>
      </c>
      <c r="N24" s="59"/>
      <c r="O24" s="71" t="s">
        <v>44</v>
      </c>
    </row>
    <row r="25" spans="1:15" s="74" customFormat="1" ht="13" x14ac:dyDescent="0.3">
      <c r="A25" s="69">
        <v>3</v>
      </c>
      <c r="B25" s="57">
        <v>215</v>
      </c>
      <c r="C25" s="57">
        <v>10091170179</v>
      </c>
      <c r="D25" s="58" t="s">
        <v>55</v>
      </c>
      <c r="E25" s="73">
        <v>38712</v>
      </c>
      <c r="F25" s="57"/>
      <c r="G25" s="61" t="s">
        <v>37</v>
      </c>
      <c r="H25" s="76">
        <v>8.5613425925925917E-4</v>
      </c>
      <c r="I25" s="75">
        <v>2</v>
      </c>
      <c r="J25" s="76">
        <v>8.5535879629629634E-4</v>
      </c>
      <c r="K25" s="75">
        <v>3</v>
      </c>
      <c r="L25" s="70">
        <f t="shared" si="0"/>
        <v>1.7114930555555555E-3</v>
      </c>
      <c r="M25" s="77">
        <f t="shared" si="1"/>
        <v>48.690430301677793</v>
      </c>
      <c r="N25" s="59"/>
      <c r="O25" s="71" t="s">
        <v>45</v>
      </c>
    </row>
    <row r="26" spans="1:15" s="74" customFormat="1" ht="13.5" thickBot="1" x14ac:dyDescent="0.35">
      <c r="A26" s="104">
        <v>4</v>
      </c>
      <c r="B26" s="105">
        <v>191</v>
      </c>
      <c r="C26" s="105">
        <v>10083214765</v>
      </c>
      <c r="D26" s="106" t="s">
        <v>56</v>
      </c>
      <c r="E26" s="107">
        <v>38652</v>
      </c>
      <c r="F26" s="105"/>
      <c r="G26" s="108" t="s">
        <v>25</v>
      </c>
      <c r="H26" s="109">
        <v>8.8414351851851848E-4</v>
      </c>
      <c r="I26" s="110">
        <v>4</v>
      </c>
      <c r="J26" s="109">
        <v>8.4817129629629641E-4</v>
      </c>
      <c r="K26" s="110">
        <v>2</v>
      </c>
      <c r="L26" s="111">
        <f t="shared" si="0"/>
        <v>1.732314814814815E-3</v>
      </c>
      <c r="M26" s="112">
        <f t="shared" si="1"/>
        <v>48.105190015500554</v>
      </c>
      <c r="N26" s="113"/>
      <c r="O26" s="114" t="s">
        <v>45</v>
      </c>
    </row>
    <row r="27" spans="1:15" s="74" customFormat="1" ht="13" x14ac:dyDescent="0.3">
      <c r="A27" s="93">
        <v>5</v>
      </c>
      <c r="B27" s="94">
        <v>48</v>
      </c>
      <c r="C27" s="94"/>
      <c r="D27" s="95" t="s">
        <v>57</v>
      </c>
      <c r="E27" s="96">
        <v>39348</v>
      </c>
      <c r="F27" s="94"/>
      <c r="G27" s="97" t="s">
        <v>25</v>
      </c>
      <c r="H27" s="98">
        <v>8.8032407407407417E-4</v>
      </c>
      <c r="I27" s="99">
        <v>5</v>
      </c>
      <c r="J27" s="98">
        <v>8.6620370370370378E-4</v>
      </c>
      <c r="K27" s="99">
        <v>4</v>
      </c>
      <c r="L27" s="100">
        <f t="shared" si="0"/>
        <v>1.7465277777777778E-3</v>
      </c>
      <c r="M27" s="101">
        <f t="shared" si="1"/>
        <v>47.713717693836969</v>
      </c>
      <c r="N27" s="102"/>
      <c r="O27" s="103" t="s">
        <v>46</v>
      </c>
    </row>
    <row r="28" spans="1:15" s="74" customFormat="1" ht="13" x14ac:dyDescent="0.3">
      <c r="A28" s="72">
        <v>6</v>
      </c>
      <c r="B28" s="57">
        <v>51</v>
      </c>
      <c r="C28" s="57"/>
      <c r="D28" s="58" t="s">
        <v>58</v>
      </c>
      <c r="E28" s="73">
        <v>39562</v>
      </c>
      <c r="F28" s="57"/>
      <c r="G28" s="61" t="s">
        <v>25</v>
      </c>
      <c r="H28" s="76">
        <v>8.6840277777777773E-4</v>
      </c>
      <c r="I28" s="75">
        <v>4</v>
      </c>
      <c r="J28" s="76">
        <v>8.8806712962962971E-4</v>
      </c>
      <c r="K28" s="75">
        <v>12</v>
      </c>
      <c r="L28" s="70">
        <f t="shared" si="0"/>
        <v>1.7564699074074075E-3</v>
      </c>
      <c r="M28" s="77">
        <f t="shared" si="1"/>
        <v>47.443644199026089</v>
      </c>
      <c r="N28" s="59"/>
      <c r="O28" s="71" t="s">
        <v>46</v>
      </c>
    </row>
    <row r="29" spans="1:15" s="74" customFormat="1" ht="13" x14ac:dyDescent="0.3">
      <c r="A29" s="69">
        <v>7</v>
      </c>
      <c r="B29" s="57">
        <v>177</v>
      </c>
      <c r="C29" s="57"/>
      <c r="D29" s="58" t="s">
        <v>59</v>
      </c>
      <c r="E29" s="73">
        <v>39316</v>
      </c>
      <c r="F29" s="57"/>
      <c r="G29" s="61" t="s">
        <v>47</v>
      </c>
      <c r="H29" s="76">
        <v>8.8321759259259256E-4</v>
      </c>
      <c r="I29" s="75">
        <v>7</v>
      </c>
      <c r="J29" s="76">
        <v>8.7393518518518517E-4</v>
      </c>
      <c r="K29" s="75">
        <v>7</v>
      </c>
      <c r="L29" s="70">
        <f t="shared" si="0"/>
        <v>1.7571527777777776E-3</v>
      </c>
      <c r="M29" s="77">
        <f t="shared" si="1"/>
        <v>47.425206497253292</v>
      </c>
      <c r="N29" s="59"/>
      <c r="O29" s="71" t="s">
        <v>46</v>
      </c>
    </row>
    <row r="30" spans="1:15" s="74" customFormat="1" ht="13" x14ac:dyDescent="0.3">
      <c r="A30" s="72">
        <v>8</v>
      </c>
      <c r="B30" s="57">
        <v>194</v>
      </c>
      <c r="C30" s="57">
        <v>10101387010</v>
      </c>
      <c r="D30" s="58" t="s">
        <v>60</v>
      </c>
      <c r="E30" s="73">
        <v>38387</v>
      </c>
      <c r="F30" s="57"/>
      <c r="G30" s="61" t="s">
        <v>25</v>
      </c>
      <c r="H30" s="76">
        <v>9.0219907407407404E-4</v>
      </c>
      <c r="I30" s="75">
        <v>15</v>
      </c>
      <c r="J30" s="76">
        <v>8.7199074074074078E-4</v>
      </c>
      <c r="K30" s="75">
        <v>6</v>
      </c>
      <c r="L30" s="70">
        <f t="shared" si="0"/>
        <v>1.7741898148148148E-3</v>
      </c>
      <c r="M30" s="77">
        <f t="shared" si="1"/>
        <v>46.969795811859875</v>
      </c>
      <c r="N30" s="59"/>
      <c r="O30" s="71" t="s">
        <v>46</v>
      </c>
    </row>
    <row r="31" spans="1:15" s="74" customFormat="1" ht="13" x14ac:dyDescent="0.3">
      <c r="A31" s="69">
        <v>9</v>
      </c>
      <c r="B31" s="57">
        <v>50</v>
      </c>
      <c r="C31" s="57"/>
      <c r="D31" s="58" t="s">
        <v>61</v>
      </c>
      <c r="E31" s="73">
        <v>39098</v>
      </c>
      <c r="F31" s="57"/>
      <c r="G31" s="61" t="s">
        <v>25</v>
      </c>
      <c r="H31" s="76">
        <v>8.9189814814814817E-4</v>
      </c>
      <c r="I31" s="75">
        <v>9</v>
      </c>
      <c r="J31" s="76">
        <v>8.8450231481481485E-4</v>
      </c>
      <c r="K31" s="75">
        <v>10</v>
      </c>
      <c r="L31" s="70">
        <f t="shared" si="0"/>
        <v>1.7764004629629631E-3</v>
      </c>
      <c r="M31" s="77">
        <f t="shared" si="1"/>
        <v>46.911344075162397</v>
      </c>
      <c r="N31" s="59"/>
      <c r="O31" s="71" t="s">
        <v>46</v>
      </c>
    </row>
    <row r="32" spans="1:15" s="74" customFormat="1" ht="13" x14ac:dyDescent="0.3">
      <c r="A32" s="72">
        <v>10</v>
      </c>
      <c r="B32" s="57">
        <v>55</v>
      </c>
      <c r="C32" s="57"/>
      <c r="D32" s="58" t="s">
        <v>62</v>
      </c>
      <c r="E32" s="73">
        <v>39488</v>
      </c>
      <c r="F32" s="57"/>
      <c r="G32" s="61" t="s">
        <v>25</v>
      </c>
      <c r="H32" s="76">
        <v>8.8657407407407402E-4</v>
      </c>
      <c r="I32" s="75">
        <v>8</v>
      </c>
      <c r="J32" s="76">
        <v>8.9149305555555553E-4</v>
      </c>
      <c r="K32" s="75">
        <v>14</v>
      </c>
      <c r="L32" s="70">
        <f t="shared" si="0"/>
        <v>1.7780671296296294E-3</v>
      </c>
      <c r="M32" s="77">
        <f t="shared" si="1"/>
        <v>46.867371847030114</v>
      </c>
      <c r="N32" s="59"/>
      <c r="O32" s="71" t="s">
        <v>46</v>
      </c>
    </row>
    <row r="33" spans="1:15" s="74" customFormat="1" ht="13" x14ac:dyDescent="0.3">
      <c r="A33" s="69">
        <v>11</v>
      </c>
      <c r="B33" s="57">
        <v>52</v>
      </c>
      <c r="C33" s="57"/>
      <c r="D33" s="58" t="s">
        <v>63</v>
      </c>
      <c r="E33" s="73">
        <v>39749</v>
      </c>
      <c r="F33" s="57"/>
      <c r="G33" s="61" t="s">
        <v>25</v>
      </c>
      <c r="H33" s="76">
        <v>8.920138888888888E-4</v>
      </c>
      <c r="I33" s="75">
        <v>10</v>
      </c>
      <c r="J33" s="76">
        <v>8.8677083333333327E-4</v>
      </c>
      <c r="K33" s="75">
        <v>11</v>
      </c>
      <c r="L33" s="70">
        <f t="shared" si="0"/>
        <v>1.778784722222222E-3</v>
      </c>
      <c r="M33" s="77">
        <f t="shared" si="1"/>
        <v>46.84846473677019</v>
      </c>
      <c r="N33" s="59"/>
      <c r="O33" s="71" t="s">
        <v>46</v>
      </c>
    </row>
    <row r="34" spans="1:15" s="74" customFormat="1" ht="13" x14ac:dyDescent="0.3">
      <c r="A34" s="72">
        <v>12</v>
      </c>
      <c r="B34" s="57">
        <v>178</v>
      </c>
      <c r="C34" s="57">
        <v>10007498585</v>
      </c>
      <c r="D34" s="58" t="s">
        <v>64</v>
      </c>
      <c r="E34" s="73">
        <v>39346</v>
      </c>
      <c r="F34" s="57"/>
      <c r="G34" s="61" t="s">
        <v>47</v>
      </c>
      <c r="H34" s="76">
        <v>9.2199074074074069E-4</v>
      </c>
      <c r="I34" s="75">
        <v>21</v>
      </c>
      <c r="J34" s="76">
        <v>8.7142361111111112E-4</v>
      </c>
      <c r="K34" s="75">
        <v>5</v>
      </c>
      <c r="L34" s="70">
        <f t="shared" si="0"/>
        <v>1.7934143518518518E-3</v>
      </c>
      <c r="M34" s="77">
        <f t="shared" si="1"/>
        <v>46.466302250388829</v>
      </c>
      <c r="N34" s="59"/>
      <c r="O34" s="71" t="s">
        <v>46</v>
      </c>
    </row>
    <row r="35" spans="1:15" s="74" customFormat="1" ht="13" x14ac:dyDescent="0.3">
      <c r="A35" s="69">
        <v>13</v>
      </c>
      <c r="B35" s="57">
        <v>212</v>
      </c>
      <c r="C35" s="57">
        <v>10088344146</v>
      </c>
      <c r="D35" s="58" t="s">
        <v>65</v>
      </c>
      <c r="E35" s="73">
        <v>38624</v>
      </c>
      <c r="F35" s="57"/>
      <c r="G35" s="61" t="s">
        <v>25</v>
      </c>
      <c r="H35" s="76">
        <v>8.9212962962962954E-4</v>
      </c>
      <c r="I35" s="75">
        <v>11</v>
      </c>
      <c r="J35" s="76">
        <v>9.0574074074074081E-4</v>
      </c>
      <c r="K35" s="75">
        <v>16</v>
      </c>
      <c r="L35" s="70">
        <f t="shared" si="0"/>
        <v>1.7978703703703702E-3</v>
      </c>
      <c r="M35" s="77">
        <f t="shared" si="1"/>
        <v>46.351135602822268</v>
      </c>
      <c r="N35" s="59"/>
      <c r="O35" s="71" t="s">
        <v>46</v>
      </c>
    </row>
    <row r="36" spans="1:15" s="74" customFormat="1" ht="13" x14ac:dyDescent="0.3">
      <c r="A36" s="72">
        <v>14</v>
      </c>
      <c r="B36" s="57">
        <v>189</v>
      </c>
      <c r="C36" s="57">
        <v>10109564413</v>
      </c>
      <c r="D36" s="58" t="s">
        <v>66</v>
      </c>
      <c r="E36" s="73">
        <v>39194</v>
      </c>
      <c r="F36" s="57"/>
      <c r="G36" s="61" t="s">
        <v>99</v>
      </c>
      <c r="H36" s="76">
        <v>8.9236111111111124E-4</v>
      </c>
      <c r="I36" s="75">
        <v>12</v>
      </c>
      <c r="J36" s="76">
        <v>9.082638888888889E-4</v>
      </c>
      <c r="K36" s="75">
        <v>17</v>
      </c>
      <c r="L36" s="70">
        <f t="shared" si="0"/>
        <v>1.8006250000000001E-3</v>
      </c>
      <c r="M36" s="77">
        <f t="shared" si="1"/>
        <v>46.280226773111181</v>
      </c>
      <c r="N36" s="59"/>
      <c r="O36" s="71" t="s">
        <v>46</v>
      </c>
    </row>
    <row r="37" spans="1:15" s="74" customFormat="1" ht="13" x14ac:dyDescent="0.3">
      <c r="A37" s="69">
        <v>15</v>
      </c>
      <c r="B37" s="57">
        <v>203</v>
      </c>
      <c r="C37" s="57">
        <v>10096561157</v>
      </c>
      <c r="D37" s="58" t="s">
        <v>67</v>
      </c>
      <c r="E37" s="73">
        <v>38946</v>
      </c>
      <c r="F37" s="57"/>
      <c r="G37" s="61" t="s">
        <v>37</v>
      </c>
      <c r="H37" s="76">
        <v>9.2141203703703699E-4</v>
      </c>
      <c r="I37" s="75">
        <v>20</v>
      </c>
      <c r="J37" s="76">
        <v>8.8270833333333333E-4</v>
      </c>
      <c r="K37" s="75">
        <v>8</v>
      </c>
      <c r="L37" s="70">
        <f t="shared" si="0"/>
        <v>1.8041203703703704E-3</v>
      </c>
      <c r="M37" s="77">
        <f t="shared" si="1"/>
        <v>46.190561728553469</v>
      </c>
      <c r="N37" s="59"/>
      <c r="O37" s="71" t="s">
        <v>46</v>
      </c>
    </row>
    <row r="38" spans="1:15" s="74" customFormat="1" ht="13" x14ac:dyDescent="0.3">
      <c r="A38" s="69">
        <v>16</v>
      </c>
      <c r="B38" s="57">
        <v>192</v>
      </c>
      <c r="C38" s="57">
        <v>10094394926</v>
      </c>
      <c r="D38" s="58" t="s">
        <v>68</v>
      </c>
      <c r="E38" s="73">
        <v>38595</v>
      </c>
      <c r="F38" s="57"/>
      <c r="G38" s="61" t="s">
        <v>25</v>
      </c>
      <c r="H38" s="76">
        <v>8.9502314814814815E-4</v>
      </c>
      <c r="I38" s="75">
        <v>13</v>
      </c>
      <c r="J38" s="76">
        <v>9.0964120370370374E-4</v>
      </c>
      <c r="K38" s="75">
        <v>18</v>
      </c>
      <c r="L38" s="70">
        <f t="shared" si="0"/>
        <v>1.804664351851852E-3</v>
      </c>
      <c r="M38" s="77">
        <f t="shared" si="1"/>
        <v>46.176638468987896</v>
      </c>
      <c r="N38" s="59"/>
      <c r="O38" s="71" t="s">
        <v>46</v>
      </c>
    </row>
    <row r="39" spans="1:15" s="74" customFormat="1" ht="13" x14ac:dyDescent="0.3">
      <c r="A39" s="69">
        <v>17</v>
      </c>
      <c r="B39" s="57">
        <v>205</v>
      </c>
      <c r="C39" s="57">
        <v>10090053164</v>
      </c>
      <c r="D39" s="58" t="s">
        <v>69</v>
      </c>
      <c r="E39" s="73">
        <v>39217</v>
      </c>
      <c r="F39" s="57"/>
      <c r="G39" s="61" t="s">
        <v>25</v>
      </c>
      <c r="H39" s="76">
        <v>9.1423611111111122E-4</v>
      </c>
      <c r="I39" s="75">
        <v>17</v>
      </c>
      <c r="J39" s="76">
        <v>8.9148148148148149E-4</v>
      </c>
      <c r="K39" s="75">
        <v>13</v>
      </c>
      <c r="L39" s="70">
        <f t="shared" si="0"/>
        <v>1.8057175925925927E-3</v>
      </c>
      <c r="M39" s="77">
        <f t="shared" si="1"/>
        <v>46.149704513697486</v>
      </c>
      <c r="N39" s="59"/>
      <c r="O39" s="71" t="s">
        <v>46</v>
      </c>
    </row>
    <row r="40" spans="1:15" s="74" customFormat="1" ht="13" x14ac:dyDescent="0.3">
      <c r="A40" s="69">
        <v>18</v>
      </c>
      <c r="B40" s="57">
        <v>213</v>
      </c>
      <c r="C40" s="57">
        <v>10093069258</v>
      </c>
      <c r="D40" s="58" t="s">
        <v>70</v>
      </c>
      <c r="E40" s="73">
        <v>38836</v>
      </c>
      <c r="F40" s="57"/>
      <c r="G40" s="61" t="s">
        <v>25</v>
      </c>
      <c r="H40" s="76">
        <v>9.1631944444444454E-4</v>
      </c>
      <c r="I40" s="75">
        <v>19</v>
      </c>
      <c r="J40" s="76">
        <v>8.9351851851851842E-4</v>
      </c>
      <c r="K40" s="75">
        <v>15</v>
      </c>
      <c r="L40" s="70">
        <f t="shared" si="0"/>
        <v>1.809837962962963E-3</v>
      </c>
      <c r="M40" s="77">
        <f t="shared" si="1"/>
        <v>46.044637718232394</v>
      </c>
      <c r="N40" s="59"/>
      <c r="O40" s="71" t="s">
        <v>46</v>
      </c>
    </row>
    <row r="41" spans="1:15" s="74" customFormat="1" ht="13" x14ac:dyDescent="0.3">
      <c r="A41" s="69">
        <v>19</v>
      </c>
      <c r="B41" s="57">
        <v>227</v>
      </c>
      <c r="C41" s="57">
        <v>10107167806</v>
      </c>
      <c r="D41" s="58" t="s">
        <v>71</v>
      </c>
      <c r="E41" s="73">
        <v>38784</v>
      </c>
      <c r="F41" s="57"/>
      <c r="G41" s="61" t="s">
        <v>37</v>
      </c>
      <c r="H41" s="76">
        <v>8.9965277777777786E-4</v>
      </c>
      <c r="I41" s="75">
        <v>14</v>
      </c>
      <c r="J41" s="76">
        <v>9.1488425925925927E-4</v>
      </c>
      <c r="K41" s="75">
        <v>20</v>
      </c>
      <c r="L41" s="70">
        <f t="shared" si="0"/>
        <v>1.8145370370370372E-3</v>
      </c>
      <c r="M41" s="77">
        <f t="shared" si="1"/>
        <v>45.925396744399649</v>
      </c>
      <c r="N41" s="59"/>
      <c r="O41" s="71" t="s">
        <v>46</v>
      </c>
    </row>
    <row r="42" spans="1:15" s="74" customFormat="1" ht="13" x14ac:dyDescent="0.3">
      <c r="A42" s="69">
        <v>20</v>
      </c>
      <c r="B42" s="57">
        <v>45</v>
      </c>
      <c r="C42" s="57"/>
      <c r="D42" s="58" t="s">
        <v>72</v>
      </c>
      <c r="E42" s="73">
        <v>38798</v>
      </c>
      <c r="F42" s="57"/>
      <c r="G42" s="61" t="s">
        <v>25</v>
      </c>
      <c r="H42" s="76">
        <v>9.1574074074074073E-4</v>
      </c>
      <c r="I42" s="75">
        <v>18</v>
      </c>
      <c r="J42" s="76">
        <v>9.1236111111111119E-4</v>
      </c>
      <c r="K42" s="75">
        <v>19</v>
      </c>
      <c r="L42" s="70">
        <f t="shared" si="0"/>
        <v>1.828101851851852E-3</v>
      </c>
      <c r="M42" s="77">
        <f t="shared" si="1"/>
        <v>45.584622787246431</v>
      </c>
      <c r="N42" s="59"/>
      <c r="O42" s="71" t="s">
        <v>46</v>
      </c>
    </row>
    <row r="43" spans="1:15" s="74" customFormat="1" ht="13" x14ac:dyDescent="0.3">
      <c r="A43" s="69">
        <v>21</v>
      </c>
      <c r="B43" s="57">
        <v>197</v>
      </c>
      <c r="C43" s="57">
        <v>10123783704</v>
      </c>
      <c r="D43" s="58" t="s">
        <v>73</v>
      </c>
      <c r="E43" s="73">
        <v>39323</v>
      </c>
      <c r="F43" s="57"/>
      <c r="G43" s="61" t="s">
        <v>25</v>
      </c>
      <c r="H43" s="76">
        <v>9.1354166666666678E-4</v>
      </c>
      <c r="I43" s="75">
        <v>19</v>
      </c>
      <c r="J43" s="76">
        <v>9.3417824074074074E-4</v>
      </c>
      <c r="K43" s="75">
        <v>25</v>
      </c>
      <c r="L43" s="70">
        <f t="shared" si="0"/>
        <v>1.8477199074074075E-3</v>
      </c>
      <c r="M43" s="77">
        <f t="shared" si="1"/>
        <v>45.100630782433299</v>
      </c>
      <c r="N43" s="59"/>
      <c r="O43" s="71" t="s">
        <v>46</v>
      </c>
    </row>
    <row r="44" spans="1:15" s="74" customFormat="1" ht="13" x14ac:dyDescent="0.3">
      <c r="A44" s="69">
        <v>22</v>
      </c>
      <c r="B44" s="57">
        <v>180</v>
      </c>
      <c r="C44" s="57">
        <v>10094255385</v>
      </c>
      <c r="D44" s="58" t="s">
        <v>74</v>
      </c>
      <c r="E44" s="73">
        <v>38956</v>
      </c>
      <c r="F44" s="57"/>
      <c r="G44" s="61" t="s">
        <v>47</v>
      </c>
      <c r="H44" s="76">
        <v>9.3101851851851852E-4</v>
      </c>
      <c r="I44" s="75">
        <v>24</v>
      </c>
      <c r="J44" s="76">
        <v>9.2217592592592579E-4</v>
      </c>
      <c r="K44" s="75">
        <v>22</v>
      </c>
      <c r="L44" s="70">
        <f t="shared" si="0"/>
        <v>1.8531944444444442E-3</v>
      </c>
      <c r="M44" s="77">
        <f t="shared" si="1"/>
        <v>44.967398635988907</v>
      </c>
      <c r="N44" s="59"/>
      <c r="O44" s="71" t="s">
        <v>46</v>
      </c>
    </row>
    <row r="45" spans="1:15" s="74" customFormat="1" ht="13" x14ac:dyDescent="0.3">
      <c r="A45" s="69">
        <v>23</v>
      </c>
      <c r="B45" s="57">
        <v>190</v>
      </c>
      <c r="C45" s="57">
        <v>10036017393</v>
      </c>
      <c r="D45" s="58" t="s">
        <v>75</v>
      </c>
      <c r="E45" s="73">
        <v>39437</v>
      </c>
      <c r="F45" s="57"/>
      <c r="G45" s="61" t="s">
        <v>99</v>
      </c>
      <c r="H45" s="76">
        <v>9.2997685185185186E-4</v>
      </c>
      <c r="I45" s="75">
        <v>22</v>
      </c>
      <c r="J45" s="76">
        <v>9.2655092592592604E-4</v>
      </c>
      <c r="K45" s="75">
        <v>23</v>
      </c>
      <c r="L45" s="70">
        <f t="shared" si="0"/>
        <v>1.8565277777777779E-3</v>
      </c>
      <c r="M45" s="77">
        <f t="shared" si="1"/>
        <v>44.886661180519191</v>
      </c>
      <c r="N45" s="59"/>
      <c r="O45" s="71" t="s">
        <v>46</v>
      </c>
    </row>
    <row r="46" spans="1:15" s="74" customFormat="1" ht="13" x14ac:dyDescent="0.3">
      <c r="A46" s="69">
        <v>24</v>
      </c>
      <c r="B46" s="57">
        <v>179</v>
      </c>
      <c r="C46" s="57">
        <v>10036021437</v>
      </c>
      <c r="D46" s="58" t="s">
        <v>76</v>
      </c>
      <c r="E46" s="73">
        <v>38756</v>
      </c>
      <c r="F46" s="57"/>
      <c r="G46" s="61" t="s">
        <v>47</v>
      </c>
      <c r="H46" s="76">
        <v>9.447916666666667E-4</v>
      </c>
      <c r="I46" s="75">
        <v>29</v>
      </c>
      <c r="J46" s="76">
        <v>9.2677083333333337E-4</v>
      </c>
      <c r="K46" s="75">
        <v>24</v>
      </c>
      <c r="L46" s="70">
        <f t="shared" si="0"/>
        <v>1.8715625E-3</v>
      </c>
      <c r="M46" s="77">
        <f t="shared" si="1"/>
        <v>44.526075583013302</v>
      </c>
      <c r="N46" s="59"/>
      <c r="O46" s="71" t="s">
        <v>46</v>
      </c>
    </row>
    <row r="47" spans="1:15" s="74" customFormat="1" ht="13" x14ac:dyDescent="0.3">
      <c r="A47" s="69">
        <v>25</v>
      </c>
      <c r="B47" s="57">
        <v>187</v>
      </c>
      <c r="C47" s="57">
        <v>10120034450</v>
      </c>
      <c r="D47" s="58" t="s">
        <v>77</v>
      </c>
      <c r="E47" s="73">
        <v>39338</v>
      </c>
      <c r="F47" s="57"/>
      <c r="G47" s="61" t="s">
        <v>99</v>
      </c>
      <c r="H47" s="76">
        <v>9.5914351851851846E-4</v>
      </c>
      <c r="I47" s="75">
        <v>37</v>
      </c>
      <c r="J47" s="76">
        <v>9.2195601851851857E-4</v>
      </c>
      <c r="K47" s="75">
        <v>21</v>
      </c>
      <c r="L47" s="70">
        <f t="shared" si="0"/>
        <v>1.881099537037037E-3</v>
      </c>
      <c r="M47" s="77">
        <f t="shared" si="1"/>
        <v>44.300331637204899</v>
      </c>
      <c r="N47" s="59"/>
      <c r="O47" s="71" t="s">
        <v>46</v>
      </c>
    </row>
    <row r="48" spans="1:15" s="74" customFormat="1" ht="13" x14ac:dyDescent="0.3">
      <c r="A48" s="69">
        <v>26</v>
      </c>
      <c r="B48" s="57">
        <v>193</v>
      </c>
      <c r="C48" s="57">
        <v>10111058920</v>
      </c>
      <c r="D48" s="58" t="s">
        <v>78</v>
      </c>
      <c r="E48" s="73">
        <v>38947</v>
      </c>
      <c r="F48" s="57"/>
      <c r="G48" s="61" t="s">
        <v>25</v>
      </c>
      <c r="H48" s="76">
        <v>9.4664351851851854E-4</v>
      </c>
      <c r="I48" s="75">
        <v>32</v>
      </c>
      <c r="J48" s="76">
        <v>9.3541666666666675E-4</v>
      </c>
      <c r="K48" s="75">
        <v>26</v>
      </c>
      <c r="L48" s="70">
        <f t="shared" si="0"/>
        <v>1.8820601851851854E-3</v>
      </c>
      <c r="M48" s="77">
        <f t="shared" si="1"/>
        <v>44.277719697435579</v>
      </c>
      <c r="N48" s="59"/>
      <c r="O48" s="71" t="s">
        <v>46</v>
      </c>
    </row>
    <row r="49" spans="1:15" s="74" customFormat="1" ht="13" x14ac:dyDescent="0.3">
      <c r="A49" s="69">
        <v>27</v>
      </c>
      <c r="B49" s="57">
        <v>198</v>
      </c>
      <c r="C49" s="57">
        <v>10111188252</v>
      </c>
      <c r="D49" s="58" t="s">
        <v>79</v>
      </c>
      <c r="E49" s="73">
        <v>39157</v>
      </c>
      <c r="F49" s="57"/>
      <c r="G49" s="61" t="s">
        <v>25</v>
      </c>
      <c r="H49" s="76">
        <v>9.5358796296296294E-4</v>
      </c>
      <c r="I49" s="75">
        <v>34</v>
      </c>
      <c r="J49" s="76">
        <v>9.3575231481481493E-4</v>
      </c>
      <c r="K49" s="75">
        <v>27</v>
      </c>
      <c r="L49" s="70">
        <f t="shared" si="0"/>
        <v>1.889340277777778E-3</v>
      </c>
      <c r="M49" s="77">
        <f t="shared" si="1"/>
        <v>44.107106757576311</v>
      </c>
      <c r="N49" s="59"/>
      <c r="O49" s="71" t="s">
        <v>46</v>
      </c>
    </row>
    <row r="50" spans="1:15" s="74" customFormat="1" ht="13" x14ac:dyDescent="0.3">
      <c r="A50" s="69">
        <v>28</v>
      </c>
      <c r="B50" s="57">
        <v>226</v>
      </c>
      <c r="C50" s="57">
        <v>10093844154</v>
      </c>
      <c r="D50" s="58" t="s">
        <v>80</v>
      </c>
      <c r="E50" s="73">
        <v>39353</v>
      </c>
      <c r="F50" s="57"/>
      <c r="G50" s="61" t="s">
        <v>37</v>
      </c>
      <c r="H50" s="76">
        <v>9.3877314814814821E-4</v>
      </c>
      <c r="I50" s="75">
        <v>26</v>
      </c>
      <c r="J50" s="76">
        <v>9.6100694444444445E-4</v>
      </c>
      <c r="K50" s="75">
        <v>30</v>
      </c>
      <c r="L50" s="70">
        <f t="shared" si="0"/>
        <v>1.8997800925925927E-3</v>
      </c>
      <c r="M50" s="77">
        <f t="shared" si="1"/>
        <v>43.864726058693442</v>
      </c>
      <c r="N50" s="59"/>
      <c r="O50" s="71" t="s">
        <v>46</v>
      </c>
    </row>
    <row r="51" spans="1:15" s="74" customFormat="1" ht="13" x14ac:dyDescent="0.3">
      <c r="A51" s="69">
        <v>29</v>
      </c>
      <c r="B51" s="57">
        <v>224</v>
      </c>
      <c r="C51" s="57">
        <v>10101842102</v>
      </c>
      <c r="D51" s="58" t="s">
        <v>81</v>
      </c>
      <c r="E51" s="73">
        <v>38571</v>
      </c>
      <c r="F51" s="57"/>
      <c r="G51" s="61" t="s">
        <v>37</v>
      </c>
      <c r="H51" s="76">
        <v>9.4351851851851856E-4</v>
      </c>
      <c r="I51" s="75">
        <v>27</v>
      </c>
      <c r="J51" s="76">
        <v>9.6032407407407405E-4</v>
      </c>
      <c r="K51" s="75">
        <v>29</v>
      </c>
      <c r="L51" s="70">
        <f t="shared" si="0"/>
        <v>1.9038425925925926E-3</v>
      </c>
      <c r="M51" s="77">
        <f t="shared" si="1"/>
        <v>43.771125647447896</v>
      </c>
      <c r="N51" s="59"/>
      <c r="O51" s="71" t="s">
        <v>46</v>
      </c>
    </row>
    <row r="52" spans="1:15" s="74" customFormat="1" ht="13" x14ac:dyDescent="0.3">
      <c r="A52" s="69">
        <v>30</v>
      </c>
      <c r="B52" s="57">
        <v>195</v>
      </c>
      <c r="C52" s="57">
        <v>10105526785</v>
      </c>
      <c r="D52" s="58" t="s">
        <v>82</v>
      </c>
      <c r="E52" s="73">
        <v>39379</v>
      </c>
      <c r="F52" s="57"/>
      <c r="G52" s="61" t="s">
        <v>25</v>
      </c>
      <c r="H52" s="76">
        <v>9.3055555555555545E-4</v>
      </c>
      <c r="I52" s="75">
        <v>23</v>
      </c>
      <c r="J52" s="76">
        <v>9.7429398148148137E-4</v>
      </c>
      <c r="K52" s="75">
        <v>33</v>
      </c>
      <c r="L52" s="70">
        <f t="shared" si="0"/>
        <v>1.9048495370370369E-3</v>
      </c>
      <c r="M52" s="77">
        <f t="shared" si="1"/>
        <v>43.74798728877925</v>
      </c>
      <c r="N52" s="59"/>
      <c r="O52" s="71" t="s">
        <v>46</v>
      </c>
    </row>
    <row r="53" spans="1:15" s="74" customFormat="1" ht="13" x14ac:dyDescent="0.3">
      <c r="A53" s="69">
        <v>31</v>
      </c>
      <c r="B53" s="57">
        <v>211</v>
      </c>
      <c r="C53" s="57">
        <v>10036059328</v>
      </c>
      <c r="D53" s="58" t="s">
        <v>83</v>
      </c>
      <c r="E53" s="73">
        <v>38972</v>
      </c>
      <c r="F53" s="57"/>
      <c r="G53" s="61" t="s">
        <v>98</v>
      </c>
      <c r="H53" s="76">
        <v>9.517361111111111E-4</v>
      </c>
      <c r="I53" s="75">
        <v>33</v>
      </c>
      <c r="J53" s="76">
        <v>9.5476851851851853E-4</v>
      </c>
      <c r="K53" s="75">
        <v>28</v>
      </c>
      <c r="L53" s="70">
        <f t="shared" si="0"/>
        <v>1.9065046296296295E-3</v>
      </c>
      <c r="M53" s="77">
        <f t="shared" si="1"/>
        <v>43.710008377751606</v>
      </c>
      <c r="N53" s="59"/>
      <c r="O53" s="71" t="s">
        <v>46</v>
      </c>
    </row>
    <row r="54" spans="1:15" s="74" customFormat="1" ht="13" x14ac:dyDescent="0.3">
      <c r="A54" s="69">
        <v>32</v>
      </c>
      <c r="B54" s="57">
        <v>270</v>
      </c>
      <c r="C54" s="57"/>
      <c r="D54" s="58" t="s">
        <v>84</v>
      </c>
      <c r="E54" s="73">
        <v>39275</v>
      </c>
      <c r="F54" s="57"/>
      <c r="G54" s="61" t="s">
        <v>25</v>
      </c>
      <c r="H54" s="76">
        <v>9.4513888888888892E-4</v>
      </c>
      <c r="I54" s="75">
        <v>31</v>
      </c>
      <c r="J54" s="76">
        <v>9.6461805555555569E-4</v>
      </c>
      <c r="K54" s="75">
        <v>31</v>
      </c>
      <c r="L54" s="70">
        <f t="shared" si="0"/>
        <v>1.9097569444444446E-3</v>
      </c>
      <c r="M54" s="77">
        <f t="shared" si="1"/>
        <v>43.635570262358861</v>
      </c>
      <c r="N54" s="59"/>
      <c r="O54" s="71" t="s">
        <v>46</v>
      </c>
    </row>
    <row r="55" spans="1:15" s="74" customFormat="1" ht="13" x14ac:dyDescent="0.3">
      <c r="A55" s="69">
        <v>33</v>
      </c>
      <c r="B55" s="57">
        <v>257</v>
      </c>
      <c r="C55" s="57">
        <v>10137450192</v>
      </c>
      <c r="D55" s="58" t="s">
        <v>85</v>
      </c>
      <c r="E55" s="73">
        <v>39453</v>
      </c>
      <c r="F55" s="57"/>
      <c r="G55" s="61" t="s">
        <v>48</v>
      </c>
      <c r="H55" s="76">
        <v>9.447916666666667E-4</v>
      </c>
      <c r="I55" s="75">
        <v>30</v>
      </c>
      <c r="J55" s="76">
        <v>9.750925925925925E-4</v>
      </c>
      <c r="K55" s="75">
        <v>34</v>
      </c>
      <c r="L55" s="70">
        <f t="shared" si="0"/>
        <v>1.9198842592592592E-3</v>
      </c>
      <c r="M55" s="77">
        <f t="shared" si="1"/>
        <v>43.405394325950397</v>
      </c>
      <c r="N55" s="59"/>
      <c r="O55" s="71" t="s">
        <v>46</v>
      </c>
    </row>
    <row r="56" spans="1:15" s="74" customFormat="1" ht="13" x14ac:dyDescent="0.3">
      <c r="A56" s="69">
        <v>34</v>
      </c>
      <c r="B56" s="57">
        <v>268</v>
      </c>
      <c r="C56" s="57"/>
      <c r="D56" s="58" t="s">
        <v>86</v>
      </c>
      <c r="E56" s="73">
        <v>38870</v>
      </c>
      <c r="F56" s="57"/>
      <c r="G56" s="61" t="s">
        <v>25</v>
      </c>
      <c r="H56" s="76">
        <v>9.3854166666666663E-4</v>
      </c>
      <c r="I56" s="75">
        <v>25</v>
      </c>
      <c r="J56" s="76">
        <v>9.836342592592594E-4</v>
      </c>
      <c r="K56" s="75">
        <v>36</v>
      </c>
      <c r="L56" s="70">
        <f t="shared" si="0"/>
        <v>1.9221759259259261E-3</v>
      </c>
      <c r="M56" s="77">
        <f t="shared" si="1"/>
        <v>43.353645319010568</v>
      </c>
      <c r="N56" s="59"/>
      <c r="O56" s="71" t="s">
        <v>46</v>
      </c>
    </row>
    <row r="57" spans="1:15" s="74" customFormat="1" ht="13" x14ac:dyDescent="0.3">
      <c r="A57" s="69">
        <v>35</v>
      </c>
      <c r="B57" s="57">
        <v>196</v>
      </c>
      <c r="C57" s="57">
        <v>10104652068</v>
      </c>
      <c r="D57" s="58" t="s">
        <v>87</v>
      </c>
      <c r="E57" s="73">
        <v>39101</v>
      </c>
      <c r="F57" s="57"/>
      <c r="G57" s="61" t="s">
        <v>25</v>
      </c>
      <c r="H57" s="76">
        <v>9.7118055555555553E-4</v>
      </c>
      <c r="I57" s="75">
        <v>38</v>
      </c>
      <c r="J57" s="76">
        <v>9.7322916666666662E-4</v>
      </c>
      <c r="K57" s="75">
        <v>32</v>
      </c>
      <c r="L57" s="70">
        <f t="shared" si="0"/>
        <v>1.9444097222222222E-3</v>
      </c>
      <c r="M57" s="77">
        <f t="shared" si="1"/>
        <v>42.857908176931737</v>
      </c>
      <c r="N57" s="59"/>
      <c r="O57" s="71" t="s">
        <v>46</v>
      </c>
    </row>
    <row r="58" spans="1:15" s="74" customFormat="1" ht="13" x14ac:dyDescent="0.3">
      <c r="A58" s="69">
        <v>36</v>
      </c>
      <c r="B58" s="57">
        <v>259</v>
      </c>
      <c r="C58" s="57"/>
      <c r="D58" s="58" t="s">
        <v>88</v>
      </c>
      <c r="E58" s="73">
        <v>39501</v>
      </c>
      <c r="F58" s="57"/>
      <c r="G58" s="61" t="s">
        <v>48</v>
      </c>
      <c r="H58" s="76">
        <v>9.4467592592592596E-4</v>
      </c>
      <c r="I58" s="75">
        <v>28</v>
      </c>
      <c r="J58" s="76">
        <v>1.0003472222222223E-3</v>
      </c>
      <c r="K58" s="75">
        <v>39</v>
      </c>
      <c r="L58" s="70">
        <f t="shared" si="0"/>
        <v>1.9450231481481484E-3</v>
      </c>
      <c r="M58" s="77">
        <f t="shared" si="1"/>
        <v>42.844391550133885</v>
      </c>
      <c r="N58" s="59"/>
      <c r="O58" s="71" t="s">
        <v>46</v>
      </c>
    </row>
    <row r="59" spans="1:15" s="74" customFormat="1" ht="13" x14ac:dyDescent="0.3">
      <c r="A59" s="69">
        <v>37</v>
      </c>
      <c r="B59" s="57">
        <v>199</v>
      </c>
      <c r="C59" s="57">
        <v>10102491392</v>
      </c>
      <c r="D59" s="58" t="s">
        <v>89</v>
      </c>
      <c r="E59" s="73">
        <v>38544</v>
      </c>
      <c r="F59" s="57"/>
      <c r="G59" s="61" t="s">
        <v>97</v>
      </c>
      <c r="H59" s="76">
        <v>9.7905092592592597E-4</v>
      </c>
      <c r="I59" s="75">
        <v>40</v>
      </c>
      <c r="J59" s="76">
        <v>9.7557870370370376E-4</v>
      </c>
      <c r="K59" s="75">
        <v>35</v>
      </c>
      <c r="L59" s="70">
        <f t="shared" si="0"/>
        <v>1.9546296296296299E-3</v>
      </c>
      <c r="M59" s="77">
        <f t="shared" si="1"/>
        <v>42.633822832780666</v>
      </c>
      <c r="N59" s="59"/>
      <c r="O59" s="71" t="s">
        <v>46</v>
      </c>
    </row>
    <row r="60" spans="1:15" s="74" customFormat="1" ht="13" x14ac:dyDescent="0.3">
      <c r="A60" s="69">
        <v>38</v>
      </c>
      <c r="B60" s="57">
        <v>269</v>
      </c>
      <c r="C60" s="57"/>
      <c r="D60" s="58" t="s">
        <v>90</v>
      </c>
      <c r="E60" s="73">
        <v>39045</v>
      </c>
      <c r="F60" s="57"/>
      <c r="G60" s="61" t="s">
        <v>25</v>
      </c>
      <c r="H60" s="76">
        <v>9.5439814814814823E-4</v>
      </c>
      <c r="I60" s="75">
        <v>35</v>
      </c>
      <c r="J60" s="76">
        <v>1.0011342592592591E-3</v>
      </c>
      <c r="K60" s="75">
        <v>40</v>
      </c>
      <c r="L60" s="70">
        <f t="shared" si="0"/>
        <v>1.9555324074074076E-3</v>
      </c>
      <c r="M60" s="77">
        <f t="shared" si="1"/>
        <v>42.614140792386273</v>
      </c>
      <c r="N60" s="59"/>
      <c r="O60" s="71" t="s">
        <v>46</v>
      </c>
    </row>
    <row r="61" spans="1:15" s="74" customFormat="1" ht="13" x14ac:dyDescent="0.3">
      <c r="A61" s="69">
        <v>39</v>
      </c>
      <c r="B61" s="57">
        <v>258</v>
      </c>
      <c r="C61" s="57">
        <v>10113497256</v>
      </c>
      <c r="D61" s="58" t="s">
        <v>91</v>
      </c>
      <c r="E61" s="73">
        <v>39737</v>
      </c>
      <c r="F61" s="57"/>
      <c r="G61" s="61" t="s">
        <v>48</v>
      </c>
      <c r="H61" s="76">
        <v>9.7268518518518526E-4</v>
      </c>
      <c r="I61" s="75">
        <v>39</v>
      </c>
      <c r="J61" s="76">
        <v>9.8533564814814816E-4</v>
      </c>
      <c r="K61" s="75">
        <v>37</v>
      </c>
      <c r="L61" s="70">
        <f t="shared" si="0"/>
        <v>1.9580208333333333E-3</v>
      </c>
      <c r="M61" s="77">
        <f t="shared" si="1"/>
        <v>42.559982976006808</v>
      </c>
      <c r="N61" s="59"/>
      <c r="O61" s="71" t="s">
        <v>46</v>
      </c>
    </row>
    <row r="62" spans="1:15" s="74" customFormat="1" ht="13" x14ac:dyDescent="0.3">
      <c r="A62" s="69">
        <v>40</v>
      </c>
      <c r="B62" s="57">
        <v>184</v>
      </c>
      <c r="C62" s="57">
        <v>10015266972</v>
      </c>
      <c r="D62" s="58" t="s">
        <v>92</v>
      </c>
      <c r="E62" s="73">
        <v>39162</v>
      </c>
      <c r="F62" s="57"/>
      <c r="G62" s="61" t="s">
        <v>47</v>
      </c>
      <c r="H62" s="76">
        <v>9.8113425925925929E-4</v>
      </c>
      <c r="I62" s="75">
        <v>41</v>
      </c>
      <c r="J62" s="76">
        <v>9.8533564814814816E-4</v>
      </c>
      <c r="K62" s="75">
        <v>38</v>
      </c>
      <c r="L62" s="70">
        <f t="shared" si="0"/>
        <v>1.9664699074074072E-3</v>
      </c>
      <c r="M62" s="77">
        <f t="shared" si="1"/>
        <v>42.377121063194885</v>
      </c>
      <c r="N62" s="59"/>
      <c r="O62" s="71" t="s">
        <v>46</v>
      </c>
    </row>
    <row r="63" spans="1:15" s="74" customFormat="1" ht="13" x14ac:dyDescent="0.3">
      <c r="A63" s="69">
        <v>41</v>
      </c>
      <c r="B63" s="57">
        <v>201</v>
      </c>
      <c r="C63" s="57">
        <v>10094072200</v>
      </c>
      <c r="D63" s="58" t="s">
        <v>93</v>
      </c>
      <c r="E63" s="73">
        <v>38641</v>
      </c>
      <c r="F63" s="57"/>
      <c r="G63" s="61" t="s">
        <v>97</v>
      </c>
      <c r="H63" s="76">
        <v>9.5509259259259256E-4</v>
      </c>
      <c r="I63" s="75">
        <v>36</v>
      </c>
      <c r="J63" s="76">
        <v>1.0185648148148148E-3</v>
      </c>
      <c r="K63" s="75">
        <v>41</v>
      </c>
      <c r="L63" s="70">
        <f t="shared" si="0"/>
        <v>1.9736574074074075E-3</v>
      </c>
      <c r="M63" s="77">
        <f t="shared" si="1"/>
        <v>42.222795618212096</v>
      </c>
      <c r="N63" s="59"/>
      <c r="O63" s="71" t="s">
        <v>46</v>
      </c>
    </row>
    <row r="64" spans="1:15" s="74" customFormat="1" ht="13" x14ac:dyDescent="0.3">
      <c r="A64" s="69">
        <v>42</v>
      </c>
      <c r="B64" s="57">
        <v>200</v>
      </c>
      <c r="C64" s="57">
        <v>10090445511</v>
      </c>
      <c r="D64" s="58" t="s">
        <v>94</v>
      </c>
      <c r="E64" s="73">
        <v>38556</v>
      </c>
      <c r="F64" s="57"/>
      <c r="G64" s="61" t="s">
        <v>97</v>
      </c>
      <c r="H64" s="76">
        <v>1.0127314814814814E-3</v>
      </c>
      <c r="I64" s="75">
        <v>42</v>
      </c>
      <c r="J64" s="76">
        <v>1.065810185185185E-3</v>
      </c>
      <c r="K64" s="75">
        <v>43</v>
      </c>
      <c r="L64" s="70">
        <f t="shared" si="0"/>
        <v>2.0785416666666665E-3</v>
      </c>
      <c r="M64" s="77">
        <f t="shared" si="1"/>
        <v>40.092212087801947</v>
      </c>
      <c r="N64" s="59"/>
      <c r="O64" s="71" t="s">
        <v>46</v>
      </c>
    </row>
    <row r="65" spans="1:15" s="74" customFormat="1" ht="13" x14ac:dyDescent="0.3">
      <c r="A65" s="69">
        <v>43</v>
      </c>
      <c r="B65" s="57">
        <v>214</v>
      </c>
      <c r="C65" s="57">
        <v>10091318814</v>
      </c>
      <c r="D65" s="58" t="s">
        <v>95</v>
      </c>
      <c r="E65" s="73">
        <v>38496</v>
      </c>
      <c r="F65" s="57"/>
      <c r="G65" s="61" t="s">
        <v>25</v>
      </c>
      <c r="H65" s="76">
        <v>1.0378472222222221E-3</v>
      </c>
      <c r="I65" s="75">
        <v>43</v>
      </c>
      <c r="J65" s="76">
        <v>1.0584490740740741E-3</v>
      </c>
      <c r="K65" s="75">
        <v>42</v>
      </c>
      <c r="L65" s="70">
        <f t="shared" si="0"/>
        <v>2.0962962962962962E-3</v>
      </c>
      <c r="M65" s="77">
        <f t="shared" si="1"/>
        <v>39.752650176678443</v>
      </c>
      <c r="N65" s="59"/>
      <c r="O65" s="71" t="s">
        <v>46</v>
      </c>
    </row>
    <row r="66" spans="1:15" s="74" customFormat="1" ht="13.5" thickBot="1" x14ac:dyDescent="0.35">
      <c r="A66" s="69">
        <v>44</v>
      </c>
      <c r="B66" s="57">
        <v>202</v>
      </c>
      <c r="C66" s="57">
        <v>10080703374</v>
      </c>
      <c r="D66" s="58" t="s">
        <v>96</v>
      </c>
      <c r="E66" s="73">
        <v>38782</v>
      </c>
      <c r="F66" s="57"/>
      <c r="G66" s="61" t="s">
        <v>97</v>
      </c>
      <c r="H66" s="76">
        <v>1.069212962962963E-3</v>
      </c>
      <c r="I66" s="75">
        <v>44</v>
      </c>
      <c r="J66" s="76">
        <v>1.1125E-3</v>
      </c>
      <c r="K66" s="75">
        <v>44</v>
      </c>
      <c r="L66" s="70">
        <f t="shared" si="0"/>
        <v>2.181712962962963E-3</v>
      </c>
      <c r="M66" s="77">
        <f t="shared" si="1"/>
        <v>38.196286472148543</v>
      </c>
      <c r="N66" s="59"/>
      <c r="O66" s="71" t="s">
        <v>46</v>
      </c>
    </row>
    <row r="67" spans="1:15" ht="6" customHeight="1" thickTop="1" thickBot="1" x14ac:dyDescent="0.35">
      <c r="A67" s="30"/>
      <c r="B67" s="31"/>
      <c r="C67" s="31"/>
      <c r="D67" s="32"/>
      <c r="E67" s="33"/>
      <c r="F67" s="34"/>
      <c r="G67" s="35"/>
      <c r="H67" s="36"/>
      <c r="I67" s="36"/>
      <c r="J67" s="36"/>
      <c r="K67" s="36"/>
      <c r="L67" s="36"/>
      <c r="M67" s="37"/>
      <c r="N67" s="38"/>
      <c r="O67" s="39"/>
    </row>
    <row r="68" spans="1:15" ht="15" thickTop="1" x14ac:dyDescent="0.25">
      <c r="A68" s="151" t="s">
        <v>4</v>
      </c>
      <c r="B68" s="152"/>
      <c r="C68" s="152"/>
      <c r="D68" s="152"/>
      <c r="E68" s="28"/>
      <c r="F68" s="28"/>
      <c r="G68" s="152"/>
      <c r="H68" s="152"/>
      <c r="I68" s="152"/>
      <c r="J68" s="152"/>
      <c r="K68" s="152"/>
      <c r="L68" s="152"/>
      <c r="M68" s="152"/>
      <c r="N68" s="152"/>
      <c r="O68" s="153"/>
    </row>
    <row r="69" spans="1:15" ht="13" x14ac:dyDescent="0.25">
      <c r="A69" s="78" t="s">
        <v>42</v>
      </c>
      <c r="B69" s="40"/>
      <c r="C69" s="79"/>
      <c r="D69" s="40"/>
      <c r="E69" s="80"/>
      <c r="F69" s="40"/>
      <c r="G69" s="81"/>
      <c r="H69" s="62"/>
      <c r="I69" s="62"/>
      <c r="J69" s="63"/>
      <c r="K69" s="63"/>
      <c r="L69" s="63"/>
      <c r="M69" s="82"/>
      <c r="N69" s="83"/>
      <c r="O69" s="84"/>
    </row>
    <row r="70" spans="1:15" ht="13" x14ac:dyDescent="0.25">
      <c r="A70" s="85" t="s">
        <v>43</v>
      </c>
      <c r="B70" s="53"/>
      <c r="C70" s="86"/>
      <c r="D70" s="53"/>
      <c r="E70" s="87"/>
      <c r="F70" s="53"/>
      <c r="G70" s="88"/>
      <c r="H70" s="60"/>
      <c r="I70" s="60"/>
      <c r="J70" s="65"/>
      <c r="K70" s="65"/>
      <c r="L70" s="65"/>
      <c r="M70" s="89"/>
      <c r="N70" s="90"/>
      <c r="O70" s="91"/>
    </row>
    <row r="71" spans="1:15" ht="5.25" customHeight="1" x14ac:dyDescent="0.25">
      <c r="A71" s="52"/>
      <c r="B71" s="49"/>
      <c r="C71" s="49"/>
      <c r="D71" s="42"/>
      <c r="E71" s="41"/>
      <c r="F71" s="42"/>
      <c r="G71" s="42"/>
      <c r="H71" s="43"/>
      <c r="I71" s="43"/>
      <c r="J71" s="43"/>
      <c r="K71" s="43"/>
      <c r="L71" s="43"/>
      <c r="M71" s="44"/>
      <c r="N71" s="42"/>
      <c r="O71" s="6"/>
    </row>
    <row r="72" spans="1:15" s="67" customFormat="1" ht="14.5" x14ac:dyDescent="0.3">
      <c r="A72" s="141"/>
      <c r="B72" s="142"/>
      <c r="C72" s="142"/>
      <c r="D72" s="142"/>
      <c r="E72" s="142" t="s">
        <v>10</v>
      </c>
      <c r="F72" s="142"/>
      <c r="G72" s="142"/>
      <c r="H72" s="142" t="s">
        <v>3</v>
      </c>
      <c r="I72" s="142"/>
      <c r="J72" s="142"/>
      <c r="K72" s="142"/>
      <c r="L72" s="142"/>
      <c r="M72" s="142" t="s">
        <v>26</v>
      </c>
      <c r="N72" s="142"/>
      <c r="O72" s="166"/>
    </row>
    <row r="73" spans="1:15" ht="13" x14ac:dyDescent="0.25">
      <c r="A73" s="169"/>
      <c r="B73" s="170"/>
      <c r="C73" s="170"/>
      <c r="D73" s="170"/>
      <c r="E73" s="170"/>
      <c r="F73" s="171"/>
      <c r="G73" s="171"/>
      <c r="H73" s="171"/>
      <c r="I73" s="171"/>
      <c r="J73" s="171"/>
      <c r="K73" s="171"/>
      <c r="L73" s="171"/>
      <c r="M73" s="171"/>
      <c r="N73" s="171"/>
      <c r="O73" s="172"/>
    </row>
    <row r="74" spans="1:15" ht="13" x14ac:dyDescent="0.25">
      <c r="A74" s="48"/>
      <c r="B74" s="49"/>
      <c r="C74" s="49"/>
      <c r="D74" s="49"/>
      <c r="E74" s="45"/>
      <c r="F74" s="49"/>
      <c r="G74" s="49"/>
      <c r="H74" s="43"/>
      <c r="I74" s="43"/>
      <c r="J74" s="43"/>
      <c r="K74" s="43"/>
      <c r="L74" s="43"/>
      <c r="M74" s="49"/>
      <c r="N74" s="49"/>
      <c r="O74" s="26"/>
    </row>
    <row r="75" spans="1:15" ht="13" x14ac:dyDescent="0.25">
      <c r="A75" s="48"/>
      <c r="B75" s="49"/>
      <c r="C75" s="49"/>
      <c r="D75" s="49"/>
      <c r="E75" s="45"/>
      <c r="F75" s="49"/>
      <c r="G75" s="49"/>
      <c r="H75" s="43"/>
      <c r="I75" s="43"/>
      <c r="J75" s="43"/>
      <c r="K75" s="43"/>
      <c r="L75" s="43"/>
      <c r="M75" s="49"/>
      <c r="N75" s="49"/>
      <c r="O75" s="26"/>
    </row>
    <row r="76" spans="1:15" ht="13" x14ac:dyDescent="0.25">
      <c r="A76" s="48"/>
      <c r="B76" s="49"/>
      <c r="C76" s="49"/>
      <c r="D76" s="49"/>
      <c r="E76" s="45"/>
      <c r="F76" s="49"/>
      <c r="G76" s="49"/>
      <c r="H76" s="43"/>
      <c r="I76" s="43"/>
      <c r="J76" s="43"/>
      <c r="K76" s="43"/>
      <c r="L76" s="43"/>
      <c r="M76" s="49"/>
      <c r="N76" s="49"/>
      <c r="O76" s="26"/>
    </row>
    <row r="77" spans="1:15" ht="13" x14ac:dyDescent="0.25">
      <c r="A77" s="48"/>
      <c r="B77" s="49"/>
      <c r="C77" s="49"/>
      <c r="D77" s="49"/>
      <c r="E77" s="45"/>
      <c r="F77" s="49"/>
      <c r="G77" s="49"/>
      <c r="H77" s="43"/>
      <c r="I77" s="43"/>
      <c r="J77" s="43"/>
      <c r="K77" s="43"/>
      <c r="L77" s="43"/>
      <c r="M77" s="44"/>
      <c r="N77" s="42"/>
      <c r="O77" s="26"/>
    </row>
    <row r="78" spans="1:15" s="55" customFormat="1" ht="13.5" thickBot="1" x14ac:dyDescent="0.3">
      <c r="A78" s="173" t="s">
        <v>24</v>
      </c>
      <c r="B78" s="167"/>
      <c r="C78" s="167"/>
      <c r="D78" s="167"/>
      <c r="E78" s="167" t="str">
        <f>G17</f>
        <v>Афанасьева Е.А. (ВК, Свердловская область)</v>
      </c>
      <c r="F78" s="167"/>
      <c r="G78" s="167"/>
      <c r="H78" s="167" t="str">
        <f>G18</f>
        <v>Михайлова И.Н. (ВК, Санкт-Петербург)</v>
      </c>
      <c r="I78" s="167"/>
      <c r="J78" s="167"/>
      <c r="K78" s="167"/>
      <c r="L78" s="167"/>
      <c r="M78" s="167" t="str">
        <f>G19</f>
        <v>Ярышева О.Ю. (ВК, )</v>
      </c>
      <c r="N78" s="167"/>
      <c r="O78" s="168"/>
    </row>
    <row r="79" spans="1:15" ht="13" thickTop="1" x14ac:dyDescent="0.25"/>
  </sheetData>
  <mergeCells count="45">
    <mergeCell ref="M72:O72"/>
    <mergeCell ref="M78:O78"/>
    <mergeCell ref="A73:E73"/>
    <mergeCell ref="F73:O73"/>
    <mergeCell ref="A78:D78"/>
    <mergeCell ref="E78:G78"/>
    <mergeCell ref="H78:L78"/>
    <mergeCell ref="A72:D72"/>
    <mergeCell ref="E72:G72"/>
    <mergeCell ref="H72:L72"/>
    <mergeCell ref="A68:D68"/>
    <mergeCell ref="G68:O68"/>
    <mergeCell ref="F21:F22"/>
    <mergeCell ref="G21:G22"/>
    <mergeCell ref="L21:L22"/>
    <mergeCell ref="M21:M22"/>
    <mergeCell ref="N21:N22"/>
    <mergeCell ref="A21:A22"/>
    <mergeCell ref="B21:B22"/>
    <mergeCell ref="C21:C22"/>
    <mergeCell ref="D21:D22"/>
    <mergeCell ref="E21:E22"/>
    <mergeCell ref="A15:G15"/>
    <mergeCell ref="H15:O15"/>
    <mergeCell ref="H16:O16"/>
    <mergeCell ref="H18:O18"/>
    <mergeCell ref="O21:O22"/>
    <mergeCell ref="H22:I22"/>
    <mergeCell ref="J22:K22"/>
    <mergeCell ref="H21:K21"/>
    <mergeCell ref="A6:O6"/>
    <mergeCell ref="A1:O1"/>
    <mergeCell ref="A2:O2"/>
    <mergeCell ref="A3:O3"/>
    <mergeCell ref="A4:O4"/>
    <mergeCell ref="A5:O5"/>
    <mergeCell ref="H17:O17"/>
    <mergeCell ref="A7:O7"/>
    <mergeCell ref="A8:O8"/>
    <mergeCell ref="A9:O9"/>
    <mergeCell ref="A10:O10"/>
    <mergeCell ref="A11:O11"/>
    <mergeCell ref="A12:O12"/>
    <mergeCell ref="A13:D13"/>
    <mergeCell ref="A14:D14"/>
  </mergeCells>
  <phoneticPr fontId="18" type="noConversion"/>
  <pageMargins left="0.7" right="0.7" top="0.75" bottom="0.75" header="0.3" footer="0.3"/>
  <pageSetup paperSize="9" scale="43" orientation="portrait" verticalDpi="0" r:id="rId1"/>
  <colBreaks count="1" manualBreakCount="1">
    <brk id="15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инд г. пресл. 2 км</vt:lpstr>
      <vt:lpstr>'инд г. пресл. 2 км'!Область_печати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2021-07-08T19:40:04Z</cp:lastPrinted>
  <dcterms:created xsi:type="dcterms:W3CDTF">1996-10-08T23:32:33Z</dcterms:created>
  <dcterms:modified xsi:type="dcterms:W3CDTF">2023-02-16T10:38:02Z</dcterms:modified>
</cp:coreProperties>
</file>