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8924B12E-854C-41DD-A03E-3D7A22599708}" xr6:coauthVersionLast="47" xr6:coauthVersionMax="47" xr10:uidLastSave="{00000000-0000-0000-0000-000000000000}"/>
  <bookViews>
    <workbookView xWindow="-108" yWindow="-108" windowWidth="23256" windowHeight="12456" tabRatio="789" activeTab="2" xr2:uid="{00000000-000D-0000-FFFF-FFFF00000000}"/>
  </bookViews>
  <sheets>
    <sheet name="База спортсменов" sheetId="95" r:id="rId1"/>
    <sheet name="Список участников" sheetId="97" r:id="rId2"/>
    <sheet name="индивидуальная гонка" sheetId="98" r:id="rId3"/>
  </sheets>
  <definedNames>
    <definedName name="_xlnm._FilterDatabase" localSheetId="0" hidden="1">'База спортсменов'!$A$1:$I$130</definedName>
    <definedName name="_xlnm.Print_Titles" localSheetId="2">'индивидуальная гонка'!$21:$22</definedName>
    <definedName name="_xlnm.Print_Titles" localSheetId="1">'Список участников'!$21:$21</definedName>
    <definedName name="_xlnm.Print_Area" localSheetId="0">'База спортсменов'!$A$1:$G$125</definedName>
    <definedName name="_xlnm.Print_Area" localSheetId="2">'индивидуальная гонка'!$A$1:$M$96</definedName>
    <definedName name="_xlnm.Print_Area" localSheetId="1">'Список участников'!$A$1:$G$114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4" i="98" l="1"/>
  <c r="I85" i="98"/>
  <c r="I84" i="98"/>
  <c r="I83" i="98"/>
  <c r="I82" i="98"/>
  <c r="I81" i="98"/>
  <c r="I80" i="98" l="1"/>
  <c r="I79" i="98" s="1"/>
  <c r="K24" i="98"/>
  <c r="K25" i="98"/>
  <c r="K26" i="98"/>
  <c r="K27" i="98"/>
  <c r="K28" i="98"/>
  <c r="K29" i="98"/>
  <c r="K30" i="98"/>
  <c r="K31" i="98"/>
  <c r="K32" i="98"/>
  <c r="K33" i="98"/>
  <c r="K34" i="98"/>
  <c r="K35" i="98"/>
  <c r="K36" i="98"/>
  <c r="K37" i="98"/>
  <c r="K38" i="98"/>
  <c r="K39" i="98"/>
  <c r="K40" i="98"/>
  <c r="K41" i="98"/>
  <c r="K42" i="98"/>
  <c r="K43" i="98"/>
  <c r="K44" i="98"/>
  <c r="K45" i="98"/>
  <c r="K46" i="98"/>
  <c r="K47" i="98"/>
  <c r="K48" i="98"/>
  <c r="K49" i="98"/>
  <c r="K50" i="98"/>
  <c r="K51" i="98"/>
  <c r="K52" i="98"/>
  <c r="K53" i="98"/>
  <c r="K54" i="98"/>
  <c r="K55" i="98"/>
  <c r="K56" i="98"/>
  <c r="K57" i="98"/>
  <c r="K58" i="98"/>
  <c r="K59" i="98"/>
  <c r="K60" i="98"/>
  <c r="K61" i="98"/>
  <c r="K62" i="98"/>
  <c r="K63" i="98"/>
  <c r="K64" i="98"/>
  <c r="K65" i="98"/>
  <c r="K66" i="98"/>
  <c r="K67" i="98"/>
  <c r="K68" i="98"/>
  <c r="K69" i="98"/>
  <c r="K70" i="98"/>
  <c r="K71" i="98"/>
  <c r="K72" i="98"/>
  <c r="K73" i="98"/>
  <c r="K74" i="98"/>
  <c r="K75" i="98"/>
  <c r="K23" i="98"/>
  <c r="J25" i="98" l="1"/>
  <c r="J26" i="98"/>
  <c r="J27" i="98"/>
  <c r="J28" i="98"/>
  <c r="J29" i="98"/>
  <c r="J30" i="98"/>
  <c r="J31" i="98"/>
  <c r="J32" i="98"/>
  <c r="J33" i="98"/>
  <c r="J34" i="98"/>
  <c r="J35" i="98"/>
  <c r="J36" i="98"/>
  <c r="J37" i="98"/>
  <c r="J38" i="98"/>
  <c r="J39" i="98"/>
  <c r="J40" i="98"/>
  <c r="J41" i="98"/>
  <c r="J42" i="98"/>
  <c r="J43" i="98"/>
  <c r="J44" i="98"/>
  <c r="J45" i="98"/>
  <c r="J46" i="98"/>
  <c r="J47" i="98"/>
  <c r="J48" i="98"/>
  <c r="J49" i="98"/>
  <c r="J50" i="98"/>
  <c r="J51" i="98"/>
  <c r="J52" i="98"/>
  <c r="J53" i="98"/>
  <c r="J54" i="98"/>
  <c r="J55" i="98"/>
  <c r="J56" i="98"/>
  <c r="J57" i="98"/>
  <c r="J58" i="98"/>
  <c r="J59" i="98"/>
  <c r="J60" i="98"/>
  <c r="J61" i="98"/>
  <c r="J62" i="98"/>
  <c r="J63" i="98"/>
  <c r="J64" i="98"/>
  <c r="J65" i="98"/>
  <c r="J66" i="98"/>
  <c r="J67" i="98"/>
  <c r="J68" i="98"/>
  <c r="J69" i="98"/>
  <c r="J70" i="98"/>
  <c r="J71" i="98"/>
  <c r="J72" i="98"/>
  <c r="J73" i="98"/>
  <c r="J74" i="98"/>
  <c r="J75" i="98"/>
  <c r="J24" i="98"/>
</calcChain>
</file>

<file path=xl/sharedStrings.xml><?xml version="1.0" encoding="utf-8"?>
<sst xmlns="http://schemas.openxmlformats.org/spreadsheetml/2006/main" count="745" uniqueCount="191">
  <si>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</si>
  <si>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</si>
  <si>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</si>
  <si>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</si>
  <si>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</si>
  <si>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</si>
  <si>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</si>
  <si>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</si>
  <si>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</si>
  <si>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</si>
  <si>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</si>
  <si>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</si>
  <si>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</si>
  <si>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</si>
  <si>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</si>
  <si>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</si>
  <si>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</si>
  <si>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</si>
  <si>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</si>
  <si>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</si>
  <si>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</si>
  <si>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</si>
  <si>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</si>
  <si>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</si>
  <si>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</si>
  <si>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</si>
  <si>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</si>
  <si>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</si>
  <si>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№ ВРВС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</si>
  <si>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</si>
  <si>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</si>
  <si>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</si>
  <si>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</si>
  <si>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</si>
  <si>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</si>
  <si>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</si>
  <si>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</si>
  <si>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</si>
  <si>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</si>
  <si>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</si>
  <si>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</si>
  <si>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</si>
  <si>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</si>
  <si>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</si>
  <si>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</si>
  <si>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</si>
  <si>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</si>
  <si>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</si>
  <si>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</si>
  <si>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ДАТА ПРОВЕДЕНИЯ:</t>
  </si>
  <si>
    <t>МЕСТО ПРОВЕДЕНИЯ: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</si>
  <si>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</si>
  <si>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</si>
  <si>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</si>
  <si>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</si>
  <si>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</si>
  <si>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</si>
  <si>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</si>
  <si>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Пояснения</t>
  </si>
  <si>
    <t>1 СР</t>
  </si>
  <si>
    <t>Лимит времени</t>
  </si>
  <si>
    <t>СПИСОК УЧАСТНИКОВ</t>
  </si>
  <si>
    <t>Принадлежность к организации</t>
  </si>
  <si>
    <t>№</t>
  </si>
  <si>
    <t>Фамилия Имя</t>
  </si>
  <si>
    <t>Дата рожд.</t>
  </si>
  <si>
    <t>Разряд</t>
  </si>
  <si>
    <t>Субъект РФ</t>
  </si>
  <si>
    <t>UCI Team</t>
  </si>
  <si>
    <t>UCI TEAM</t>
  </si>
  <si>
    <t>Значения столбцов B:H вставляются из "базы спортсменов" по номеру спортсмена из столбца А (скопировать формулы)</t>
  </si>
  <si>
    <t>ВСЕРОССИЙСКИЕ СОРЕВНОВАНИЯ</t>
  </si>
  <si>
    <t>0080601611Я</t>
  </si>
  <si>
    <t>Республика Адыгея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</si>
  <si>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</si>
  <si>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</si>
  <si>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№ ЕКП 2023</t>
  </si>
  <si>
    <t>г. Майкоп</t>
  </si>
  <si>
    <t xml:space="preserve">Попова Е.В. (ВК, г. Воронеж) </t>
  </si>
  <si>
    <t>Краснодарский край</t>
  </si>
  <si>
    <t xml:space="preserve">Тренер‐представитель: </t>
  </si>
  <si>
    <t>Воронов А.М. (1СК, г. Майкоп)</t>
  </si>
  <si>
    <t>Ширяева Н.С. (1СК, г. Майкоп)</t>
  </si>
  <si>
    <t>а/д Кужорская-Объездная</t>
  </si>
  <si>
    <t>Республика Крым</t>
  </si>
  <si>
    <t>Республика Татарстан</t>
  </si>
  <si>
    <t>Ульяновская область</t>
  </si>
  <si>
    <t>Техничка</t>
  </si>
  <si>
    <t>Ростовская область</t>
  </si>
  <si>
    <t>Республика Башкортостан</t>
  </si>
  <si>
    <t>Московская область</t>
  </si>
  <si>
    <t>ЮНОШИ 15-16 лет</t>
  </si>
  <si>
    <t>27.04-01.05.2023</t>
  </si>
  <si>
    <t>ДУПАК Ярослав</t>
  </si>
  <si>
    <t>ГБО ДО РА "СШОР по велосипедному спорту"</t>
  </si>
  <si>
    <t>ОБОЗОВ Виктор</t>
  </si>
  <si>
    <t>2 СР</t>
  </si>
  <si>
    <t>СОКОЛОВСКИЙ Кирилл</t>
  </si>
  <si>
    <t>ВОРОНОВ Сергей</t>
  </si>
  <si>
    <t>ДЫХНЫЧ Евгений</t>
  </si>
  <si>
    <t>ВИШНЕВСКИЙ Роман</t>
  </si>
  <si>
    <t>ЛАРИЧЕВ Вадим</t>
  </si>
  <si>
    <t>ЧЕУЖЕВ Эльдар</t>
  </si>
  <si>
    <t>НИКУЛИН Даниил</t>
  </si>
  <si>
    <t>КРУГЛЫЙ Александр</t>
  </si>
  <si>
    <t>ДЯЧЕНКО Андрей</t>
  </si>
  <si>
    <t>Санкт-Петербург</t>
  </si>
  <si>
    <t>ГБУ СШОР Петродворцового района</t>
  </si>
  <si>
    <t>ЗЕКСЕЛЬ Владислав</t>
  </si>
  <si>
    <t>Олимпийские надежды</t>
  </si>
  <si>
    <t>ТЕРЕЩЕНКО Егор</t>
  </si>
  <si>
    <t>г. Севастополь</t>
  </si>
  <si>
    <t>ГБУ ДО СШ-7</t>
  </si>
  <si>
    <t>ТОЛМАЧЕВ Никита</t>
  </si>
  <si>
    <t>СКАЛЮК Алексей</t>
  </si>
  <si>
    <t>ДЬЯКОНОВ Михаил</t>
  </si>
  <si>
    <t>КОДЫР Павел</t>
  </si>
  <si>
    <t>МАРЧЕНКО Семён</t>
  </si>
  <si>
    <t>МБОУДО "Семикаракорская спортивная школа"</t>
  </si>
  <si>
    <t>ТКАЧЕНКО Егор</t>
  </si>
  <si>
    <t>ГБУ РО "СШОР -19"</t>
  </si>
  <si>
    <t>ЖАРИКОВ Максим</t>
  </si>
  <si>
    <t>МБУ ДО ДЮСШ №4</t>
  </si>
  <si>
    <t>КОЖУХОВ Алексей</t>
  </si>
  <si>
    <t>БУТЕНКО Никита</t>
  </si>
  <si>
    <t>ГБУ ДО РО "СШОР №9" г. Азов</t>
  </si>
  <si>
    <t>ДЕМИШ Михаил</t>
  </si>
  <si>
    <t>МУРАШЕВ Дмитрий</t>
  </si>
  <si>
    <t>РЕДЬКИН Александр</t>
  </si>
  <si>
    <t>ГБОУ РО РНД школа интернат спортивного профиля</t>
  </si>
  <si>
    <t>РОМАНОВ Данил</t>
  </si>
  <si>
    <t>МАЛИКОВ Руслан</t>
  </si>
  <si>
    <t>ГАУ СШОР по велоспорту РБ</t>
  </si>
  <si>
    <t>СТАЦЕНКО Станислав</t>
  </si>
  <si>
    <t>ГУРЬЯНОВ Кирилл</t>
  </si>
  <si>
    <t>СКОРЧЕНКО Данил</t>
  </si>
  <si>
    <t>ГБУ ДО РК "СШОР по велосипедному спорту "Крым"</t>
  </si>
  <si>
    <t>ЛОЛО Вадим</t>
  </si>
  <si>
    <t>МБУ СШ №1</t>
  </si>
  <si>
    <t>НИКИТИН Степан</t>
  </si>
  <si>
    <t>САФИУЛЛИН Динар</t>
  </si>
  <si>
    <t>РОО "Федерация велосипедного спорта Ульяновской области"</t>
  </si>
  <si>
    <t>АСАНОВ Мустафа</t>
  </si>
  <si>
    <t>БАЛУХИН Даниил</t>
  </si>
  <si>
    <t>МКУ СШ "Олимп"</t>
  </si>
  <si>
    <t>ГУСАКОВ Максим</t>
  </si>
  <si>
    <t>МАУ МО БР "СШОР Волна"</t>
  </si>
  <si>
    <t>ДРАНИШНИКОВ Арсений</t>
  </si>
  <si>
    <t>ЛЕУСЕНКО Виталий</t>
  </si>
  <si>
    <t>ГБУ ДО КК "СШОР по велосипедному спорту"</t>
  </si>
  <si>
    <t>НЕСТЕРОВ Дмитрий</t>
  </si>
  <si>
    <t>УЛЬМАН Владислав</t>
  </si>
  <si>
    <t>КОЛОМЕЙЦЕВ Ярослав</t>
  </si>
  <si>
    <t>РУБЛЁВ Сергей</t>
  </si>
  <si>
    <t>ЦАПЕНКО Родион</t>
  </si>
  <si>
    <t>ДОНЧЕНКО Александр</t>
  </si>
  <si>
    <t>МИХАЙЛОВСКИЙ Владимир</t>
  </si>
  <si>
    <t>ГБУ ДО МО "СШОР ПО ВЕЛОСПОРТУ"</t>
  </si>
  <si>
    <t>ЗАКУСКИН Андрей</t>
  </si>
  <si>
    <t>НИКИШИН Тимофей</t>
  </si>
  <si>
    <t>СЕМЕНОВ Арсений</t>
  </si>
  <si>
    <t>САРГСЯН Адам</t>
  </si>
  <si>
    <t>МИНИБАЕВ Айнур</t>
  </si>
  <si>
    <t>МБУ "СШ №1", г. Бугульма, "Татнефтьвело"</t>
  </si>
  <si>
    <t>СИБАГАТУЛЛИН Аяз</t>
  </si>
  <si>
    <t>ЧЕПАЙКИН Илья</t>
  </si>
  <si>
    <t>ЮНУСОВ Тимур</t>
  </si>
  <si>
    <t>Тренер-представитель: Курочкин Ю.А.</t>
  </si>
  <si>
    <t>Тренер-представитель: Самусенко К.В.</t>
  </si>
  <si>
    <t>Тренер‐представитель: Бакалов Ф.А.</t>
  </si>
  <si>
    <t>Тренер-представитель: Марков И.П.</t>
  </si>
  <si>
    <t>Тренер-представитель: Сагдуллаев Т.С.</t>
  </si>
  <si>
    <t xml:space="preserve">Тренер-представитель: </t>
  </si>
  <si>
    <t>Тренер-представитель: Асабина Е.А.</t>
  </si>
  <si>
    <t>Тренер‐представитель: Пономарев В.П.</t>
  </si>
  <si>
    <t>2.12.007 п. 1.1 старт без росписи</t>
  </si>
  <si>
    <t>Предупредить 2.12.007 п. 7.9 - несоответствующая посадка</t>
  </si>
  <si>
    <t/>
  </si>
  <si>
    <t>МЕСТО ПРОВЕДЕНИЯ: г. Майкоп</t>
  </si>
  <si>
    <t>НАЧАЛО ГОНКИ: 11ч 00м</t>
  </si>
  <si>
    <t>№ ЕКП 2023: 31291</t>
  </si>
  <si>
    <t>ДАТА ПРОВЕДЕНИЯ: 28 апреля 2023 года</t>
  </si>
  <si>
    <t>шоссе - индивидуальная гонка на время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</si>
  <si>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15м</t>
    </r>
  </si>
  <si>
    <t>№ ВРВС: 0080511611Я</t>
  </si>
  <si>
    <t>12,5 км /1</t>
  </si>
  <si>
    <t>+21</t>
  </si>
  <si>
    <t>облачно</t>
  </si>
  <si>
    <t>2 м/с</t>
  </si>
  <si>
    <t>3 СР</t>
  </si>
  <si>
    <t>Попова Е.В. (ВК, г. Воронеж)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</si>
</sst>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71" formatCode="h:mm:ss.0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1" fillId="0" borderId="0"/>
  </cellStyleXfs>
  <cellXfs count="259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0" fontId="6" fillId="0" borderId="8" xfId="0" applyFont="1" applyBorder="1" applyAlignment="1">
      <alignment horizontal="center"/>
    </xf>
    <xf numFmtId="0" fontId="21" fillId="0" borderId="8" xfId="9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" fontId="20" fillId="0" borderId="1" xfId="8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2" fontId="14" fillId="0" borderId="2" xfId="0" applyNumberFormat="1" applyFont="1" applyBorder="1" applyAlignment="1">
      <alignment vertical="center"/>
    </xf>
    <xf numFmtId="2" fontId="14" fillId="0" borderId="3" xfId="0" applyNumberFormat="1" applyFont="1" applyBorder="1" applyAlignment="1">
      <alignment vertical="center"/>
    </xf>
    <xf numFmtId="2" fontId="13" fillId="2" borderId="5" xfId="0" applyNumberFormat="1" applyFont="1" applyFill="1" applyBorder="1" applyAlignment="1">
      <alignment vertical="center"/>
    </xf>
    <xf numFmtId="2" fontId="14" fillId="0" borderId="5" xfId="0" applyNumberFormat="1" applyFont="1" applyBorder="1" applyAlignment="1">
      <alignment vertical="center"/>
    </xf>
    <xf numFmtId="2" fontId="6" fillId="0" borderId="27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vertical="center" wrapText="1"/>
    </xf>
    <xf numFmtId="2" fontId="6" fillId="0" borderId="4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30" xfId="0" applyFont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2" fontId="6" fillId="0" borderId="33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vertical="center"/>
    </xf>
    <xf numFmtId="2" fontId="6" fillId="0" borderId="35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4" fontId="17" fillId="0" borderId="0" xfId="0" applyNumberFormat="1" applyFont="1" applyAlignment="1">
      <alignment horizontal="center" vertical="center" wrapText="1"/>
    </xf>
    <xf numFmtId="0" fontId="20" fillId="0" borderId="0" xfId="9" applyFont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9" applyFont="1" applyAlignment="1">
      <alignment horizontal="center" vertical="center" wrapText="1"/>
    </xf>
    <xf numFmtId="0" fontId="13" fillId="0" borderId="13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6" fillId="0" borderId="2" xfId="0" applyNumberFormat="1" applyFont="1" applyBorder="1"/>
    <xf numFmtId="0" fontId="13" fillId="0" borderId="1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3" borderId="16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vertical="center"/>
    </xf>
    <xf numFmtId="14" fontId="14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17" xfId="0" applyFont="1" applyFill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14" fontId="14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14" fontId="6" fillId="0" borderId="27" xfId="0" applyNumberFormat="1" applyFont="1" applyBorder="1" applyAlignment="1">
      <alignment vertical="center"/>
    </xf>
    <xf numFmtId="0" fontId="7" fillId="2" borderId="29" xfId="3" applyFont="1" applyFill="1" applyBorder="1" applyAlignment="1">
      <alignment horizontal="center" vertical="center" wrapText="1"/>
    </xf>
    <xf numFmtId="0" fontId="16" fillId="0" borderId="23" xfId="3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/>
    </xf>
    <xf numFmtId="0" fontId="20" fillId="0" borderId="33" xfId="9" applyFont="1" applyBorder="1" applyAlignment="1">
      <alignment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14" fontId="6" fillId="0" borderId="0" xfId="0" applyNumberFormat="1" applyFont="1"/>
    <xf numFmtId="14" fontId="14" fillId="0" borderId="2" xfId="0" applyNumberFormat="1" applyFont="1" applyBorder="1"/>
    <xf numFmtId="14" fontId="17" fillId="0" borderId="1" xfId="0" applyNumberFormat="1" applyFont="1" applyBorder="1" applyAlignment="1">
      <alignment horizontal="center" vertical="center"/>
    </xf>
    <xf numFmtId="0" fontId="24" fillId="0" borderId="1" xfId="9" applyFont="1" applyBorder="1" applyAlignment="1">
      <alignment vertical="center" wrapText="1"/>
    </xf>
    <xf numFmtId="0" fontId="14" fillId="0" borderId="25" xfId="0" applyFont="1" applyBorder="1" applyAlignment="1">
      <alignment horizontal="right" vertical="center"/>
    </xf>
    <xf numFmtId="14" fontId="14" fillId="0" borderId="25" xfId="0" applyNumberFormat="1" applyFont="1" applyBorder="1" applyAlignment="1">
      <alignment vertical="center"/>
    </xf>
    <xf numFmtId="0" fontId="13" fillId="0" borderId="25" xfId="0" applyFont="1" applyBorder="1" applyAlignment="1">
      <alignment horizontal="right" vertical="center"/>
    </xf>
    <xf numFmtId="0" fontId="24" fillId="0" borderId="0" xfId="9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14" fontId="14" fillId="0" borderId="0" xfId="0" applyNumberFormat="1" applyFont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9" fontId="26" fillId="0" borderId="17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20" fillId="5" borderId="0" xfId="9" applyFont="1" applyFill="1" applyAlignment="1">
      <alignment vertical="center" wrapText="1"/>
    </xf>
    <xf numFmtId="0" fontId="17" fillId="5" borderId="0" xfId="0" applyFont="1" applyFill="1" applyAlignment="1" applyProtection="1">
      <alignment horizontal="center" vertical="center"/>
      <protection locked="0"/>
    </xf>
    <xf numFmtId="0" fontId="17" fillId="5" borderId="0" xfId="0" applyFont="1" applyFill="1" applyAlignment="1" applyProtection="1">
      <alignment horizontal="left" vertical="center"/>
      <protection locked="0"/>
    </xf>
    <xf numFmtId="0" fontId="22" fillId="5" borderId="0" xfId="0" applyFont="1" applyFill="1"/>
    <xf numFmtId="0" fontId="27" fillId="0" borderId="0" xfId="9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6" borderId="0" xfId="9" applyFont="1" applyFill="1" applyAlignment="1">
      <alignment vertical="center" wrapText="1"/>
    </xf>
    <xf numFmtId="0" fontId="17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/>
    <xf numFmtId="0" fontId="17" fillId="6" borderId="0" xfId="0" applyFont="1" applyFill="1" applyAlignment="1" applyProtection="1">
      <alignment horizontal="left" vertical="center"/>
      <protection locked="0"/>
    </xf>
    <xf numFmtId="0" fontId="20" fillId="0" borderId="0" xfId="9" applyFont="1" applyAlignment="1">
      <alignment vertical="center"/>
    </xf>
    <xf numFmtId="0" fontId="1" fillId="0" borderId="0" xfId="10" applyAlignment="1">
      <alignment horizontal="center"/>
    </xf>
    <xf numFmtId="0" fontId="1" fillId="0" borderId="0" xfId="10"/>
    <xf numFmtId="14" fontId="0" fillId="0" borderId="41" xfId="0" applyNumberFormat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7" fillId="2" borderId="43" xfId="3" applyFont="1" applyFill="1" applyBorder="1" applyAlignment="1">
      <alignment vertical="center" wrapText="1"/>
    </xf>
    <xf numFmtId="14" fontId="7" fillId="2" borderId="43" xfId="3" applyNumberFormat="1" applyFont="1" applyFill="1" applyBorder="1" applyAlignment="1">
      <alignment vertical="center" wrapText="1"/>
    </xf>
    <xf numFmtId="0" fontId="7" fillId="2" borderId="43" xfId="3" applyFont="1" applyFill="1" applyBorder="1" applyAlignment="1">
      <alignment horizontal="center" vertical="center" wrapText="1"/>
    </xf>
    <xf numFmtId="0" fontId="7" fillId="2" borderId="42" xfId="3" applyFont="1" applyFill="1" applyBorder="1" applyAlignment="1">
      <alignment horizontal="center" vertical="center" wrapText="1"/>
    </xf>
    <xf numFmtId="0" fontId="16" fillId="0" borderId="8" xfId="3" applyFont="1" applyBorder="1" applyAlignment="1">
      <alignment horizontal="left" vertical="center" wrapText="1"/>
    </xf>
    <xf numFmtId="14" fontId="17" fillId="0" borderId="8" xfId="0" applyNumberFormat="1" applyFont="1" applyBorder="1" applyAlignment="1">
      <alignment horizontal="center" vertical="center"/>
    </xf>
    <xf numFmtId="0" fontId="20" fillId="0" borderId="8" xfId="9" applyFont="1" applyBorder="1" applyAlignment="1">
      <alignment vertical="center" wrapText="1"/>
    </xf>
    <xf numFmtId="0" fontId="20" fillId="0" borderId="36" xfId="9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14" fontId="17" fillId="0" borderId="25" xfId="0" applyNumberFormat="1" applyFont="1" applyBorder="1" applyAlignment="1">
      <alignment horizontal="center" vertical="center"/>
    </xf>
    <xf numFmtId="164" fontId="17" fillId="0" borderId="25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0" fillId="0" borderId="25" xfId="9" applyFont="1" applyBorder="1" applyAlignment="1">
      <alignment vertical="center" wrapText="1"/>
    </xf>
    <xf numFmtId="0" fontId="20" fillId="0" borderId="44" xfId="9" applyFont="1" applyBorder="1" applyAlignment="1">
      <alignment vertical="center" wrapText="1"/>
    </xf>
    <xf numFmtId="49" fontId="6" fillId="0" borderId="5" xfId="0" applyNumberFormat="1" applyFont="1" applyBorder="1" applyAlignment="1">
      <alignment horizontal="left" vertical="center"/>
    </xf>
    <xf numFmtId="9" fontId="6" fillId="0" borderId="5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14" fontId="17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 wrapText="1"/>
    </xf>
    <xf numFmtId="0" fontId="20" fillId="0" borderId="0" xfId="9" applyFont="1" applyFill="1" applyAlignment="1">
      <alignment vertical="center"/>
    </xf>
    <xf numFmtId="0" fontId="20" fillId="0" borderId="0" xfId="9" applyFont="1" applyFill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1" fillId="0" borderId="1" xfId="0" applyFont="1" applyBorder="1" applyAlignment="1">
      <alignment horizontal="right" vertical="center" wrapText="1"/>
    </xf>
    <xf numFmtId="171" fontId="1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/>
    </xf>
    <xf numFmtId="1" fontId="20" fillId="0" borderId="0" xfId="9" applyNumberFormat="1" applyFont="1" applyBorder="1" applyAlignment="1">
      <alignment horizontal="center" vertical="center" wrapText="1"/>
    </xf>
    <xf numFmtId="0" fontId="21" fillId="0" borderId="0" xfId="9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7" fillId="2" borderId="45" xfId="0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 wrapText="1"/>
    </xf>
    <xf numFmtId="1" fontId="7" fillId="2" borderId="21" xfId="3" applyNumberFormat="1" applyFont="1" applyFill="1" applyBorder="1" applyAlignment="1">
      <alignment horizontal="center" vertical="center" wrapText="1"/>
    </xf>
    <xf numFmtId="2" fontId="7" fillId="2" borderId="21" xfId="3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1" fontId="20" fillId="0" borderId="50" xfId="8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left" vertical="center" wrapText="1"/>
    </xf>
    <xf numFmtId="14" fontId="17" fillId="0" borderId="50" xfId="0" applyNumberFormat="1" applyFont="1" applyBorder="1" applyAlignment="1">
      <alignment horizontal="center" vertical="center"/>
    </xf>
    <xf numFmtId="164" fontId="17" fillId="0" borderId="50" xfId="0" applyNumberFormat="1" applyFont="1" applyBorder="1" applyAlignment="1">
      <alignment horizontal="center" vertical="center" wrapText="1"/>
    </xf>
    <xf numFmtId="0" fontId="24" fillId="0" borderId="50" xfId="9" applyFont="1" applyBorder="1" applyAlignment="1">
      <alignment vertical="center" wrapText="1"/>
    </xf>
    <xf numFmtId="171" fontId="17" fillId="0" borderId="50" xfId="0" applyNumberFormat="1" applyFont="1" applyBorder="1" applyAlignment="1">
      <alignment horizontal="center" vertical="center"/>
    </xf>
    <xf numFmtId="2" fontId="17" fillId="0" borderId="50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 5" xfId="10" xr:uid="{00000000-0005-0000-0000-000007000000}"/>
    <cellStyle name="Обычный_ID4938_RS" xfId="8" xr:uid="{00000000-0005-0000-0000-000008000000}"/>
    <cellStyle name="Обычный_ID4938_RS_1" xfId="9" xr:uid="{00000000-0005-0000-0000-000009000000}"/>
    <cellStyle name="Обычный_Стартовый протокол Смирнов_20101106_Results" xfId="3" xr:uid="{00000000-0005-0000-0000-00000A000000}"/>
  </cellStyles>
  <dxfs count="2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3.emf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515470</xdr:colOff>
      <xdr:row>0</xdr:row>
      <xdr:rowOff>33618</xdr:rowOff>
    </xdr:from>
    <xdr:to>
      <xdr:col>1</xdr:col>
      <xdr:colOff>1546411</xdr:colOff>
      <xdr:row>3</xdr:row>
      <xdr:rowOff>112058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17" y="33618"/>
          <a:ext cx="1030941" cy="683558"/>
        </a:xfrm>
        <a:prstGeom prst="rect">
          <a:avLst/>
        </a:prstGeom>
      </xdr:spPr>
    </xdr:pic>
    <xdr:clientData/>
  </xdr:twoCellAnchor>
  <xdr:twoCellAnchor editAs="oneCell">
    <xdr:from>
      <xdr:col>5</xdr:col>
      <xdr:colOff>2577353</xdr:colOff>
      <xdr:row>0</xdr:row>
      <xdr:rowOff>36419</xdr:rowOff>
    </xdr:from>
    <xdr:to>
      <xdr:col>5</xdr:col>
      <xdr:colOff>3485029</xdr:colOff>
      <xdr:row>3</xdr:row>
      <xdr:rowOff>246529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912" y="36419"/>
          <a:ext cx="907676" cy="815228"/>
        </a:xfrm>
        <a:prstGeom prst="rect">
          <a:avLst/>
        </a:prstGeom>
      </xdr:spPr>
    </xdr:pic>
    <xdr:clientData/>
  </xdr:twoCellAnchor>
  <xdr:twoCellAnchor editAs="oneCell">
    <xdr:from>
      <xdr:col>5</xdr:col>
      <xdr:colOff>3474570</xdr:colOff>
      <xdr:row>0</xdr:row>
      <xdr:rowOff>0</xdr:rowOff>
    </xdr:from>
    <xdr:to>
      <xdr:col>6</xdr:col>
      <xdr:colOff>988357</xdr:colOff>
      <xdr:row>4</xdr:row>
      <xdr:rowOff>22412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A786907-037F-4613-80C2-1F8FF175CC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8349129" y="0"/>
          <a:ext cx="1144493" cy="8964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44824</xdr:colOff>
      <xdr:row>0</xdr:row>
      <xdr:rowOff>27801</xdr:rowOff>
    </xdr:from>
    <xdr:to>
      <xdr:col>1</xdr:col>
      <xdr:colOff>515471</xdr:colOff>
      <xdr:row>3</xdr:row>
      <xdr:rowOff>125666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B617523-1DD8-4834-932F-8EF3878ED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824" y="27801"/>
          <a:ext cx="941294" cy="702983"/>
        </a:xfrm>
        <a:prstGeom prst="rect">
          <a:avLst/>
        </a:prstGeom>
      </xdr:spPr>
    </xdr:pic>
    <xdr:clientData/>
  </xdr:twoCellAnchor>
  <xdr:twoCellAnchor editAs="oneCell">
    <xdr:from>
      <xdr:col>5</xdr:col>
      <xdr:colOff>33617</xdr:colOff>
      <xdr:row>107</xdr:row>
      <xdr:rowOff>0</xdr:rowOff>
    </xdr:from>
    <xdr:to>
      <xdr:col>5</xdr:col>
      <xdr:colOff>1040545</xdr:colOff>
      <xdr:row>110</xdr:row>
      <xdr:rowOff>59315</xdr:rowOff>
    </xdr:to>
    <xdr:pic>
      <xdr:nvPicPr>
        <xdr:cNvPr id="3" name="Рисунок 22">
          <a:extLst>
            <a:ext uri="{FF2B5EF4-FFF2-40B4-BE49-F238E27FC236}">
              <a16:creationId xmlns:a16="http://schemas.microsoft.com/office/drawing/2014/main" id="{72618B24-553A-4D9B-813C-9F45F38B5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08176" y="43265912"/>
          <a:ext cx="1006928" cy="52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363856</xdr:colOff>
      <xdr:row>0</xdr:row>
      <xdr:rowOff>95251</xdr:rowOff>
    </xdr:from>
    <xdr:to>
      <xdr:col>4</xdr:col>
      <xdr:colOff>493428</xdr:colOff>
      <xdr:row>3</xdr:row>
      <xdr:rowOff>171450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6" y="9525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89</xdr:row>
      <xdr:rowOff>28575</xdr:rowOff>
    </xdr:from>
    <xdr:to>
      <xdr:col>7</xdr:col>
      <xdr:colOff>959303</xdr:colOff>
      <xdr:row>92</xdr:row>
      <xdr:rowOff>72762</xdr:rowOff>
    </xdr:to>
    <xdr:pic>
      <xdr:nvPicPr>
        <xdr:cNvPr id="7" name="Рисунок 2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13687425"/>
          <a:ext cx="1006928" cy="52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809625</xdr:colOff>
      <xdr:row>0</xdr:row>
      <xdr:rowOff>66675</xdr:rowOff>
    </xdr:from>
    <xdr:to>
      <xdr:col>11</xdr:col>
      <xdr:colOff>695325</xdr:colOff>
      <xdr:row>4</xdr:row>
      <xdr:rowOff>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66675"/>
          <a:ext cx="790575" cy="800100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257175</xdr:colOff>
      <xdr:row>89</xdr:row>
      <xdr:rowOff>0</xdr:rowOff>
    </xdr:from>
    <xdr:to>
      <xdr:col>11</xdr:col>
      <xdr:colOff>855256</xdr:colOff>
      <xdr:row>91</xdr:row>
      <xdr:rowOff>114300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6126BC1-1AD5-4B7B-9281-6C3286ECF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3658850"/>
          <a:ext cx="1502956" cy="438150"/>
        </a:xfrm>
        <a:prstGeom prst="rect">
          <a:avLst/>
        </a:prstGeom>
      </xdr:spPr>
    </xdr:pic>
    <xdr:clientData/>
  </xdr:twoCellAnchor>
  <xdr:twoCellAnchor editAs="oneCell">
    <xdr:from>
      <xdr:col>11</xdr:col>
      <xdr:colOff>847727</xdr:colOff>
      <xdr:row>0</xdr:row>
      <xdr:rowOff>47625</xdr:rowOff>
    </xdr:from>
    <xdr:to>
      <xdr:col>12</xdr:col>
      <xdr:colOff>1171576</xdr:colOff>
      <xdr:row>4</xdr:row>
      <xdr:rowOff>128377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1C12D97-DF75-4C4C-8235-0BFA039CE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915527" y="47625"/>
          <a:ext cx="1209674" cy="9475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19050</xdr:rowOff>
    </xdr:from>
    <xdr:to>
      <xdr:col>2</xdr:col>
      <xdr:colOff>238125</xdr:colOff>
      <xdr:row>3</xdr:row>
      <xdr:rowOff>258370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73F29D9-EBDC-E34A-AEB9-F240AD1B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626" y="19050"/>
          <a:ext cx="1123949" cy="839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32"/>
  <sheetViews>
    <sheetView view="pageBreakPreview" zoomScale="85" zoomScaleNormal="85" zoomScaleSheetLayoutView="85" workbookViewId="0">
      <pane ySplit="1" topLeftCell="A47" activePane="bottomLeft" state="frozen"/>
      <selection pane="bottomLeft" activeCell="D11" sqref="D11"/>
    </sheetView>
  </sheetViews>
  <sheetFormatPr defaultColWidth="8.88671875" defaultRowHeight="16.95" customHeight="1" x14ac:dyDescent="0.25"/>
  <cols>
    <col min="1" max="1" width="7.6640625" style="127" customWidth="1"/>
    <col min="2" max="2" width="15.6640625" style="84" customWidth="1"/>
    <col min="3" max="3" width="28.6640625" style="84" customWidth="1"/>
    <col min="4" max="4" width="15.6640625" style="84" customWidth="1"/>
    <col min="5" max="5" width="10.6640625" style="84" customWidth="1"/>
    <col min="6" max="6" width="29.33203125" style="84" customWidth="1"/>
    <col min="7" max="7" width="60.6640625" style="83" customWidth="1"/>
    <col min="8" max="8" width="12.6640625" style="85" customWidth="1"/>
    <col min="9" max="9" width="25.5546875" style="84" bestFit="1" customWidth="1"/>
    <col min="10" max="16384" width="8.88671875" style="84"/>
  </cols>
  <sheetData>
    <row r="1" spans="1:9" s="86" customFormat="1" ht="16.95" customHeight="1" x14ac:dyDescent="0.25">
      <c r="A1" s="86" t="s">
        <v>63</v>
      </c>
      <c r="B1" s="86" t="s">
        <v>44</v>
      </c>
      <c r="C1" s="86" t="s">
        <v>64</v>
      </c>
      <c r="D1" s="86" t="s">
        <v>65</v>
      </c>
      <c r="E1" s="86" t="s">
        <v>66</v>
      </c>
      <c r="F1" s="86" t="s">
        <v>67</v>
      </c>
      <c r="G1" s="86" t="s">
        <v>62</v>
      </c>
      <c r="H1" s="86" t="s">
        <v>68</v>
      </c>
      <c r="I1" s="86" t="s">
        <v>87</v>
      </c>
    </row>
    <row r="2" spans="1:9" ht="16.95" customHeight="1" x14ac:dyDescent="0.25">
      <c r="A2" s="127">
        <v>1</v>
      </c>
      <c r="B2" s="80">
        <v>10138326327</v>
      </c>
      <c r="C2" s="81" t="s">
        <v>93</v>
      </c>
      <c r="D2" s="112">
        <v>39489</v>
      </c>
      <c r="E2" s="82" t="s">
        <v>59</v>
      </c>
      <c r="F2" s="148" t="s">
        <v>73</v>
      </c>
      <c r="G2" s="83" t="s">
        <v>94</v>
      </c>
    </row>
    <row r="3" spans="1:9" ht="16.95" customHeight="1" x14ac:dyDescent="0.25">
      <c r="A3" s="127">
        <v>2</v>
      </c>
      <c r="B3" s="80">
        <v>10138327135</v>
      </c>
      <c r="C3" s="81" t="s">
        <v>95</v>
      </c>
      <c r="D3" s="112">
        <v>39506</v>
      </c>
      <c r="E3" s="82" t="s">
        <v>96</v>
      </c>
      <c r="F3" s="148" t="s">
        <v>73</v>
      </c>
      <c r="G3" s="83" t="s">
        <v>94</v>
      </c>
      <c r="H3" s="136"/>
      <c r="I3" s="137"/>
    </row>
    <row r="4" spans="1:9" ht="16.95" customHeight="1" x14ac:dyDescent="0.25">
      <c r="A4" s="127">
        <v>3</v>
      </c>
      <c r="B4" s="80">
        <v>10139061608</v>
      </c>
      <c r="C4" s="81" t="s">
        <v>97</v>
      </c>
      <c r="D4" s="112">
        <v>39562</v>
      </c>
      <c r="E4" s="82" t="s">
        <v>59</v>
      </c>
      <c r="F4" s="148" t="s">
        <v>73</v>
      </c>
      <c r="G4" s="83" t="s">
        <v>94</v>
      </c>
      <c r="H4" s="136"/>
      <c r="I4" s="137"/>
    </row>
    <row r="5" spans="1:9" ht="16.95" customHeight="1" x14ac:dyDescent="0.25">
      <c r="A5" s="127">
        <v>4</v>
      </c>
      <c r="B5" s="80">
        <v>10103547177</v>
      </c>
      <c r="C5" s="81" t="s">
        <v>98</v>
      </c>
      <c r="D5" s="112">
        <v>39093</v>
      </c>
      <c r="E5" s="82" t="s">
        <v>59</v>
      </c>
      <c r="F5" s="148" t="s">
        <v>73</v>
      </c>
      <c r="G5" s="83" t="s">
        <v>94</v>
      </c>
      <c r="H5" s="136"/>
      <c r="I5" s="137"/>
    </row>
    <row r="6" spans="1:9" ht="16.95" customHeight="1" x14ac:dyDescent="0.25">
      <c r="A6" s="127">
        <v>5</v>
      </c>
      <c r="B6" s="80">
        <v>10104119881</v>
      </c>
      <c r="C6" s="81" t="s">
        <v>99</v>
      </c>
      <c r="D6" s="112">
        <v>39089</v>
      </c>
      <c r="E6" s="82" t="s">
        <v>96</v>
      </c>
      <c r="F6" s="148" t="s">
        <v>73</v>
      </c>
      <c r="G6" s="83" t="s">
        <v>94</v>
      </c>
      <c r="H6" s="136"/>
      <c r="I6" s="137"/>
    </row>
    <row r="7" spans="1:9" ht="16.95" customHeight="1" x14ac:dyDescent="0.25">
      <c r="A7" s="127">
        <v>6</v>
      </c>
      <c r="B7" s="80">
        <v>10105420388</v>
      </c>
      <c r="C7" s="81" t="s">
        <v>100</v>
      </c>
      <c r="D7" s="112">
        <v>39327</v>
      </c>
      <c r="E7" s="82" t="s">
        <v>96</v>
      </c>
      <c r="F7" s="148" t="s">
        <v>73</v>
      </c>
      <c r="G7" s="83" t="s">
        <v>94</v>
      </c>
      <c r="H7" s="136"/>
      <c r="I7" s="137"/>
    </row>
    <row r="8" spans="1:9" ht="16.95" customHeight="1" x14ac:dyDescent="0.25">
      <c r="A8" s="127">
        <v>7</v>
      </c>
      <c r="B8" s="80">
        <v>10136817470</v>
      </c>
      <c r="C8" s="81" t="s">
        <v>101</v>
      </c>
      <c r="D8" s="112">
        <v>39472</v>
      </c>
      <c r="E8" s="82" t="s">
        <v>96</v>
      </c>
      <c r="F8" s="148" t="s">
        <v>73</v>
      </c>
      <c r="G8" s="83" t="s">
        <v>94</v>
      </c>
      <c r="H8" s="136"/>
      <c r="I8" s="137"/>
    </row>
    <row r="9" spans="1:9" ht="16.95" customHeight="1" x14ac:dyDescent="0.25">
      <c r="A9" s="127">
        <v>8</v>
      </c>
      <c r="B9" s="80">
        <v>10105423321</v>
      </c>
      <c r="C9" s="81" t="s">
        <v>102</v>
      </c>
      <c r="D9" s="112">
        <v>39107</v>
      </c>
      <c r="E9" s="82" t="s">
        <v>59</v>
      </c>
      <c r="F9" s="148" t="s">
        <v>73</v>
      </c>
      <c r="G9" s="83" t="s">
        <v>94</v>
      </c>
      <c r="H9" s="136"/>
      <c r="I9" s="137"/>
    </row>
    <row r="10" spans="1:9" ht="16.95" customHeight="1" x14ac:dyDescent="0.25">
      <c r="A10" s="127">
        <v>9</v>
      </c>
      <c r="B10" s="80">
        <v>10136908915</v>
      </c>
      <c r="C10" s="81" t="s">
        <v>103</v>
      </c>
      <c r="D10" s="112">
        <v>39503</v>
      </c>
      <c r="E10" s="82" t="s">
        <v>59</v>
      </c>
      <c r="F10" s="148" t="s">
        <v>73</v>
      </c>
      <c r="G10" s="83" t="s">
        <v>94</v>
      </c>
      <c r="H10" s="136"/>
      <c r="I10" s="137"/>
    </row>
    <row r="11" spans="1:9" ht="16.95" customHeight="1" x14ac:dyDescent="0.25">
      <c r="A11" s="127">
        <v>10</v>
      </c>
      <c r="B11" s="80">
        <v>10141964837</v>
      </c>
      <c r="C11" s="81" t="s">
        <v>104</v>
      </c>
      <c r="D11" s="112">
        <v>39793</v>
      </c>
      <c r="E11" s="82" t="s">
        <v>59</v>
      </c>
      <c r="F11" s="148" t="s">
        <v>73</v>
      </c>
      <c r="G11" s="83" t="s">
        <v>94</v>
      </c>
      <c r="H11" s="136"/>
      <c r="I11" s="137"/>
    </row>
    <row r="12" spans="1:9" ht="16.95" customHeight="1" x14ac:dyDescent="0.25">
      <c r="H12" s="136"/>
      <c r="I12" s="137"/>
    </row>
    <row r="13" spans="1:9" ht="16.95" customHeight="1" x14ac:dyDescent="0.25">
      <c r="A13" s="127">
        <v>11</v>
      </c>
      <c r="B13" s="80">
        <v>10104034605</v>
      </c>
      <c r="C13" s="81" t="s">
        <v>105</v>
      </c>
      <c r="D13" s="112">
        <v>39124</v>
      </c>
      <c r="E13" s="82" t="s">
        <v>39</v>
      </c>
      <c r="F13" s="148" t="s">
        <v>106</v>
      </c>
      <c r="G13" s="83" t="s">
        <v>107</v>
      </c>
      <c r="H13" s="136"/>
      <c r="I13" s="137"/>
    </row>
    <row r="14" spans="1:9" ht="16.95" customHeight="1" x14ac:dyDescent="0.25">
      <c r="A14" s="127">
        <v>12</v>
      </c>
      <c r="B14" s="80">
        <v>10128543774</v>
      </c>
      <c r="C14" s="81" t="s">
        <v>108</v>
      </c>
      <c r="D14" s="112">
        <v>39181</v>
      </c>
      <c r="E14" s="82" t="s">
        <v>39</v>
      </c>
      <c r="F14" s="148" t="s">
        <v>106</v>
      </c>
      <c r="G14" s="83" t="s">
        <v>109</v>
      </c>
      <c r="H14" s="136"/>
      <c r="I14" s="137"/>
    </row>
    <row r="15" spans="1:9" ht="16.95" customHeight="1" x14ac:dyDescent="0.25">
      <c r="B15" s="80"/>
      <c r="C15" s="81"/>
      <c r="D15" s="112"/>
      <c r="E15" s="82"/>
      <c r="F15" s="148"/>
      <c r="H15" s="136"/>
      <c r="I15" s="137"/>
    </row>
    <row r="16" spans="1:9" ht="16.95" customHeight="1" x14ac:dyDescent="0.25">
      <c r="A16" s="127">
        <v>13</v>
      </c>
      <c r="B16" s="80">
        <v>10133076001</v>
      </c>
      <c r="C16" s="81" t="s">
        <v>110</v>
      </c>
      <c r="D16" s="112">
        <v>39301</v>
      </c>
      <c r="E16" s="82" t="s">
        <v>96</v>
      </c>
      <c r="F16" s="148" t="s">
        <v>111</v>
      </c>
      <c r="G16" s="83" t="s">
        <v>112</v>
      </c>
      <c r="H16" s="136"/>
      <c r="I16" s="137"/>
    </row>
    <row r="17" spans="1:9" ht="16.95" customHeight="1" x14ac:dyDescent="0.25">
      <c r="A17" s="127">
        <v>14</v>
      </c>
      <c r="B17" s="80">
        <v>10132897357</v>
      </c>
      <c r="C17" s="81" t="s">
        <v>113</v>
      </c>
      <c r="D17" s="112">
        <v>39691</v>
      </c>
      <c r="E17" s="82" t="s">
        <v>96</v>
      </c>
      <c r="F17" s="148" t="s">
        <v>111</v>
      </c>
      <c r="G17" s="83" t="s">
        <v>112</v>
      </c>
      <c r="H17" s="136"/>
      <c r="I17" s="137"/>
    </row>
    <row r="18" spans="1:9" ht="16.95" customHeight="1" x14ac:dyDescent="0.25">
      <c r="A18" s="127">
        <v>15</v>
      </c>
      <c r="B18" s="80">
        <v>10132903118</v>
      </c>
      <c r="C18" s="81" t="s">
        <v>114</v>
      </c>
      <c r="D18" s="112">
        <v>39534</v>
      </c>
      <c r="E18" s="82" t="s">
        <v>96</v>
      </c>
      <c r="F18" s="148" t="s">
        <v>111</v>
      </c>
      <c r="G18" s="83" t="s">
        <v>112</v>
      </c>
      <c r="H18" s="136"/>
      <c r="I18" s="137"/>
    </row>
    <row r="19" spans="1:9" ht="16.95" customHeight="1" x14ac:dyDescent="0.25">
      <c r="A19" s="127">
        <v>16</v>
      </c>
      <c r="B19" s="80">
        <v>10139699481</v>
      </c>
      <c r="C19" s="81" t="s">
        <v>115</v>
      </c>
      <c r="D19" s="112">
        <v>39794</v>
      </c>
      <c r="E19" s="82" t="s">
        <v>96</v>
      </c>
      <c r="F19" s="148" t="s">
        <v>111</v>
      </c>
      <c r="G19" s="83" t="s">
        <v>112</v>
      </c>
      <c r="H19" s="136"/>
      <c r="I19" s="137"/>
    </row>
    <row r="20" spans="1:9" ht="16.95" customHeight="1" x14ac:dyDescent="0.25">
      <c r="A20" s="127">
        <v>17</v>
      </c>
      <c r="B20" s="80">
        <v>10127945206</v>
      </c>
      <c r="C20" s="81" t="s">
        <v>116</v>
      </c>
      <c r="D20" s="112">
        <v>39574</v>
      </c>
      <c r="E20" s="82" t="s">
        <v>96</v>
      </c>
      <c r="F20" s="148" t="s">
        <v>111</v>
      </c>
      <c r="G20" s="83" t="s">
        <v>112</v>
      </c>
      <c r="H20" s="136"/>
      <c r="I20" s="137"/>
    </row>
    <row r="21" spans="1:9" ht="16.95" customHeight="1" x14ac:dyDescent="0.25">
      <c r="B21" s="80"/>
      <c r="C21" s="81"/>
      <c r="D21" s="112"/>
      <c r="E21" s="82"/>
      <c r="F21" s="148"/>
      <c r="H21" s="136"/>
      <c r="I21" s="137"/>
    </row>
    <row r="22" spans="1:9" ht="16.95" customHeight="1" x14ac:dyDescent="0.25">
      <c r="A22" s="127">
        <v>18</v>
      </c>
      <c r="B22" s="80">
        <v>10124592844</v>
      </c>
      <c r="C22" s="152" t="s">
        <v>117</v>
      </c>
      <c r="D22" s="112">
        <v>39279</v>
      </c>
      <c r="E22" s="82" t="s">
        <v>59</v>
      </c>
      <c r="F22" s="148" t="s">
        <v>88</v>
      </c>
      <c r="G22" s="83" t="s">
        <v>118</v>
      </c>
      <c r="H22" s="136"/>
      <c r="I22" s="137"/>
    </row>
    <row r="23" spans="1:9" ht="16.95" customHeight="1" x14ac:dyDescent="0.25">
      <c r="A23" s="127">
        <v>19</v>
      </c>
      <c r="B23" s="80">
        <v>10136730978</v>
      </c>
      <c r="C23" s="81" t="s">
        <v>119</v>
      </c>
      <c r="D23" s="112">
        <v>39645</v>
      </c>
      <c r="E23" s="82" t="s">
        <v>96</v>
      </c>
      <c r="F23" s="148" t="s">
        <v>88</v>
      </c>
      <c r="G23" s="83" t="s">
        <v>120</v>
      </c>
      <c r="H23" s="136"/>
      <c r="I23" s="137"/>
    </row>
    <row r="24" spans="1:9" ht="16.95" customHeight="1" x14ac:dyDescent="0.25">
      <c r="A24" s="127">
        <v>20</v>
      </c>
      <c r="B24" s="80">
        <v>10125723603</v>
      </c>
      <c r="C24" s="81" t="s">
        <v>121</v>
      </c>
      <c r="D24" s="112">
        <v>39230</v>
      </c>
      <c r="E24" s="82" t="s">
        <v>96</v>
      </c>
      <c r="F24" s="148" t="s">
        <v>88</v>
      </c>
      <c r="G24" s="83" t="s">
        <v>122</v>
      </c>
      <c r="H24" s="136"/>
      <c r="I24" s="137"/>
    </row>
    <row r="25" spans="1:9" ht="16.95" customHeight="1" x14ac:dyDescent="0.25">
      <c r="A25" s="127">
        <v>21</v>
      </c>
      <c r="B25" s="80">
        <v>10141404358</v>
      </c>
      <c r="C25" s="81" t="s">
        <v>123</v>
      </c>
      <c r="D25" s="112">
        <v>39637</v>
      </c>
      <c r="E25" s="82" t="s">
        <v>96</v>
      </c>
      <c r="F25" s="148" t="s">
        <v>88</v>
      </c>
      <c r="G25" s="83" t="s">
        <v>122</v>
      </c>
      <c r="H25" s="136"/>
      <c r="I25" s="137"/>
    </row>
    <row r="26" spans="1:9" ht="16.95" customHeight="1" x14ac:dyDescent="0.25">
      <c r="A26" s="127">
        <v>22</v>
      </c>
      <c r="B26" s="80">
        <v>10126386738</v>
      </c>
      <c r="C26" s="81" t="s">
        <v>124</v>
      </c>
      <c r="D26" s="112">
        <v>39793</v>
      </c>
      <c r="E26" s="82" t="s">
        <v>96</v>
      </c>
      <c r="F26" s="148" t="s">
        <v>88</v>
      </c>
      <c r="G26" s="83" t="s">
        <v>125</v>
      </c>
      <c r="H26" s="136"/>
      <c r="I26" s="137"/>
    </row>
    <row r="27" spans="1:9" ht="16.95" customHeight="1" x14ac:dyDescent="0.25">
      <c r="A27" s="127">
        <v>23</v>
      </c>
      <c r="B27" s="80">
        <v>10126302973</v>
      </c>
      <c r="C27" s="81" t="s">
        <v>126</v>
      </c>
      <c r="D27" s="112">
        <v>39472</v>
      </c>
      <c r="E27" s="82" t="s">
        <v>96</v>
      </c>
      <c r="F27" s="148" t="s">
        <v>88</v>
      </c>
      <c r="G27" s="83" t="s">
        <v>125</v>
      </c>
      <c r="H27" s="136"/>
      <c r="I27" s="137"/>
    </row>
    <row r="28" spans="1:9" ht="16.95" customHeight="1" x14ac:dyDescent="0.25">
      <c r="A28" s="127">
        <v>24</v>
      </c>
      <c r="B28" s="80">
        <v>10127617628</v>
      </c>
      <c r="C28" s="81" t="s">
        <v>127</v>
      </c>
      <c r="D28" s="112">
        <v>39598</v>
      </c>
      <c r="E28" s="82" t="s">
        <v>96</v>
      </c>
      <c r="F28" s="148" t="s">
        <v>88</v>
      </c>
      <c r="G28" s="83" t="s">
        <v>125</v>
      </c>
      <c r="H28" s="136"/>
      <c r="I28" s="137"/>
    </row>
    <row r="29" spans="1:9" ht="16.95" customHeight="1" x14ac:dyDescent="0.25">
      <c r="A29" s="127">
        <v>25</v>
      </c>
      <c r="B29" s="80">
        <v>10132793889</v>
      </c>
      <c r="C29" s="81" t="s">
        <v>128</v>
      </c>
      <c r="D29" s="112">
        <v>39110</v>
      </c>
      <c r="E29" s="82" t="s">
        <v>96</v>
      </c>
      <c r="F29" s="148" t="s">
        <v>88</v>
      </c>
      <c r="G29" s="83" t="s">
        <v>129</v>
      </c>
      <c r="H29" s="136"/>
      <c r="I29" s="137"/>
    </row>
    <row r="30" spans="1:9" ht="16.95" customHeight="1" x14ac:dyDescent="0.25">
      <c r="A30" s="127">
        <v>26</v>
      </c>
      <c r="B30" s="80">
        <v>10132793384</v>
      </c>
      <c r="C30" s="81" t="s">
        <v>130</v>
      </c>
      <c r="D30" s="112">
        <v>39205</v>
      </c>
      <c r="E30" s="82" t="s">
        <v>96</v>
      </c>
      <c r="F30" s="148" t="s">
        <v>88</v>
      </c>
      <c r="G30" s="83" t="s">
        <v>129</v>
      </c>
      <c r="H30" s="136"/>
      <c r="I30" s="137"/>
    </row>
    <row r="31" spans="1:9" s="146" customFormat="1" ht="16.95" customHeight="1" x14ac:dyDescent="0.25">
      <c r="A31" s="127"/>
      <c r="B31" s="80"/>
      <c r="C31" s="81"/>
      <c r="D31" s="112"/>
      <c r="E31" s="82"/>
      <c r="F31" s="148"/>
      <c r="G31" s="83"/>
      <c r="H31" s="145"/>
      <c r="I31" s="147"/>
    </row>
    <row r="32" spans="1:9" s="146" customFormat="1" ht="16.95" customHeight="1" x14ac:dyDescent="0.25">
      <c r="A32" s="177">
        <v>27</v>
      </c>
      <c r="B32" s="178">
        <v>10129113246</v>
      </c>
      <c r="C32" s="179" t="s">
        <v>131</v>
      </c>
      <c r="D32" s="180">
        <v>39710</v>
      </c>
      <c r="E32" s="181" t="s">
        <v>59</v>
      </c>
      <c r="F32" s="182" t="s">
        <v>89</v>
      </c>
      <c r="G32" s="183" t="s">
        <v>132</v>
      </c>
      <c r="H32" s="145"/>
      <c r="I32" s="147"/>
    </row>
    <row r="33" spans="1:9" s="146" customFormat="1" ht="16.95" customHeight="1" x14ac:dyDescent="0.25">
      <c r="A33" s="177">
        <v>28</v>
      </c>
      <c r="B33" s="178">
        <v>10133902824</v>
      </c>
      <c r="C33" s="179" t="s">
        <v>133</v>
      </c>
      <c r="D33" s="180">
        <v>39097</v>
      </c>
      <c r="E33" s="181" t="s">
        <v>59</v>
      </c>
      <c r="F33" s="182" t="s">
        <v>89</v>
      </c>
      <c r="G33" s="183" t="s">
        <v>132</v>
      </c>
      <c r="H33" s="145"/>
      <c r="I33" s="147"/>
    </row>
    <row r="34" spans="1:9" s="146" customFormat="1" ht="16.95" customHeight="1" x14ac:dyDescent="0.25">
      <c r="A34" s="177">
        <v>29</v>
      </c>
      <c r="B34" s="178">
        <v>10133917170</v>
      </c>
      <c r="C34" s="179" t="s">
        <v>134</v>
      </c>
      <c r="D34" s="180">
        <v>39723</v>
      </c>
      <c r="E34" s="181" t="s">
        <v>59</v>
      </c>
      <c r="F34" s="182" t="s">
        <v>89</v>
      </c>
      <c r="G34" s="183" t="s">
        <v>132</v>
      </c>
      <c r="H34" s="145"/>
      <c r="I34" s="147"/>
    </row>
    <row r="35" spans="1:9" s="146" customFormat="1" ht="16.95" customHeight="1" x14ac:dyDescent="0.25">
      <c r="A35" s="177"/>
      <c r="B35" s="178"/>
      <c r="C35" s="179"/>
      <c r="D35" s="180"/>
      <c r="E35" s="181"/>
      <c r="F35" s="182"/>
      <c r="G35" s="183"/>
      <c r="H35" s="145"/>
      <c r="I35" s="147"/>
    </row>
    <row r="36" spans="1:9" ht="16.95" customHeight="1" x14ac:dyDescent="0.25">
      <c r="A36" s="177">
        <v>30</v>
      </c>
      <c r="B36" s="178">
        <v>10114521719</v>
      </c>
      <c r="C36" s="179" t="s">
        <v>135</v>
      </c>
      <c r="D36" s="180">
        <v>39779</v>
      </c>
      <c r="E36" s="181" t="s">
        <v>96</v>
      </c>
      <c r="F36" s="182" t="s">
        <v>84</v>
      </c>
      <c r="G36" s="183" t="s">
        <v>136</v>
      </c>
      <c r="H36" s="136"/>
      <c r="I36" s="137"/>
    </row>
    <row r="37" spans="1:9" ht="16.95" customHeight="1" x14ac:dyDescent="0.25">
      <c r="A37" s="127">
        <v>31</v>
      </c>
      <c r="B37" s="80">
        <v>10132054164</v>
      </c>
      <c r="C37" s="81" t="s">
        <v>137</v>
      </c>
      <c r="D37" s="112">
        <v>39642</v>
      </c>
      <c r="E37" s="82" t="s">
        <v>96</v>
      </c>
      <c r="F37" s="148" t="s">
        <v>84</v>
      </c>
      <c r="G37" s="83" t="s">
        <v>138</v>
      </c>
      <c r="H37" s="136"/>
      <c r="I37" s="83"/>
    </row>
    <row r="38" spans="1:9" ht="16.95" customHeight="1" x14ac:dyDescent="0.25">
      <c r="A38" s="127">
        <v>32</v>
      </c>
      <c r="B38" s="80">
        <v>10132054972</v>
      </c>
      <c r="C38" s="81" t="s">
        <v>139</v>
      </c>
      <c r="D38" s="112">
        <v>39489</v>
      </c>
      <c r="E38" s="82" t="s">
        <v>96</v>
      </c>
      <c r="F38" s="148" t="s">
        <v>84</v>
      </c>
      <c r="G38" s="83" t="s">
        <v>138</v>
      </c>
      <c r="H38" s="136"/>
      <c r="I38" s="83"/>
    </row>
    <row r="39" spans="1:9" ht="16.95" customHeight="1" x14ac:dyDescent="0.25">
      <c r="B39" s="80"/>
      <c r="C39" s="81"/>
      <c r="D39" s="112"/>
      <c r="E39" s="82"/>
      <c r="F39" s="148"/>
      <c r="H39" s="136"/>
      <c r="I39" s="83"/>
    </row>
    <row r="40" spans="1:9" s="141" customFormat="1" ht="16.95" customHeight="1" x14ac:dyDescent="0.25">
      <c r="A40" s="127">
        <v>33</v>
      </c>
      <c r="B40" s="80">
        <v>10105798890</v>
      </c>
      <c r="C40" s="81" t="s">
        <v>140</v>
      </c>
      <c r="D40" s="112">
        <v>39380</v>
      </c>
      <c r="E40" s="82" t="s">
        <v>59</v>
      </c>
      <c r="F40" s="148" t="s">
        <v>86</v>
      </c>
      <c r="G40" s="83" t="s">
        <v>141</v>
      </c>
      <c r="H40" s="139"/>
      <c r="I40" s="138"/>
    </row>
    <row r="41" spans="1:9" s="141" customFormat="1" ht="16.95" customHeight="1" x14ac:dyDescent="0.25">
      <c r="A41" s="127">
        <v>34</v>
      </c>
      <c r="B41" s="80">
        <v>10126946409</v>
      </c>
      <c r="C41" s="81" t="s">
        <v>142</v>
      </c>
      <c r="D41" s="112">
        <v>39433</v>
      </c>
      <c r="E41" s="82" t="s">
        <v>59</v>
      </c>
      <c r="F41" s="148" t="s">
        <v>86</v>
      </c>
      <c r="G41" s="83" t="s">
        <v>141</v>
      </c>
      <c r="H41" s="139"/>
      <c r="I41" s="138"/>
    </row>
    <row r="42" spans="1:9" s="141" customFormat="1" ht="16.95" customHeight="1" x14ac:dyDescent="0.25">
      <c r="A42" s="127"/>
      <c r="B42" s="80"/>
      <c r="C42" s="81"/>
      <c r="D42" s="112"/>
      <c r="E42" s="82"/>
      <c r="F42" s="148"/>
      <c r="G42" s="83"/>
      <c r="H42" s="139"/>
      <c r="I42" s="138"/>
    </row>
    <row r="43" spans="1:9" s="141" customFormat="1" ht="16.95" customHeight="1" x14ac:dyDescent="0.25">
      <c r="A43" s="127">
        <v>35</v>
      </c>
      <c r="B43" s="80">
        <v>10126994808</v>
      </c>
      <c r="C43" s="81" t="s">
        <v>143</v>
      </c>
      <c r="D43" s="112">
        <v>39358</v>
      </c>
      <c r="E43" s="82" t="s">
        <v>59</v>
      </c>
      <c r="F43" s="148" t="s">
        <v>79</v>
      </c>
      <c r="G43" s="83" t="s">
        <v>144</v>
      </c>
      <c r="H43" s="139"/>
      <c r="I43" s="138"/>
    </row>
    <row r="44" spans="1:9" s="141" customFormat="1" ht="16.95" customHeight="1" x14ac:dyDescent="0.25">
      <c r="A44" s="127">
        <v>36</v>
      </c>
      <c r="B44" s="80">
        <v>10131168939</v>
      </c>
      <c r="C44" s="81" t="s">
        <v>145</v>
      </c>
      <c r="D44" s="112">
        <v>39274</v>
      </c>
      <c r="E44" s="82" t="s">
        <v>96</v>
      </c>
      <c r="F44" s="148" t="s">
        <v>79</v>
      </c>
      <c r="G44" s="83" t="s">
        <v>146</v>
      </c>
      <c r="H44" s="139"/>
      <c r="I44" s="138"/>
    </row>
    <row r="45" spans="1:9" s="141" customFormat="1" ht="16.95" customHeight="1" x14ac:dyDescent="0.25">
      <c r="A45" s="127">
        <v>37</v>
      </c>
      <c r="B45" s="80">
        <v>10125246481</v>
      </c>
      <c r="C45" s="81" t="s">
        <v>147</v>
      </c>
      <c r="D45" s="112">
        <v>39084</v>
      </c>
      <c r="E45" s="82" t="s">
        <v>96</v>
      </c>
      <c r="F45" s="148" t="s">
        <v>79</v>
      </c>
      <c r="G45" s="83" t="s">
        <v>144</v>
      </c>
      <c r="H45" s="139"/>
      <c r="I45" s="138"/>
    </row>
    <row r="46" spans="1:9" s="141" customFormat="1" ht="16.95" customHeight="1" x14ac:dyDescent="0.25">
      <c r="A46" s="127">
        <v>38</v>
      </c>
      <c r="B46" s="80">
        <v>10126951964</v>
      </c>
      <c r="C46" s="81" t="s">
        <v>148</v>
      </c>
      <c r="D46" s="112">
        <v>39147</v>
      </c>
      <c r="E46" s="82" t="s">
        <v>59</v>
      </c>
      <c r="F46" s="148" t="s">
        <v>79</v>
      </c>
      <c r="G46" s="83" t="s">
        <v>149</v>
      </c>
      <c r="H46" s="139"/>
      <c r="I46" s="138"/>
    </row>
    <row r="47" spans="1:9" s="141" customFormat="1" ht="16.95" customHeight="1" x14ac:dyDescent="0.25">
      <c r="A47" s="127">
        <v>39</v>
      </c>
      <c r="B47" s="80">
        <v>10126991269</v>
      </c>
      <c r="C47" s="81" t="s">
        <v>150</v>
      </c>
      <c r="D47" s="112">
        <v>39181</v>
      </c>
      <c r="E47" s="82" t="s">
        <v>96</v>
      </c>
      <c r="F47" s="148" t="s">
        <v>79</v>
      </c>
      <c r="G47" s="83" t="s">
        <v>149</v>
      </c>
      <c r="H47" s="139"/>
      <c r="I47" s="138"/>
    </row>
    <row r="48" spans="1:9" s="141" customFormat="1" ht="16.95" customHeight="1" x14ac:dyDescent="0.25">
      <c r="A48" s="127">
        <v>40</v>
      </c>
      <c r="B48" s="80">
        <v>10113103596</v>
      </c>
      <c r="C48" s="81" t="s">
        <v>151</v>
      </c>
      <c r="D48" s="112">
        <v>39172</v>
      </c>
      <c r="E48" s="82" t="s">
        <v>96</v>
      </c>
      <c r="F48" s="148" t="s">
        <v>79</v>
      </c>
      <c r="G48" s="83" t="s">
        <v>149</v>
      </c>
      <c r="H48" s="139"/>
      <c r="I48" s="138"/>
    </row>
    <row r="49" spans="1:9" s="141" customFormat="1" ht="16.95" customHeight="1" x14ac:dyDescent="0.25">
      <c r="A49" s="127">
        <v>41</v>
      </c>
      <c r="B49" s="80">
        <v>10126313885</v>
      </c>
      <c r="C49" s="81" t="s">
        <v>152</v>
      </c>
      <c r="D49" s="112">
        <v>39477</v>
      </c>
      <c r="E49" s="82" t="s">
        <v>96</v>
      </c>
      <c r="F49" s="148" t="s">
        <v>79</v>
      </c>
      <c r="G49" s="83" t="s">
        <v>146</v>
      </c>
      <c r="H49" s="139"/>
      <c r="I49" s="138"/>
    </row>
    <row r="50" spans="1:9" s="141" customFormat="1" ht="16.95" customHeight="1" x14ac:dyDescent="0.25">
      <c r="A50" s="127">
        <v>42</v>
      </c>
      <c r="B50" s="80">
        <v>10135976806</v>
      </c>
      <c r="C50" s="81" t="s">
        <v>153</v>
      </c>
      <c r="D50" s="112">
        <v>39690</v>
      </c>
      <c r="E50" s="82" t="s">
        <v>96</v>
      </c>
      <c r="F50" s="148" t="s">
        <v>79</v>
      </c>
      <c r="G50" s="83" t="s">
        <v>146</v>
      </c>
      <c r="H50" s="139"/>
      <c r="I50" s="138"/>
    </row>
    <row r="51" spans="1:9" ht="16.95" customHeight="1" x14ac:dyDescent="0.25">
      <c r="A51" s="127">
        <v>43</v>
      </c>
      <c r="B51" s="80">
        <v>10128533872</v>
      </c>
      <c r="C51" s="81" t="s">
        <v>154</v>
      </c>
      <c r="D51" s="112">
        <v>39544</v>
      </c>
      <c r="E51" s="82" t="s">
        <v>96</v>
      </c>
      <c r="F51" s="148" t="s">
        <v>79</v>
      </c>
      <c r="G51" s="83" t="s">
        <v>149</v>
      </c>
      <c r="H51" s="136"/>
      <c r="I51" s="137"/>
    </row>
    <row r="52" spans="1:9" ht="16.95" customHeight="1" x14ac:dyDescent="0.25">
      <c r="A52" s="127">
        <v>44</v>
      </c>
      <c r="B52" s="80">
        <v>10136031366</v>
      </c>
      <c r="C52" s="81" t="s">
        <v>155</v>
      </c>
      <c r="D52" s="112">
        <v>40174</v>
      </c>
      <c r="E52" s="82" t="s">
        <v>96</v>
      </c>
      <c r="F52" s="148" t="s">
        <v>79</v>
      </c>
      <c r="G52" s="83" t="s">
        <v>146</v>
      </c>
      <c r="H52" s="136"/>
      <c r="I52" s="83"/>
    </row>
    <row r="53" spans="1:9" ht="16.95" customHeight="1" x14ac:dyDescent="0.25">
      <c r="B53" s="80"/>
      <c r="C53" s="81"/>
      <c r="D53" s="112"/>
      <c r="E53" s="82"/>
      <c r="F53" s="148"/>
      <c r="G53" s="142"/>
      <c r="H53" s="136"/>
      <c r="I53" s="83"/>
    </row>
    <row r="54" spans="1:9" ht="16.95" customHeight="1" x14ac:dyDescent="0.25">
      <c r="B54" s="80"/>
      <c r="C54" s="81"/>
      <c r="D54" s="112"/>
      <c r="E54" s="82"/>
      <c r="F54" s="148"/>
      <c r="H54" s="136"/>
      <c r="I54" s="83"/>
    </row>
    <row r="55" spans="1:9" ht="16.95" customHeight="1" x14ac:dyDescent="0.25">
      <c r="A55" s="127">
        <v>47</v>
      </c>
      <c r="B55" s="80">
        <v>10128264494</v>
      </c>
      <c r="C55" s="143" t="s">
        <v>156</v>
      </c>
      <c r="D55" s="112">
        <v>39568</v>
      </c>
      <c r="E55" s="82" t="s">
        <v>96</v>
      </c>
      <c r="F55" s="148" t="s">
        <v>90</v>
      </c>
      <c r="G55" s="83" t="s">
        <v>157</v>
      </c>
      <c r="H55" s="136"/>
      <c r="I55" s="83"/>
    </row>
    <row r="56" spans="1:9" ht="16.95" customHeight="1" x14ac:dyDescent="0.25">
      <c r="A56" s="127">
        <v>48</v>
      </c>
      <c r="B56" s="80">
        <v>10139215996</v>
      </c>
      <c r="C56" s="81" t="s">
        <v>158</v>
      </c>
      <c r="D56" s="112">
        <v>39552</v>
      </c>
      <c r="E56" s="82" t="s">
        <v>96</v>
      </c>
      <c r="F56" s="148" t="s">
        <v>90</v>
      </c>
      <c r="G56" s="83" t="s">
        <v>157</v>
      </c>
      <c r="H56" s="136"/>
      <c r="I56" s="83"/>
    </row>
    <row r="57" spans="1:9" ht="16.95" customHeight="1" x14ac:dyDescent="0.25">
      <c r="A57" s="127">
        <v>49</v>
      </c>
      <c r="B57" s="80">
        <v>10130345853</v>
      </c>
      <c r="C57" s="81" t="s">
        <v>159</v>
      </c>
      <c r="D57" s="112">
        <v>39742</v>
      </c>
      <c r="E57" s="82" t="s">
        <v>96</v>
      </c>
      <c r="F57" s="148" t="s">
        <v>90</v>
      </c>
      <c r="G57" s="83" t="s">
        <v>157</v>
      </c>
      <c r="H57" s="136"/>
      <c r="I57" s="83"/>
    </row>
    <row r="58" spans="1:9" ht="16.95" customHeight="1" x14ac:dyDescent="0.25">
      <c r="A58" s="127">
        <v>50</v>
      </c>
      <c r="B58" s="80">
        <v>10141014136</v>
      </c>
      <c r="C58" s="81" t="s">
        <v>160</v>
      </c>
      <c r="D58" s="112">
        <v>39582</v>
      </c>
      <c r="E58" s="82" t="s">
        <v>96</v>
      </c>
      <c r="F58" s="148" t="s">
        <v>90</v>
      </c>
      <c r="G58" s="83" t="s">
        <v>157</v>
      </c>
      <c r="H58" s="136"/>
      <c r="I58" s="83"/>
    </row>
    <row r="59" spans="1:9" ht="16.95" customHeight="1" x14ac:dyDescent="0.25">
      <c r="A59" s="127">
        <v>51</v>
      </c>
      <c r="B59" s="80">
        <v>10117352095</v>
      </c>
      <c r="C59" s="81" t="s">
        <v>161</v>
      </c>
      <c r="D59" s="112">
        <v>39313</v>
      </c>
      <c r="E59" s="82" t="s">
        <v>39</v>
      </c>
      <c r="F59" s="148" t="s">
        <v>90</v>
      </c>
      <c r="G59" s="83" t="s">
        <v>157</v>
      </c>
      <c r="H59" s="136"/>
      <c r="I59" s="83"/>
    </row>
    <row r="60" spans="1:9" ht="16.95" customHeight="1" x14ac:dyDescent="0.25">
      <c r="B60" s="80"/>
      <c r="C60" s="81"/>
      <c r="D60" s="112"/>
      <c r="E60" s="82"/>
      <c r="F60" s="148"/>
      <c r="H60" s="136"/>
      <c r="I60" s="83"/>
    </row>
    <row r="61" spans="1:9" ht="16.95" customHeight="1" x14ac:dyDescent="0.25">
      <c r="A61" s="127">
        <v>52</v>
      </c>
      <c r="B61" s="80">
        <v>10127977437</v>
      </c>
      <c r="C61" s="81" t="s">
        <v>162</v>
      </c>
      <c r="D61" s="112">
        <v>39209</v>
      </c>
      <c r="E61" s="82" t="s">
        <v>59</v>
      </c>
      <c r="F61" s="148" t="s">
        <v>85</v>
      </c>
      <c r="G61" s="83" t="s">
        <v>163</v>
      </c>
      <c r="H61" s="136"/>
      <c r="I61" s="83"/>
    </row>
    <row r="62" spans="1:9" ht="16.95" customHeight="1" x14ac:dyDescent="0.25">
      <c r="A62" s="127">
        <v>53</v>
      </c>
      <c r="B62" s="80">
        <v>10107577024</v>
      </c>
      <c r="C62" s="81" t="s">
        <v>164</v>
      </c>
      <c r="D62" s="112">
        <v>39089</v>
      </c>
      <c r="E62" s="82" t="s">
        <v>39</v>
      </c>
      <c r="F62" s="148" t="s">
        <v>85</v>
      </c>
      <c r="G62" s="83" t="s">
        <v>163</v>
      </c>
      <c r="H62" s="136"/>
      <c r="I62" s="83"/>
    </row>
    <row r="63" spans="1:9" ht="16.95" customHeight="1" x14ac:dyDescent="0.25">
      <c r="A63" s="127">
        <v>54</v>
      </c>
      <c r="B63" s="80">
        <v>10127891753</v>
      </c>
      <c r="C63" s="81" t="s">
        <v>165</v>
      </c>
      <c r="D63" s="112">
        <v>39149</v>
      </c>
      <c r="E63" s="82" t="s">
        <v>59</v>
      </c>
      <c r="F63" s="148" t="s">
        <v>85</v>
      </c>
      <c r="G63" s="83" t="s">
        <v>163</v>
      </c>
      <c r="H63" s="136"/>
      <c r="I63" s="83"/>
    </row>
    <row r="64" spans="1:9" ht="16.95" customHeight="1" x14ac:dyDescent="0.25">
      <c r="A64" s="127">
        <v>55</v>
      </c>
      <c r="B64" s="80">
        <v>10127317736</v>
      </c>
      <c r="C64" s="81" t="s">
        <v>166</v>
      </c>
      <c r="D64" s="112">
        <v>39336</v>
      </c>
      <c r="E64" s="82" t="s">
        <v>59</v>
      </c>
      <c r="F64" s="148" t="s">
        <v>85</v>
      </c>
      <c r="G64" s="83" t="s">
        <v>163</v>
      </c>
      <c r="H64" s="136"/>
      <c r="I64" s="137"/>
    </row>
    <row r="65" spans="1:9" ht="15.75" customHeight="1" x14ac:dyDescent="0.25">
      <c r="B65" s="80"/>
      <c r="C65" s="81"/>
      <c r="D65" s="112"/>
      <c r="E65" s="82"/>
      <c r="F65" s="148"/>
      <c r="G65" s="142"/>
      <c r="H65" s="136"/>
      <c r="I65" s="83"/>
    </row>
    <row r="66" spans="1:9" ht="16.95" customHeight="1" x14ac:dyDescent="0.25">
      <c r="B66" s="80"/>
      <c r="C66" s="81"/>
      <c r="D66" s="112"/>
      <c r="E66" s="82"/>
      <c r="F66" s="148"/>
      <c r="G66" s="142"/>
      <c r="H66" s="136"/>
      <c r="I66" s="83"/>
    </row>
    <row r="67" spans="1:9" ht="16.95" customHeight="1" x14ac:dyDescent="0.25">
      <c r="B67" s="80"/>
      <c r="C67" s="81"/>
      <c r="D67" s="112"/>
      <c r="E67" s="82"/>
      <c r="F67" s="148"/>
      <c r="G67" s="142"/>
      <c r="H67" s="136"/>
      <c r="I67" s="83"/>
    </row>
    <row r="68" spans="1:9" ht="16.95" customHeight="1" x14ac:dyDescent="0.25">
      <c r="B68" s="80"/>
      <c r="C68" s="81"/>
      <c r="D68" s="112"/>
      <c r="E68" s="82"/>
      <c r="F68" s="148"/>
      <c r="G68" s="142"/>
      <c r="H68" s="136"/>
      <c r="I68" s="83"/>
    </row>
    <row r="69" spans="1:9" ht="16.95" customHeight="1" x14ac:dyDescent="0.25">
      <c r="B69" s="80"/>
      <c r="C69" s="81"/>
      <c r="D69" s="112"/>
      <c r="E69" s="82"/>
      <c r="F69" s="148"/>
      <c r="G69" s="142"/>
      <c r="H69" s="136"/>
      <c r="I69" s="83"/>
    </row>
    <row r="70" spans="1:9" ht="16.95" customHeight="1" x14ac:dyDescent="0.25">
      <c r="B70" s="80"/>
      <c r="C70" s="81"/>
      <c r="D70" s="112"/>
      <c r="E70" s="82"/>
      <c r="F70" s="148"/>
      <c r="G70" s="142"/>
      <c r="H70" s="136"/>
      <c r="I70" s="83"/>
    </row>
    <row r="71" spans="1:9" ht="16.95" customHeight="1" x14ac:dyDescent="0.25">
      <c r="B71" s="80"/>
      <c r="C71" s="81"/>
      <c r="D71" s="112"/>
      <c r="E71" s="82"/>
      <c r="F71" s="148"/>
      <c r="G71" s="142"/>
      <c r="H71" s="136"/>
      <c r="I71" s="83"/>
    </row>
    <row r="72" spans="1:9" ht="16.95" customHeight="1" x14ac:dyDescent="0.25">
      <c r="B72" s="80"/>
      <c r="C72" s="81"/>
      <c r="D72" s="112"/>
      <c r="E72" s="82"/>
      <c r="F72" s="148"/>
      <c r="H72" s="79"/>
      <c r="I72" s="143"/>
    </row>
    <row r="73" spans="1:9" ht="16.95" customHeight="1" x14ac:dyDescent="0.3">
      <c r="C73" s="149"/>
      <c r="D73" s="150"/>
      <c r="H73" s="79"/>
      <c r="I73" s="143"/>
    </row>
    <row r="74" spans="1:9" ht="16.95" customHeight="1" x14ac:dyDescent="0.25">
      <c r="A74" s="79"/>
      <c r="B74" s="80"/>
      <c r="C74" s="81"/>
      <c r="D74" s="112"/>
      <c r="E74" s="82"/>
      <c r="F74" s="148"/>
      <c r="G74" s="142"/>
      <c r="H74" s="136"/>
      <c r="I74" s="83"/>
    </row>
    <row r="75" spans="1:9" ht="16.95" customHeight="1" x14ac:dyDescent="0.25">
      <c r="A75" s="79"/>
      <c r="B75" s="80"/>
      <c r="C75" s="81"/>
      <c r="D75" s="112"/>
      <c r="E75" s="82"/>
      <c r="F75" s="148"/>
      <c r="G75" s="142"/>
      <c r="H75" s="136"/>
      <c r="I75" s="83"/>
    </row>
    <row r="76" spans="1:9" ht="16.95" customHeight="1" x14ac:dyDescent="0.25">
      <c r="A76" s="79"/>
      <c r="B76" s="80"/>
      <c r="C76" s="81"/>
      <c r="D76" s="112"/>
      <c r="E76" s="82"/>
      <c r="F76" s="148"/>
      <c r="G76" s="142"/>
      <c r="H76" s="136"/>
      <c r="I76" s="83"/>
    </row>
    <row r="77" spans="1:9" ht="16.95" customHeight="1" x14ac:dyDescent="0.25">
      <c r="B77" s="80"/>
      <c r="C77" s="81"/>
      <c r="D77" s="112"/>
      <c r="E77" s="82"/>
      <c r="F77" s="148"/>
      <c r="G77" s="142"/>
      <c r="H77" s="136"/>
      <c r="I77" s="83"/>
    </row>
    <row r="78" spans="1:9" ht="16.95" customHeight="1" x14ac:dyDescent="0.25">
      <c r="A78" s="79"/>
      <c r="B78" s="80"/>
      <c r="C78" s="81"/>
      <c r="D78" s="112"/>
      <c r="E78" s="82"/>
      <c r="F78" s="148"/>
      <c r="G78" s="142"/>
      <c r="H78" s="136"/>
      <c r="I78" s="83"/>
    </row>
    <row r="79" spans="1:9" ht="16.95" customHeight="1" x14ac:dyDescent="0.25">
      <c r="B79" s="80"/>
      <c r="C79" s="81"/>
      <c r="D79" s="112"/>
      <c r="E79" s="82"/>
      <c r="F79" s="148"/>
      <c r="G79" s="142"/>
      <c r="H79" s="136"/>
      <c r="I79" s="83"/>
    </row>
    <row r="80" spans="1:9" ht="16.95" customHeight="1" x14ac:dyDescent="0.25">
      <c r="B80" s="80"/>
      <c r="C80" s="81"/>
      <c r="D80" s="112"/>
      <c r="E80" s="82"/>
      <c r="F80" s="148"/>
      <c r="G80" s="142"/>
      <c r="H80" s="136"/>
      <c r="I80" s="83"/>
    </row>
    <row r="81" spans="1:9" ht="16.95" customHeight="1" x14ac:dyDescent="0.25">
      <c r="B81" s="80"/>
      <c r="C81" s="81"/>
      <c r="D81" s="112"/>
      <c r="E81" s="82"/>
      <c r="F81" s="148"/>
      <c r="G81" s="142"/>
      <c r="H81" s="136"/>
      <c r="I81" s="83"/>
    </row>
    <row r="82" spans="1:9" ht="16.95" customHeight="1" x14ac:dyDescent="0.25">
      <c r="B82" s="80"/>
      <c r="C82" s="81"/>
      <c r="D82" s="112"/>
      <c r="E82" s="82"/>
      <c r="F82" s="148"/>
      <c r="G82" s="142"/>
      <c r="H82" s="136"/>
      <c r="I82" s="83"/>
    </row>
    <row r="83" spans="1:9" ht="16.95" customHeight="1" x14ac:dyDescent="0.25">
      <c r="B83" s="80"/>
      <c r="C83" s="81"/>
      <c r="D83" s="112"/>
      <c r="E83" s="82"/>
      <c r="F83" s="148"/>
      <c r="G83" s="142"/>
      <c r="H83" s="136"/>
      <c r="I83" s="83"/>
    </row>
    <row r="84" spans="1:9" ht="16.95" customHeight="1" x14ac:dyDescent="0.25">
      <c r="B84" s="80"/>
      <c r="C84" s="81"/>
      <c r="D84" s="112"/>
      <c r="E84" s="82"/>
      <c r="F84" s="148"/>
      <c r="G84" s="142"/>
      <c r="H84" s="136"/>
      <c r="I84" s="83"/>
    </row>
    <row r="85" spans="1:9" ht="16.95" customHeight="1" x14ac:dyDescent="0.25">
      <c r="B85" s="80"/>
      <c r="C85" s="81"/>
      <c r="D85" s="112"/>
      <c r="E85" s="82"/>
      <c r="F85" s="148"/>
      <c r="H85" s="79"/>
      <c r="I85" s="143"/>
    </row>
    <row r="86" spans="1:9" ht="16.95" customHeight="1" x14ac:dyDescent="0.25">
      <c r="B86" s="80"/>
      <c r="C86" s="81"/>
      <c r="D86" s="112"/>
      <c r="E86" s="82"/>
      <c r="F86" s="148"/>
      <c r="H86" s="79"/>
      <c r="I86" s="83"/>
    </row>
    <row r="87" spans="1:9" ht="16.95" customHeight="1" x14ac:dyDescent="0.25">
      <c r="A87" s="79"/>
      <c r="B87" s="80"/>
      <c r="C87" s="81"/>
      <c r="D87" s="112"/>
      <c r="E87" s="82"/>
      <c r="F87" s="148"/>
      <c r="G87" s="142"/>
      <c r="H87" s="136"/>
      <c r="I87" s="83"/>
    </row>
    <row r="88" spans="1:9" ht="16.95" customHeight="1" x14ac:dyDescent="0.25">
      <c r="B88" s="80"/>
      <c r="C88" s="81"/>
      <c r="D88" s="112"/>
      <c r="E88" s="82"/>
      <c r="F88" s="148"/>
      <c r="G88" s="142"/>
      <c r="H88" s="136"/>
      <c r="I88" s="83"/>
    </row>
    <row r="89" spans="1:9" ht="16.95" customHeight="1" x14ac:dyDescent="0.25">
      <c r="B89" s="80"/>
      <c r="C89" s="81"/>
      <c r="D89" s="112"/>
      <c r="E89" s="82"/>
      <c r="F89" s="148"/>
      <c r="H89" s="136"/>
      <c r="I89" s="83"/>
    </row>
    <row r="90" spans="1:9" ht="16.95" customHeight="1" x14ac:dyDescent="0.25">
      <c r="B90" s="80"/>
      <c r="C90" s="81"/>
      <c r="D90" s="112"/>
      <c r="E90" s="82"/>
      <c r="F90" s="148"/>
      <c r="G90" s="142"/>
      <c r="H90" s="136"/>
      <c r="I90" s="83"/>
    </row>
    <row r="91" spans="1:9" ht="16.95" customHeight="1" x14ac:dyDescent="0.25">
      <c r="B91" s="80"/>
      <c r="C91" s="81"/>
      <c r="D91" s="112"/>
      <c r="E91" s="82"/>
      <c r="F91" s="148"/>
      <c r="G91" s="142"/>
      <c r="H91" s="136"/>
      <c r="I91" s="83"/>
    </row>
    <row r="92" spans="1:9" ht="16.95" customHeight="1" x14ac:dyDescent="0.25">
      <c r="B92" s="80"/>
      <c r="C92" s="81"/>
      <c r="D92" s="112"/>
      <c r="E92" s="82"/>
      <c r="F92" s="148"/>
      <c r="G92" s="142"/>
      <c r="H92" s="136"/>
      <c r="I92" s="83"/>
    </row>
    <row r="93" spans="1:9" ht="16.95" customHeight="1" x14ac:dyDescent="0.25">
      <c r="B93" s="80"/>
      <c r="C93" s="81"/>
      <c r="D93" s="112"/>
      <c r="E93" s="82"/>
      <c r="F93" s="148"/>
      <c r="H93" s="136"/>
      <c r="I93" s="83"/>
    </row>
    <row r="94" spans="1:9" ht="16.95" customHeight="1" x14ac:dyDescent="0.25">
      <c r="B94" s="80"/>
      <c r="C94" s="81"/>
      <c r="D94" s="112"/>
      <c r="E94" s="82"/>
      <c r="F94" s="148"/>
      <c r="G94" s="142"/>
      <c r="H94" s="136"/>
      <c r="I94" s="83"/>
    </row>
    <row r="95" spans="1:9" ht="16.95" customHeight="1" x14ac:dyDescent="0.25">
      <c r="B95" s="80"/>
      <c r="C95" s="81"/>
      <c r="D95" s="112"/>
      <c r="E95" s="82"/>
      <c r="F95" s="148"/>
      <c r="H95" s="136"/>
      <c r="I95" s="137"/>
    </row>
    <row r="96" spans="1:9" s="146" customFormat="1" ht="16.95" customHeight="1" x14ac:dyDescent="0.25">
      <c r="A96" s="127"/>
      <c r="B96" s="80"/>
      <c r="C96" s="81"/>
      <c r="D96" s="112"/>
      <c r="E96" s="82"/>
      <c r="F96" s="148"/>
      <c r="G96" s="142"/>
      <c r="H96" s="145"/>
      <c r="I96" s="144"/>
    </row>
    <row r="97" spans="1:9" ht="16.95" customHeight="1" x14ac:dyDescent="0.25">
      <c r="B97" s="80"/>
      <c r="C97" s="81"/>
      <c r="D97" s="112"/>
      <c r="E97" s="82"/>
      <c r="F97" s="148"/>
      <c r="H97" s="136"/>
      <c r="I97" s="137"/>
    </row>
    <row r="98" spans="1:9" ht="16.95" customHeight="1" x14ac:dyDescent="0.25">
      <c r="B98" s="80"/>
      <c r="C98" s="81"/>
      <c r="D98" s="112"/>
      <c r="E98" s="82"/>
      <c r="F98" s="148"/>
      <c r="G98" s="142"/>
      <c r="H98" s="136"/>
      <c r="I98" s="83"/>
    </row>
    <row r="99" spans="1:9" s="146" customFormat="1" ht="16.95" customHeight="1" x14ac:dyDescent="0.25">
      <c r="A99" s="127"/>
      <c r="B99" s="80"/>
      <c r="C99" s="81"/>
      <c r="D99" s="112"/>
      <c r="E99" s="82"/>
      <c r="F99" s="148"/>
      <c r="G99" s="142"/>
      <c r="H99" s="145"/>
      <c r="I99" s="144"/>
    </row>
    <row r="100" spans="1:9" s="146" customFormat="1" ht="16.95" customHeight="1" x14ac:dyDescent="0.25">
      <c r="A100" s="127"/>
      <c r="B100" s="80"/>
      <c r="C100" s="81"/>
      <c r="D100" s="112"/>
      <c r="E100" s="82"/>
      <c r="F100" s="148"/>
      <c r="G100" s="142"/>
      <c r="H100" s="145"/>
      <c r="I100" s="144"/>
    </row>
    <row r="101" spans="1:9" ht="16.95" customHeight="1" x14ac:dyDescent="0.25">
      <c r="B101" s="80"/>
      <c r="C101" s="81"/>
      <c r="D101" s="112"/>
      <c r="E101" s="82"/>
      <c r="F101" s="148"/>
      <c r="G101" s="142"/>
      <c r="H101" s="136"/>
      <c r="I101" s="83"/>
    </row>
    <row r="102" spans="1:9" ht="16.95" customHeight="1" x14ac:dyDescent="0.25">
      <c r="B102" s="80"/>
      <c r="C102" s="81"/>
      <c r="D102" s="112"/>
      <c r="E102" s="82"/>
      <c r="F102" s="148"/>
      <c r="H102" s="136"/>
      <c r="I102" s="137"/>
    </row>
    <row r="103" spans="1:9" ht="16.95" customHeight="1" x14ac:dyDescent="0.25">
      <c r="B103" s="80"/>
      <c r="C103" s="81"/>
      <c r="D103" s="112"/>
      <c r="E103" s="82"/>
      <c r="F103" s="148"/>
      <c r="G103" s="142"/>
      <c r="H103" s="136"/>
      <c r="I103" s="148"/>
    </row>
    <row r="104" spans="1:9" ht="16.95" customHeight="1" x14ac:dyDescent="0.25">
      <c r="B104" s="80"/>
      <c r="C104" s="81"/>
      <c r="D104" s="112"/>
      <c r="E104" s="82"/>
      <c r="F104" s="148"/>
      <c r="G104" s="142"/>
      <c r="H104" s="136"/>
      <c r="I104" s="148"/>
    </row>
    <row r="105" spans="1:9" ht="16.95" customHeight="1" x14ac:dyDescent="0.25">
      <c r="B105" s="80"/>
      <c r="C105" s="81"/>
      <c r="D105" s="112"/>
      <c r="E105" s="82"/>
      <c r="F105" s="148"/>
      <c r="G105" s="142"/>
      <c r="H105" s="136"/>
      <c r="I105" s="148"/>
    </row>
    <row r="106" spans="1:9" ht="16.95" customHeight="1" x14ac:dyDescent="0.25">
      <c r="B106" s="80"/>
      <c r="C106" s="81"/>
      <c r="D106" s="112"/>
      <c r="E106" s="82"/>
      <c r="F106" s="148"/>
      <c r="G106" s="142"/>
      <c r="H106" s="136"/>
      <c r="I106" s="148"/>
    </row>
    <row r="107" spans="1:9" ht="16.95" customHeight="1" x14ac:dyDescent="0.25">
      <c r="B107" s="80"/>
      <c r="C107" s="81"/>
      <c r="D107" s="112"/>
      <c r="E107" s="82"/>
      <c r="F107" s="148"/>
      <c r="G107" s="142"/>
      <c r="H107" s="136"/>
      <c r="I107" s="148"/>
    </row>
    <row r="108" spans="1:9" ht="16.95" customHeight="1" x14ac:dyDescent="0.25">
      <c r="B108" s="80"/>
      <c r="C108" s="81"/>
      <c r="D108" s="112"/>
      <c r="E108" s="82"/>
      <c r="F108" s="148"/>
      <c r="G108" s="142"/>
      <c r="H108" s="136"/>
      <c r="I108" s="148"/>
    </row>
    <row r="109" spans="1:9" ht="16.95" customHeight="1" x14ac:dyDescent="0.25">
      <c r="B109" s="80"/>
      <c r="C109" s="81"/>
      <c r="D109" s="112"/>
      <c r="E109" s="82"/>
      <c r="F109" s="148"/>
      <c r="G109" s="142"/>
      <c r="H109" s="136"/>
      <c r="I109" s="148"/>
    </row>
    <row r="110" spans="1:9" ht="16.95" customHeight="1" x14ac:dyDescent="0.25">
      <c r="A110" s="79"/>
      <c r="B110" s="80"/>
      <c r="C110" s="81"/>
      <c r="D110" s="112"/>
      <c r="E110" s="82"/>
      <c r="F110" s="148"/>
      <c r="H110" s="136"/>
      <c r="I110" s="137"/>
    </row>
    <row r="111" spans="1:9" ht="16.95" customHeight="1" x14ac:dyDescent="0.25">
      <c r="B111" s="80"/>
      <c r="C111" s="81"/>
      <c r="D111" s="112"/>
      <c r="E111" s="82"/>
      <c r="F111" s="148"/>
      <c r="G111" s="142"/>
      <c r="H111" s="136"/>
      <c r="I111" s="148"/>
    </row>
    <row r="112" spans="1:9" ht="16.95" customHeight="1" x14ac:dyDescent="0.25">
      <c r="A112" s="79"/>
      <c r="B112" s="80"/>
      <c r="C112" s="81"/>
      <c r="D112" s="79"/>
      <c r="E112" s="82"/>
      <c r="F112" s="148"/>
      <c r="H112" s="87"/>
    </row>
    <row r="113" spans="1:12" ht="16.95" customHeight="1" x14ac:dyDescent="0.25">
      <c r="A113" s="79"/>
      <c r="B113" s="80"/>
      <c r="C113" s="81"/>
      <c r="D113" s="79"/>
      <c r="E113" s="82"/>
      <c r="F113" s="148"/>
      <c r="H113" s="87"/>
    </row>
    <row r="114" spans="1:12" s="146" customFormat="1" ht="16.95" customHeight="1" x14ac:dyDescent="0.25">
      <c r="A114" s="79"/>
      <c r="B114" s="80"/>
      <c r="C114" s="81"/>
      <c r="D114" s="112"/>
      <c r="E114" s="82"/>
      <c r="F114" s="148"/>
      <c r="G114" s="142"/>
      <c r="H114" s="145"/>
      <c r="I114" s="144"/>
    </row>
    <row r="115" spans="1:12" s="146" customFormat="1" ht="16.95" customHeight="1" x14ac:dyDescent="0.25">
      <c r="A115" s="79"/>
      <c r="B115" s="80"/>
      <c r="C115" s="81"/>
      <c r="D115" s="112"/>
      <c r="E115" s="82"/>
      <c r="F115" s="148"/>
      <c r="G115" s="142"/>
      <c r="H115" s="145"/>
      <c r="I115" s="144"/>
    </row>
    <row r="116" spans="1:12" s="141" customFormat="1" ht="16.95" customHeight="1" x14ac:dyDescent="0.25">
      <c r="A116" s="127"/>
      <c r="B116" s="80"/>
      <c r="C116" s="81"/>
      <c r="D116" s="112"/>
      <c r="E116" s="82"/>
      <c r="F116" s="148"/>
      <c r="G116" s="142"/>
      <c r="H116" s="139"/>
      <c r="I116" s="138"/>
    </row>
    <row r="117" spans="1:12" s="141" customFormat="1" ht="16.95" customHeight="1" x14ac:dyDescent="0.25">
      <c r="A117" s="127"/>
      <c r="B117" s="80"/>
      <c r="C117" s="81"/>
      <c r="D117" s="112"/>
      <c r="E117" s="82"/>
      <c r="F117" s="148"/>
      <c r="G117" s="142"/>
      <c r="H117" s="139"/>
      <c r="I117" s="138"/>
    </row>
    <row r="118" spans="1:12" s="141" customFormat="1" ht="16.95" customHeight="1" x14ac:dyDescent="0.25">
      <c r="A118" s="127"/>
      <c r="B118" s="80"/>
      <c r="C118" s="81"/>
      <c r="D118" s="112"/>
      <c r="E118" s="82"/>
      <c r="F118" s="148"/>
      <c r="G118" s="142"/>
      <c r="H118" s="139"/>
      <c r="I118" s="138"/>
    </row>
    <row r="119" spans="1:12" s="141" customFormat="1" ht="16.95" customHeight="1" x14ac:dyDescent="0.25">
      <c r="A119" s="127"/>
      <c r="B119" s="80"/>
      <c r="C119" s="81"/>
      <c r="D119" s="112"/>
      <c r="E119" s="82"/>
      <c r="F119" s="148"/>
      <c r="G119" s="142"/>
      <c r="H119" s="136"/>
      <c r="I119" s="83"/>
      <c r="J119" s="84"/>
      <c r="K119" s="84"/>
      <c r="L119" s="84"/>
    </row>
    <row r="120" spans="1:12" s="141" customFormat="1" ht="16.95" customHeight="1" x14ac:dyDescent="0.25">
      <c r="A120" s="127"/>
      <c r="B120" s="80"/>
      <c r="C120" s="81"/>
      <c r="D120" s="112"/>
      <c r="E120" s="82"/>
      <c r="F120" s="148"/>
      <c r="G120" s="142"/>
      <c r="H120" s="136"/>
      <c r="I120" s="148"/>
      <c r="J120" s="84"/>
      <c r="K120" s="84"/>
      <c r="L120" s="84"/>
    </row>
    <row r="121" spans="1:12" s="141" customFormat="1" ht="16.95" customHeight="1" x14ac:dyDescent="0.25">
      <c r="A121" s="127"/>
      <c r="B121" s="80"/>
      <c r="C121" s="81"/>
      <c r="D121" s="112"/>
      <c r="E121" s="82"/>
      <c r="F121" s="148"/>
      <c r="G121" s="142"/>
      <c r="H121" s="136"/>
      <c r="I121" s="148"/>
      <c r="J121" s="84"/>
      <c r="K121" s="84"/>
      <c r="L121" s="84"/>
    </row>
    <row r="122" spans="1:12" s="141" customFormat="1" ht="16.95" customHeight="1" x14ac:dyDescent="0.25">
      <c r="A122" s="127"/>
      <c r="B122" s="80"/>
      <c r="C122" s="81"/>
      <c r="D122" s="151"/>
      <c r="E122" s="82"/>
      <c r="F122" s="148"/>
      <c r="G122" s="142"/>
      <c r="H122" s="136"/>
      <c r="I122" s="148"/>
      <c r="J122" s="84"/>
      <c r="K122" s="84"/>
      <c r="L122" s="84"/>
    </row>
    <row r="123" spans="1:12" ht="16.95" customHeight="1" x14ac:dyDescent="0.25">
      <c r="A123" s="79"/>
      <c r="B123" s="80"/>
      <c r="C123" s="81"/>
      <c r="D123" s="79"/>
      <c r="E123" s="82"/>
      <c r="F123" s="148"/>
      <c r="H123" s="87"/>
    </row>
    <row r="124" spans="1:12" s="141" customFormat="1" ht="16.95" customHeight="1" x14ac:dyDescent="0.25">
      <c r="A124" s="127"/>
      <c r="B124" s="80"/>
      <c r="C124" s="81"/>
      <c r="D124" s="112"/>
      <c r="E124" s="82"/>
      <c r="F124" s="148"/>
      <c r="G124" s="83"/>
      <c r="H124" s="139"/>
      <c r="I124" s="140"/>
    </row>
    <row r="125" spans="1:12" ht="16.95" customHeight="1" x14ac:dyDescent="0.25">
      <c r="A125" s="79"/>
      <c r="B125" s="80"/>
      <c r="C125" s="81"/>
      <c r="D125" s="79"/>
      <c r="E125" s="82"/>
      <c r="F125" s="148"/>
      <c r="H125" s="87"/>
    </row>
    <row r="126" spans="1:12" ht="16.95" customHeight="1" x14ac:dyDescent="0.25">
      <c r="A126" s="79"/>
      <c r="B126" s="80"/>
      <c r="C126" s="81"/>
      <c r="D126" s="79"/>
      <c r="E126" s="82"/>
      <c r="F126" s="148"/>
      <c r="H126" s="87"/>
    </row>
    <row r="127" spans="1:12" ht="16.95" customHeight="1" x14ac:dyDescent="0.25">
      <c r="A127" s="79"/>
      <c r="B127" s="80"/>
      <c r="C127" s="81"/>
      <c r="D127" s="79"/>
      <c r="E127" s="82"/>
      <c r="F127" s="148"/>
      <c r="H127" s="87"/>
    </row>
    <row r="128" spans="1:12" ht="16.95" customHeight="1" x14ac:dyDescent="0.25">
      <c r="A128" s="79"/>
      <c r="B128" s="80"/>
      <c r="C128" s="81"/>
      <c r="D128" s="79"/>
      <c r="E128" s="82"/>
      <c r="F128" s="148"/>
      <c r="H128" s="87"/>
    </row>
    <row r="129" spans="1:8" ht="16.95" customHeight="1" x14ac:dyDescent="0.25">
      <c r="A129" s="79"/>
      <c r="B129" s="80"/>
      <c r="C129" s="81"/>
      <c r="D129" s="79"/>
      <c r="E129" s="82"/>
      <c r="F129" s="148"/>
      <c r="H129" s="87"/>
    </row>
    <row r="130" spans="1:8" ht="16.95" customHeight="1" x14ac:dyDescent="0.25">
      <c r="A130" s="79"/>
      <c r="B130" s="80"/>
      <c r="C130" s="81"/>
      <c r="D130" s="79"/>
      <c r="E130" s="82"/>
      <c r="F130" s="148"/>
      <c r="H130" s="87"/>
    </row>
    <row r="131" spans="1:8" ht="16.95" customHeight="1" x14ac:dyDescent="0.25">
      <c r="A131" s="79"/>
      <c r="B131" s="80"/>
      <c r="C131" s="81"/>
      <c r="D131" s="79"/>
      <c r="E131" s="82"/>
      <c r="F131" s="148"/>
      <c r="H131" s="87"/>
    </row>
    <row r="132" spans="1:8" ht="16.95" customHeight="1" x14ac:dyDescent="0.25">
      <c r="A132" s="79"/>
      <c r="B132" s="80"/>
      <c r="C132" s="81"/>
      <c r="D132" s="79"/>
      <c r="E132" s="82"/>
      <c r="F132" s="148"/>
      <c r="H132" s="87"/>
    </row>
  </sheetData>
  <autoFilter ref="A1:I130" xr:uid="{00000000-0009-0000-0000-000000000000}"/>
  <sortState xmlns:xlrd2="http://schemas.microsoft.com/office/spreadsheetml/2017/richdata2" ref="A2:G128">
    <sortCondition ref="A2:A128"/>
  </sortState>
  <conditionalFormatting sqref="A13">
    <cfRule type="duplicateValues" dxfId="211" priority="42"/>
  </conditionalFormatting>
  <conditionalFormatting sqref="A14">
    <cfRule type="duplicateValues" dxfId="210" priority="38"/>
  </conditionalFormatting>
  <conditionalFormatting sqref="A15 A39 A53 A21 A31">
    <cfRule type="duplicateValues" dxfId="209" priority="71"/>
  </conditionalFormatting>
  <conditionalFormatting sqref="A16:A20">
    <cfRule type="duplicateValues" dxfId="208" priority="79"/>
  </conditionalFormatting>
  <conditionalFormatting sqref="A22:A30">
    <cfRule type="duplicateValues" dxfId="207" priority="34"/>
  </conditionalFormatting>
  <conditionalFormatting sqref="A32:A34">
    <cfRule type="duplicateValues" dxfId="206" priority="27"/>
  </conditionalFormatting>
  <conditionalFormatting sqref="A35">
    <cfRule type="duplicateValues" dxfId="205" priority="56"/>
  </conditionalFormatting>
  <conditionalFormatting sqref="A36:A38">
    <cfRule type="duplicateValues" dxfId="204" priority="83"/>
  </conditionalFormatting>
  <conditionalFormatting sqref="A40:A41">
    <cfRule type="duplicateValues" dxfId="203" priority="23"/>
  </conditionalFormatting>
  <conditionalFormatting sqref="A42">
    <cfRule type="duplicateValues" dxfId="202" priority="51"/>
  </conditionalFormatting>
  <conditionalFormatting sqref="A43 A45 A47 A49 A51">
    <cfRule type="duplicateValues" dxfId="201" priority="19"/>
  </conditionalFormatting>
  <conditionalFormatting sqref="A44 A46 A48 A50 A52">
    <cfRule type="duplicateValues" dxfId="200" priority="15"/>
  </conditionalFormatting>
  <conditionalFormatting sqref="A54 A60">
    <cfRule type="duplicateValues" dxfId="199" priority="72"/>
  </conditionalFormatting>
  <conditionalFormatting sqref="A55:A59">
    <cfRule type="duplicateValues" dxfId="198" priority="8"/>
  </conditionalFormatting>
  <conditionalFormatting sqref="A61:A64">
    <cfRule type="duplicateValues" dxfId="197" priority="4"/>
  </conditionalFormatting>
  <conditionalFormatting sqref="A70:A71">
    <cfRule type="duplicateValues" dxfId="196" priority="142"/>
  </conditionalFormatting>
  <conditionalFormatting sqref="A75:A76">
    <cfRule type="duplicateValues" dxfId="195" priority="187"/>
    <cfRule type="duplicateValues" dxfId="194" priority="188"/>
  </conditionalFormatting>
  <conditionalFormatting sqref="A82:A84">
    <cfRule type="duplicateValues" dxfId="193" priority="176"/>
  </conditionalFormatting>
  <conditionalFormatting sqref="A92">
    <cfRule type="duplicateValues" dxfId="192" priority="193"/>
  </conditionalFormatting>
  <conditionalFormatting sqref="A94">
    <cfRule type="duplicateValues" dxfId="191" priority="205"/>
  </conditionalFormatting>
  <conditionalFormatting sqref="A96">
    <cfRule type="duplicateValues" dxfId="190" priority="106"/>
  </conditionalFormatting>
  <conditionalFormatting sqref="A98">
    <cfRule type="duplicateValues" dxfId="189" priority="160"/>
  </conditionalFormatting>
  <conditionalFormatting sqref="A99:A100">
    <cfRule type="duplicateValues" dxfId="188" priority="114"/>
  </conditionalFormatting>
  <conditionalFormatting sqref="A101">
    <cfRule type="duplicateValues" dxfId="187" priority="152"/>
  </conditionalFormatting>
  <conditionalFormatting sqref="A102 A1 A95 A93 A77:A81 A85:A91 A110 A97 A72:A74 A112:A113 A116:A1048576 A65:A69">
    <cfRule type="duplicateValues" dxfId="186" priority="1509"/>
  </conditionalFormatting>
  <conditionalFormatting sqref="A103:A109">
    <cfRule type="duplicateValues" dxfId="185" priority="124"/>
  </conditionalFormatting>
  <conditionalFormatting sqref="A111">
    <cfRule type="duplicateValues" dxfId="184" priority="92"/>
  </conditionalFormatting>
  <conditionalFormatting sqref="A114:A115">
    <cfRule type="duplicateValues" dxfId="183" priority="99"/>
    <cfRule type="duplicateValues" dxfId="182" priority="100"/>
  </conditionalFormatting>
  <conditionalFormatting sqref="A123 A74 A1 A78 A87 A110 A112:A113 A125:A1048576">
    <cfRule type="duplicateValues" dxfId="181" priority="1244"/>
  </conditionalFormatting>
  <conditionalFormatting sqref="B2:B11">
    <cfRule type="duplicateValues" dxfId="180" priority="76"/>
  </conditionalFormatting>
  <conditionalFormatting sqref="B13">
    <cfRule type="duplicateValues" dxfId="179" priority="39"/>
  </conditionalFormatting>
  <conditionalFormatting sqref="B14">
    <cfRule type="duplicateValues" dxfId="178" priority="35"/>
  </conditionalFormatting>
  <conditionalFormatting sqref="B15">
    <cfRule type="duplicateValues" dxfId="177" priority="68"/>
  </conditionalFormatting>
  <conditionalFormatting sqref="B16:B20">
    <cfRule type="duplicateValues" dxfId="176" priority="80"/>
  </conditionalFormatting>
  <conditionalFormatting sqref="B21">
    <cfRule type="duplicateValues" dxfId="175" priority="57"/>
  </conditionalFormatting>
  <conditionalFormatting sqref="B22:B28">
    <cfRule type="duplicateValues" dxfId="174" priority="31"/>
  </conditionalFormatting>
  <conditionalFormatting sqref="B29:B30">
    <cfRule type="duplicateValues" dxfId="173" priority="28"/>
  </conditionalFormatting>
  <conditionalFormatting sqref="B31">
    <cfRule type="duplicateValues" dxfId="172" priority="64"/>
    <cfRule type="duplicateValues" dxfId="171" priority="65"/>
  </conditionalFormatting>
  <conditionalFormatting sqref="B32:B34">
    <cfRule type="duplicateValues" dxfId="170" priority="24"/>
  </conditionalFormatting>
  <conditionalFormatting sqref="B35">
    <cfRule type="duplicateValues" dxfId="169" priority="52"/>
    <cfRule type="duplicateValues" dxfId="168" priority="53"/>
  </conditionalFormatting>
  <conditionalFormatting sqref="B36:B38">
    <cfRule type="duplicateValues" dxfId="167" priority="84"/>
  </conditionalFormatting>
  <conditionalFormatting sqref="B39">
    <cfRule type="duplicateValues" dxfId="166" priority="43"/>
    <cfRule type="duplicateValues" dxfId="165" priority="44"/>
  </conditionalFormatting>
  <conditionalFormatting sqref="B40:B41">
    <cfRule type="duplicateValues" dxfId="164" priority="20"/>
  </conditionalFormatting>
  <conditionalFormatting sqref="B42">
    <cfRule type="duplicateValues" dxfId="163" priority="47"/>
    <cfRule type="duplicateValues" dxfId="162" priority="48"/>
  </conditionalFormatting>
  <conditionalFormatting sqref="B43">
    <cfRule type="duplicateValues" dxfId="161" priority="16"/>
  </conditionalFormatting>
  <conditionalFormatting sqref="B44:B51">
    <cfRule type="duplicateValues" dxfId="160" priority="12"/>
  </conditionalFormatting>
  <conditionalFormatting sqref="B52">
    <cfRule type="duplicateValues" dxfId="159" priority="9"/>
  </conditionalFormatting>
  <conditionalFormatting sqref="B53">
    <cfRule type="duplicateValues" dxfId="158" priority="60"/>
    <cfRule type="duplicateValues" dxfId="157" priority="61"/>
  </conditionalFormatting>
  <conditionalFormatting sqref="B54 B60">
    <cfRule type="duplicateValues" dxfId="156" priority="73"/>
  </conditionalFormatting>
  <conditionalFormatting sqref="B55:B59">
    <cfRule type="duplicateValues" dxfId="155" priority="5"/>
  </conditionalFormatting>
  <conditionalFormatting sqref="B61:B64">
    <cfRule type="duplicateValues" dxfId="154" priority="1"/>
  </conditionalFormatting>
  <conditionalFormatting sqref="B65:B69">
    <cfRule type="duplicateValues" dxfId="153" priority="270"/>
    <cfRule type="duplicateValues" dxfId="152" priority="271"/>
  </conditionalFormatting>
  <conditionalFormatting sqref="B70:B71">
    <cfRule type="duplicateValues" dxfId="151" priority="137"/>
    <cfRule type="duplicateValues" dxfId="150" priority="138"/>
  </conditionalFormatting>
  <conditionalFormatting sqref="B72">
    <cfRule type="duplicateValues" dxfId="149" priority="342"/>
    <cfRule type="duplicateValues" dxfId="148" priority="343"/>
    <cfRule type="duplicateValues" dxfId="147" priority="344"/>
  </conditionalFormatting>
  <conditionalFormatting sqref="B74 B77:B79">
    <cfRule type="duplicateValues" dxfId="146" priority="262"/>
  </conditionalFormatting>
  <conditionalFormatting sqref="B74">
    <cfRule type="duplicateValues" dxfId="145" priority="263"/>
  </conditionalFormatting>
  <conditionalFormatting sqref="B75:B76">
    <cfRule type="duplicateValues" dxfId="144" priority="183"/>
    <cfRule type="duplicateValues" dxfId="143" priority="184"/>
  </conditionalFormatting>
  <conditionalFormatting sqref="B80:B81">
    <cfRule type="duplicateValues" dxfId="142" priority="258"/>
    <cfRule type="duplicateValues" dxfId="141" priority="259"/>
  </conditionalFormatting>
  <conditionalFormatting sqref="B82:B84">
    <cfRule type="duplicateValues" dxfId="140" priority="171"/>
    <cfRule type="duplicateValues" dxfId="139" priority="172"/>
  </conditionalFormatting>
  <conditionalFormatting sqref="B87:B88">
    <cfRule type="duplicateValues" dxfId="138" priority="254"/>
    <cfRule type="duplicateValues" dxfId="137" priority="255"/>
  </conditionalFormatting>
  <conditionalFormatting sqref="B89">
    <cfRule type="duplicateValues" dxfId="136" priority="329"/>
    <cfRule type="duplicateValues" dxfId="135" priority="330"/>
    <cfRule type="duplicateValues" dxfId="134" priority="331"/>
    <cfRule type="duplicateValues" dxfId="133" priority="332"/>
  </conditionalFormatting>
  <conditionalFormatting sqref="B90:B91">
    <cfRule type="duplicateValues" dxfId="132" priority="1435"/>
  </conditionalFormatting>
  <conditionalFormatting sqref="B92">
    <cfRule type="duplicateValues" dxfId="131" priority="195"/>
  </conditionalFormatting>
  <conditionalFormatting sqref="B93">
    <cfRule type="duplicateValues" dxfId="130" priority="322"/>
    <cfRule type="duplicateValues" dxfId="129" priority="323"/>
    <cfRule type="duplicateValues" dxfId="128" priority="324"/>
    <cfRule type="duplicateValues" dxfId="127" priority="325"/>
  </conditionalFormatting>
  <conditionalFormatting sqref="B94">
    <cfRule type="duplicateValues" dxfId="126" priority="200"/>
    <cfRule type="duplicateValues" dxfId="125" priority="201"/>
  </conditionalFormatting>
  <conditionalFormatting sqref="B95 B97">
    <cfRule type="duplicateValues" dxfId="124" priority="312"/>
    <cfRule type="duplicateValues" dxfId="123" priority="313"/>
    <cfRule type="duplicateValues" dxfId="122" priority="314"/>
    <cfRule type="duplicateValues" dxfId="121" priority="315"/>
  </conditionalFormatting>
  <conditionalFormatting sqref="B96">
    <cfRule type="duplicateValues" dxfId="120" priority="101"/>
    <cfRule type="duplicateValues" dxfId="119" priority="102"/>
  </conditionalFormatting>
  <conditionalFormatting sqref="B98">
    <cfRule type="duplicateValues" dxfId="118" priority="155"/>
    <cfRule type="duplicateValues" dxfId="117" priority="156"/>
  </conditionalFormatting>
  <conditionalFormatting sqref="B99:B100">
    <cfRule type="duplicateValues" dxfId="116" priority="109"/>
    <cfRule type="duplicateValues" dxfId="115" priority="110"/>
  </conditionalFormatting>
  <conditionalFormatting sqref="B101">
    <cfRule type="duplicateValues" dxfId="114" priority="147"/>
    <cfRule type="duplicateValues" dxfId="113" priority="148"/>
  </conditionalFormatting>
  <conditionalFormatting sqref="B102 B85:B86 B72 B110">
    <cfRule type="duplicateValues" dxfId="112" priority="345"/>
  </conditionalFormatting>
  <conditionalFormatting sqref="B102 B85:B86">
    <cfRule type="duplicateValues" dxfId="111" priority="335"/>
    <cfRule type="duplicateValues" dxfId="110" priority="336"/>
    <cfRule type="duplicateValues" dxfId="109" priority="337"/>
  </conditionalFormatting>
  <conditionalFormatting sqref="B103:B109">
    <cfRule type="duplicateValues" dxfId="108" priority="119"/>
    <cfRule type="duplicateValues" dxfId="107" priority="120"/>
  </conditionalFormatting>
  <conditionalFormatting sqref="B110">
    <cfRule type="duplicateValues" dxfId="106" priority="341"/>
  </conditionalFormatting>
  <conditionalFormatting sqref="B111">
    <cfRule type="duplicateValues" dxfId="105" priority="87"/>
    <cfRule type="duplicateValues" dxfId="104" priority="88"/>
  </conditionalFormatting>
  <conditionalFormatting sqref="B114:B115">
    <cfRule type="duplicateValues" dxfId="103" priority="95"/>
    <cfRule type="duplicateValues" dxfId="102" priority="96"/>
  </conditionalFormatting>
  <conditionalFormatting sqref="B116:B122">
    <cfRule type="duplicateValues" dxfId="101" priority="266"/>
    <cfRule type="duplicateValues" dxfId="100" priority="267"/>
  </conditionalFormatting>
  <conditionalFormatting sqref="B123 B112:B113 B1 B125:B1048576">
    <cfRule type="duplicateValues" dxfId="99" priority="1255"/>
  </conditionalFormatting>
  <conditionalFormatting sqref="B123 B112:B113 B125:B1048576">
    <cfRule type="duplicateValues" dxfId="98" priority="1271"/>
  </conditionalFormatting>
  <conditionalFormatting sqref="B124">
    <cfRule type="duplicateValues" dxfId="97" priority="348"/>
  </conditionalFormatting>
  <conditionalFormatting sqref="C2:C11">
    <cfRule type="duplicateValues" dxfId="96" priority="77"/>
    <cfRule type="duplicateValues" dxfId="95" priority="78"/>
  </conditionalFormatting>
  <conditionalFormatting sqref="C13">
    <cfRule type="duplicateValues" dxfId="94" priority="40"/>
    <cfRule type="duplicateValues" dxfId="93" priority="41"/>
  </conditionalFormatting>
  <conditionalFormatting sqref="C14">
    <cfRule type="duplicateValues" dxfId="92" priority="36"/>
    <cfRule type="duplicateValues" dxfId="91" priority="37"/>
  </conditionalFormatting>
  <conditionalFormatting sqref="C15">
    <cfRule type="duplicateValues" dxfId="90" priority="69"/>
    <cfRule type="duplicateValues" dxfId="89" priority="70"/>
  </conditionalFormatting>
  <conditionalFormatting sqref="C16:C20">
    <cfRule type="duplicateValues" dxfId="88" priority="81"/>
    <cfRule type="duplicateValues" dxfId="87" priority="82"/>
  </conditionalFormatting>
  <conditionalFormatting sqref="C21">
    <cfRule type="duplicateValues" dxfId="86" priority="58"/>
    <cfRule type="duplicateValues" dxfId="85" priority="59"/>
  </conditionalFormatting>
  <conditionalFormatting sqref="C22:C28">
    <cfRule type="duplicateValues" dxfId="84" priority="32"/>
    <cfRule type="duplicateValues" dxfId="83" priority="33"/>
  </conditionalFormatting>
  <conditionalFormatting sqref="C29:C30">
    <cfRule type="duplicateValues" dxfId="82" priority="29"/>
    <cfRule type="duplicateValues" dxfId="81" priority="30"/>
  </conditionalFormatting>
  <conditionalFormatting sqref="C31">
    <cfRule type="duplicateValues" dxfId="80" priority="66"/>
    <cfRule type="duplicateValues" dxfId="79" priority="67"/>
  </conditionalFormatting>
  <conditionalFormatting sqref="C32:C34">
    <cfRule type="duplicateValues" dxfId="78" priority="25"/>
    <cfRule type="duplicateValues" dxfId="77" priority="26"/>
  </conditionalFormatting>
  <conditionalFormatting sqref="C35">
    <cfRule type="duplicateValues" dxfId="76" priority="54"/>
    <cfRule type="duplicateValues" dxfId="75" priority="55"/>
  </conditionalFormatting>
  <conditionalFormatting sqref="C36:C38">
    <cfRule type="duplicateValues" dxfId="74" priority="85"/>
    <cfRule type="duplicateValues" dxfId="73" priority="86"/>
  </conditionalFormatting>
  <conditionalFormatting sqref="C39">
    <cfRule type="duplicateValues" dxfId="72" priority="45"/>
    <cfRule type="duplicateValues" dxfId="71" priority="46"/>
  </conditionalFormatting>
  <conditionalFormatting sqref="C40:C41">
    <cfRule type="duplicateValues" dxfId="70" priority="21"/>
    <cfRule type="duplicateValues" dxfId="69" priority="22"/>
  </conditionalFormatting>
  <conditionalFormatting sqref="C42">
    <cfRule type="duplicateValues" dxfId="68" priority="49"/>
    <cfRule type="duplicateValues" dxfId="67" priority="50"/>
  </conditionalFormatting>
  <conditionalFormatting sqref="C43">
    <cfRule type="duplicateValues" dxfId="66" priority="17"/>
    <cfRule type="duplicateValues" dxfId="65" priority="18"/>
  </conditionalFormatting>
  <conditionalFormatting sqref="C44:C51">
    <cfRule type="duplicateValues" dxfId="64" priority="13"/>
    <cfRule type="duplicateValues" dxfId="63" priority="14"/>
  </conditionalFormatting>
  <conditionalFormatting sqref="C52">
    <cfRule type="duplicateValues" dxfId="62" priority="10"/>
    <cfRule type="duplicateValues" dxfId="61" priority="11"/>
  </conditionalFormatting>
  <conditionalFormatting sqref="C53">
    <cfRule type="duplicateValues" dxfId="60" priority="62"/>
    <cfRule type="duplicateValues" dxfId="59" priority="63"/>
  </conditionalFormatting>
  <conditionalFormatting sqref="C54 C60">
    <cfRule type="duplicateValues" dxfId="58" priority="74"/>
    <cfRule type="duplicateValues" dxfId="57" priority="75"/>
  </conditionalFormatting>
  <conditionalFormatting sqref="C55:C59">
    <cfRule type="duplicateValues" dxfId="56" priority="6"/>
    <cfRule type="duplicateValues" dxfId="55" priority="7"/>
  </conditionalFormatting>
  <conditionalFormatting sqref="C61:C64">
    <cfRule type="duplicateValues" dxfId="54" priority="2"/>
    <cfRule type="duplicateValues" dxfId="53" priority="3"/>
  </conditionalFormatting>
  <conditionalFormatting sqref="C65:C69">
    <cfRule type="duplicateValues" dxfId="52" priority="272"/>
    <cfRule type="duplicateValues" dxfId="51" priority="273"/>
  </conditionalFormatting>
  <conditionalFormatting sqref="C70:C71">
    <cfRule type="duplicateValues" dxfId="50" priority="139"/>
    <cfRule type="duplicateValues" dxfId="49" priority="140"/>
  </conditionalFormatting>
  <conditionalFormatting sqref="C74 C77:C79">
    <cfRule type="duplicateValues" dxfId="48" priority="264"/>
    <cfRule type="duplicateValues" dxfId="47" priority="265"/>
  </conditionalFormatting>
  <conditionalFormatting sqref="C75:C76">
    <cfRule type="duplicateValues" dxfId="46" priority="185"/>
    <cfRule type="duplicateValues" dxfId="45" priority="186"/>
  </conditionalFormatting>
  <conditionalFormatting sqref="C80:C81">
    <cfRule type="duplicateValues" dxfId="44" priority="260"/>
    <cfRule type="duplicateValues" dxfId="43" priority="261"/>
  </conditionalFormatting>
  <conditionalFormatting sqref="C82:C84">
    <cfRule type="duplicateValues" dxfId="42" priority="173"/>
    <cfRule type="duplicateValues" dxfId="41" priority="174"/>
  </conditionalFormatting>
  <conditionalFormatting sqref="C87:C88">
    <cfRule type="duplicateValues" dxfId="40" priority="256"/>
    <cfRule type="duplicateValues" dxfId="39" priority="257"/>
  </conditionalFormatting>
  <conditionalFormatting sqref="C89">
    <cfRule type="duplicateValues" dxfId="38" priority="333"/>
    <cfRule type="duplicateValues" dxfId="37" priority="334"/>
  </conditionalFormatting>
  <conditionalFormatting sqref="C90:C91">
    <cfRule type="duplicateValues" dxfId="36" priority="1437"/>
    <cfRule type="duplicateValues" dxfId="35" priority="1438"/>
  </conditionalFormatting>
  <conditionalFormatting sqref="C92">
    <cfRule type="duplicateValues" dxfId="34" priority="196"/>
    <cfRule type="duplicateValues" dxfId="33" priority="197"/>
  </conditionalFormatting>
  <conditionalFormatting sqref="C93">
    <cfRule type="duplicateValues" dxfId="32" priority="326"/>
    <cfRule type="duplicateValues" dxfId="31" priority="327"/>
  </conditionalFormatting>
  <conditionalFormatting sqref="C94">
    <cfRule type="duplicateValues" dxfId="30" priority="202"/>
    <cfRule type="duplicateValues" dxfId="29" priority="203"/>
  </conditionalFormatting>
  <conditionalFormatting sqref="C95 C97">
    <cfRule type="duplicateValues" dxfId="28" priority="316"/>
    <cfRule type="duplicateValues" dxfId="27" priority="317"/>
  </conditionalFormatting>
  <conditionalFormatting sqref="C96">
    <cfRule type="duplicateValues" dxfId="26" priority="103"/>
    <cfRule type="duplicateValues" dxfId="25" priority="104"/>
  </conditionalFormatting>
  <conditionalFormatting sqref="C98">
    <cfRule type="duplicateValues" dxfId="24" priority="157"/>
    <cfRule type="duplicateValues" dxfId="23" priority="158"/>
  </conditionalFormatting>
  <conditionalFormatting sqref="C99:C100">
    <cfRule type="duplicateValues" dxfId="22" priority="111"/>
    <cfRule type="duplicateValues" dxfId="21" priority="112"/>
  </conditionalFormatting>
  <conditionalFormatting sqref="C101">
    <cfRule type="duplicateValues" dxfId="20" priority="149"/>
    <cfRule type="duplicateValues" dxfId="19" priority="150"/>
  </conditionalFormatting>
  <conditionalFormatting sqref="C102 C85:C86 C72 C110">
    <cfRule type="duplicateValues" dxfId="18" priority="346"/>
    <cfRule type="duplicateValues" dxfId="17" priority="347"/>
  </conditionalFormatting>
  <conditionalFormatting sqref="C103:C109">
    <cfRule type="duplicateValues" dxfId="16" priority="121"/>
    <cfRule type="duplicateValues" dxfId="15" priority="122"/>
  </conditionalFormatting>
  <conditionalFormatting sqref="C111">
    <cfRule type="duplicateValues" dxfId="14" priority="89"/>
    <cfRule type="duplicateValues" dxfId="13" priority="90"/>
  </conditionalFormatting>
  <conditionalFormatting sqref="C114:C115">
    <cfRule type="duplicateValues" dxfId="12" priority="97"/>
    <cfRule type="duplicateValues" dxfId="11" priority="98"/>
  </conditionalFormatting>
  <conditionalFormatting sqref="C116:C122">
    <cfRule type="duplicateValues" dxfId="10" priority="268"/>
    <cfRule type="duplicateValues" dxfId="9" priority="269"/>
  </conditionalFormatting>
  <conditionalFormatting sqref="C123 C112:C113 C1 C125:C1048576">
    <cfRule type="duplicateValues" dxfId="8" priority="1265"/>
    <cfRule type="duplicateValues" dxfId="7" priority="1266"/>
  </conditionalFormatting>
  <conditionalFormatting sqref="C124">
    <cfRule type="duplicateValues" dxfId="6" priority="349"/>
    <cfRule type="duplicateValues" dxfId="5" priority="350"/>
  </conditionalFormatting>
  <pageMargins left="0" right="0" top="0.74803149606299213" bottom="0.74803149606299213" header="0.31496062992125984" footer="0.31496062992125984"/>
  <pageSetup paperSize="9" scale="56" fitToWidth="2" orientation="portrait" r:id="rId1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L127"/>
  <sheetViews>
    <sheetView view="pageBreakPreview" topLeftCell="A4" zoomScaleNormal="100" zoomScaleSheetLayoutView="100" workbookViewId="0">
      <selection activeCell="A6" sqref="A6:G6"/>
    </sheetView>
  </sheetViews>
  <sheetFormatPr defaultColWidth="9.109375" defaultRowHeight="13.8" x14ac:dyDescent="0.25"/>
  <cols>
    <col min="1" max="1" width="7" style="1" customWidth="1"/>
    <col min="2" max="2" width="33.6640625" style="1" customWidth="1"/>
    <col min="3" max="3" width="11.6640625" style="117" customWidth="1"/>
    <col min="4" max="4" width="12.6640625" style="1" customWidth="1"/>
    <col min="5" max="5" width="7.6640625" style="1" customWidth="1"/>
    <col min="6" max="6" width="54.44140625" style="1" customWidth="1"/>
    <col min="7" max="7" width="15" style="1" customWidth="1"/>
    <col min="8" max="16384" width="9.109375" style="1"/>
  </cols>
  <sheetData>
    <row r="1" spans="1:12" ht="15.75" customHeight="1" x14ac:dyDescent="0.25">
      <c r="A1" s="187" t="s">
        <v>0</v>
      </c>
      <c r="B1" s="187"/>
      <c r="C1" s="187"/>
      <c r="D1" s="187"/>
      <c r="E1" s="187"/>
      <c r="F1" s="187"/>
      <c r="G1" s="187"/>
    </row>
    <row r="2" spans="1:12" ht="15.75" customHeight="1" x14ac:dyDescent="0.25">
      <c r="A2" s="187" t="s">
        <v>74</v>
      </c>
      <c r="B2" s="187"/>
      <c r="C2" s="187"/>
      <c r="D2" s="187"/>
      <c r="E2" s="187"/>
      <c r="F2" s="187"/>
      <c r="G2" s="187"/>
    </row>
    <row r="3" spans="1:12" ht="15.75" customHeight="1" x14ac:dyDescent="0.25">
      <c r="A3" s="187" t="s">
        <v>11</v>
      </c>
      <c r="B3" s="187"/>
      <c r="C3" s="187"/>
      <c r="D3" s="187"/>
      <c r="E3" s="187"/>
      <c r="F3" s="187"/>
      <c r="G3" s="187"/>
    </row>
    <row r="4" spans="1:12" ht="21" x14ac:dyDescent="0.25">
      <c r="A4" s="187" t="s">
        <v>75</v>
      </c>
      <c r="B4" s="187"/>
      <c r="C4" s="187"/>
      <c r="D4" s="187"/>
      <c r="E4" s="187"/>
      <c r="F4" s="187"/>
      <c r="G4" s="187"/>
    </row>
    <row r="5" spans="1:12" ht="21" customHeight="1" x14ac:dyDescent="0.3">
      <c r="A5" s="188"/>
      <c r="B5" s="188"/>
      <c r="C5" s="188"/>
      <c r="D5" s="188"/>
      <c r="E5" s="188"/>
      <c r="F5" s="188"/>
      <c r="G5" s="188"/>
      <c r="J5" s="33"/>
    </row>
    <row r="6" spans="1:12" s="2" customFormat="1" ht="28.8" x14ac:dyDescent="0.3">
      <c r="A6" s="189" t="s">
        <v>71</v>
      </c>
      <c r="B6" s="189"/>
      <c r="C6" s="189"/>
      <c r="D6" s="189"/>
      <c r="E6" s="189"/>
      <c r="F6" s="189"/>
      <c r="G6" s="189"/>
      <c r="L6" s="33"/>
    </row>
    <row r="7" spans="1:12" s="2" customFormat="1" ht="18" customHeight="1" x14ac:dyDescent="0.25">
      <c r="A7" s="185" t="s">
        <v>18</v>
      </c>
      <c r="B7" s="185"/>
      <c r="C7" s="185"/>
      <c r="D7" s="185"/>
      <c r="E7" s="185"/>
      <c r="F7" s="185"/>
      <c r="G7" s="185"/>
    </row>
    <row r="8" spans="1:12" s="2" customFormat="1" ht="4.5" customHeight="1" thickBot="1" x14ac:dyDescent="0.3">
      <c r="A8" s="190"/>
      <c r="B8" s="190"/>
      <c r="C8" s="190"/>
      <c r="D8" s="190"/>
      <c r="E8" s="190"/>
      <c r="F8" s="190"/>
      <c r="G8" s="91"/>
    </row>
    <row r="9" spans="1:12" ht="19.5" customHeight="1" thickTop="1" x14ac:dyDescent="0.25">
      <c r="A9" s="191" t="s">
        <v>61</v>
      </c>
      <c r="B9" s="192"/>
      <c r="C9" s="192"/>
      <c r="D9" s="192"/>
      <c r="E9" s="192"/>
      <c r="F9" s="192"/>
      <c r="G9" s="193"/>
    </row>
    <row r="10" spans="1:12" ht="18" customHeight="1" x14ac:dyDescent="0.25">
      <c r="A10" s="194" t="s">
        <v>42</v>
      </c>
      <c r="B10" s="195"/>
      <c r="C10" s="195"/>
      <c r="D10" s="195"/>
      <c r="E10" s="195"/>
      <c r="F10" s="195"/>
      <c r="G10" s="196"/>
    </row>
    <row r="11" spans="1:12" ht="19.5" customHeight="1" x14ac:dyDescent="0.25">
      <c r="A11" s="194" t="s">
        <v>91</v>
      </c>
      <c r="B11" s="195"/>
      <c r="C11" s="195"/>
      <c r="D11" s="195"/>
      <c r="E11" s="195"/>
      <c r="F11" s="195"/>
      <c r="G11" s="196"/>
    </row>
    <row r="12" spans="1:12" ht="5.25" customHeight="1" x14ac:dyDescent="0.25">
      <c r="A12" s="184"/>
      <c r="B12" s="185"/>
      <c r="C12" s="185"/>
      <c r="D12" s="185"/>
      <c r="E12" s="185"/>
      <c r="F12" s="185"/>
      <c r="G12" s="186"/>
    </row>
    <row r="13" spans="1:12" ht="14.4" x14ac:dyDescent="0.3">
      <c r="A13" s="55" t="s">
        <v>50</v>
      </c>
      <c r="B13" s="34"/>
      <c r="C13" s="120" t="s">
        <v>77</v>
      </c>
      <c r="D13" s="5"/>
      <c r="E13" s="5"/>
      <c r="F13" s="46" t="s">
        <v>28</v>
      </c>
      <c r="G13" s="88" t="s">
        <v>72</v>
      </c>
    </row>
    <row r="14" spans="1:12" ht="14.4" x14ac:dyDescent="0.25">
      <c r="A14" s="93" t="s">
        <v>49</v>
      </c>
      <c r="B14" s="94"/>
      <c r="C14" s="129" t="s">
        <v>92</v>
      </c>
      <c r="D14" s="94"/>
      <c r="E14" s="94"/>
      <c r="F14" s="95" t="s">
        <v>76</v>
      </c>
      <c r="G14" s="96">
        <v>31291</v>
      </c>
    </row>
    <row r="15" spans="1:12" ht="14.4" x14ac:dyDescent="0.25">
      <c r="A15" s="97" t="s">
        <v>10</v>
      </c>
      <c r="B15" s="98"/>
      <c r="C15" s="99"/>
      <c r="D15" s="98"/>
      <c r="E15" s="98"/>
      <c r="F15" s="100"/>
      <c r="G15" s="101"/>
    </row>
    <row r="16" spans="1:12" ht="14.4" x14ac:dyDescent="0.25">
      <c r="A16" s="102" t="s">
        <v>19</v>
      </c>
      <c r="B16" s="8"/>
      <c r="C16" s="103"/>
      <c r="D16" s="8"/>
      <c r="E16" s="10"/>
      <c r="F16" s="104"/>
      <c r="G16" s="105"/>
    </row>
    <row r="17" spans="1:8" ht="14.4" x14ac:dyDescent="0.25">
      <c r="A17" s="102" t="s">
        <v>20</v>
      </c>
      <c r="B17" s="8"/>
      <c r="C17" s="103"/>
      <c r="D17" s="8"/>
      <c r="E17" s="10" t="s">
        <v>78</v>
      </c>
      <c r="F17" s="104"/>
      <c r="G17" s="105"/>
    </row>
    <row r="18" spans="1:8" ht="14.4" x14ac:dyDescent="0.25">
      <c r="A18" s="102" t="s">
        <v>21</v>
      </c>
      <c r="B18" s="8"/>
      <c r="C18" s="103"/>
      <c r="D18" s="8"/>
      <c r="E18" s="10" t="s">
        <v>81</v>
      </c>
      <c r="F18" s="104"/>
      <c r="G18" s="106"/>
    </row>
    <row r="19" spans="1:8" ht="15" thickBot="1" x14ac:dyDescent="0.3">
      <c r="A19" s="107" t="s">
        <v>17</v>
      </c>
      <c r="B19" s="89"/>
      <c r="C19" s="124"/>
      <c r="D19" s="89"/>
      <c r="E19" s="123" t="s">
        <v>82</v>
      </c>
      <c r="F19" s="125"/>
      <c r="G19" s="108"/>
    </row>
    <row r="20" spans="1:8" ht="9.75" customHeight="1" thickTop="1" thickBot="1" x14ac:dyDescent="0.3">
      <c r="A20" s="38"/>
      <c r="B20" s="30"/>
      <c r="C20" s="109"/>
      <c r="D20" s="30"/>
      <c r="E20" s="30"/>
      <c r="F20" s="30"/>
      <c r="G20" s="39"/>
    </row>
    <row r="21" spans="1:8" s="3" customFormat="1" ht="33.6" customHeight="1" thickTop="1" thickBot="1" x14ac:dyDescent="0.3">
      <c r="A21" s="153" t="s">
        <v>14</v>
      </c>
      <c r="B21" s="153" t="s">
        <v>2</v>
      </c>
      <c r="C21" s="154" t="s">
        <v>43</v>
      </c>
      <c r="D21" s="155" t="s">
        <v>9</v>
      </c>
      <c r="E21" s="156" t="s">
        <v>69</v>
      </c>
      <c r="F21" s="156" t="s">
        <v>62</v>
      </c>
      <c r="G21" s="110"/>
    </row>
    <row r="22" spans="1:8" s="3" customFormat="1" ht="21.6" customHeight="1" thickTop="1" x14ac:dyDescent="0.25">
      <c r="A22" s="111"/>
      <c r="B22" s="157" t="s">
        <v>73</v>
      </c>
      <c r="C22" s="158"/>
      <c r="D22" s="28"/>
      <c r="E22" s="27"/>
      <c r="F22" s="159"/>
      <c r="G22" s="160"/>
      <c r="H22" s="4"/>
    </row>
    <row r="23" spans="1:8" s="3" customFormat="1" ht="21.6" customHeight="1" x14ac:dyDescent="0.25">
      <c r="A23" s="130">
        <v>1</v>
      </c>
      <c r="B23" s="81" t="s">
        <v>93</v>
      </c>
      <c r="C23" s="112">
        <v>39489</v>
      </c>
      <c r="D23" s="82" t="s">
        <v>59</v>
      </c>
      <c r="E23" s="80"/>
      <c r="F23" s="83" t="s">
        <v>94</v>
      </c>
      <c r="G23" s="113"/>
      <c r="H23" s="4" t="s">
        <v>73</v>
      </c>
    </row>
    <row r="24" spans="1:8" s="4" customFormat="1" ht="21.6" customHeight="1" x14ac:dyDescent="0.25">
      <c r="A24" s="130">
        <v>2</v>
      </c>
      <c r="B24" s="81" t="s">
        <v>95</v>
      </c>
      <c r="C24" s="112">
        <v>39506</v>
      </c>
      <c r="D24" s="82" t="s">
        <v>96</v>
      </c>
      <c r="E24" s="80"/>
      <c r="F24" s="83" t="s">
        <v>94</v>
      </c>
      <c r="G24" s="113"/>
      <c r="H24" s="4" t="s">
        <v>73</v>
      </c>
    </row>
    <row r="25" spans="1:8" s="4" customFormat="1" ht="21.6" customHeight="1" x14ac:dyDescent="0.25">
      <c r="A25" s="130">
        <v>3</v>
      </c>
      <c r="B25" s="81" t="s">
        <v>97</v>
      </c>
      <c r="C25" s="112">
        <v>39562</v>
      </c>
      <c r="D25" s="82" t="s">
        <v>59</v>
      </c>
      <c r="E25" s="80"/>
      <c r="F25" s="83" t="s">
        <v>94</v>
      </c>
      <c r="G25" s="113"/>
      <c r="H25" s="4" t="s">
        <v>73</v>
      </c>
    </row>
    <row r="26" spans="1:8" s="4" customFormat="1" ht="21.6" customHeight="1" x14ac:dyDescent="0.25">
      <c r="A26" s="130">
        <v>4</v>
      </c>
      <c r="B26" s="81" t="s">
        <v>98</v>
      </c>
      <c r="C26" s="112">
        <v>39093</v>
      </c>
      <c r="D26" s="82" t="s">
        <v>59</v>
      </c>
      <c r="E26" s="80"/>
      <c r="F26" s="83" t="s">
        <v>94</v>
      </c>
      <c r="G26" s="113"/>
      <c r="H26" s="4" t="s">
        <v>73</v>
      </c>
    </row>
    <row r="27" spans="1:8" s="4" customFormat="1" ht="21.6" customHeight="1" x14ac:dyDescent="0.25">
      <c r="A27" s="130">
        <v>5</v>
      </c>
      <c r="B27" s="81" t="s">
        <v>99</v>
      </c>
      <c r="C27" s="112">
        <v>39089</v>
      </c>
      <c r="D27" s="82" t="s">
        <v>96</v>
      </c>
      <c r="E27" s="80"/>
      <c r="F27" s="83" t="s">
        <v>94</v>
      </c>
      <c r="G27" s="113"/>
      <c r="H27" s="4" t="s">
        <v>73</v>
      </c>
    </row>
    <row r="28" spans="1:8" s="4" customFormat="1" ht="21.6" customHeight="1" x14ac:dyDescent="0.25">
      <c r="A28" s="130">
        <v>6</v>
      </c>
      <c r="B28" s="81" t="s">
        <v>100</v>
      </c>
      <c r="C28" s="112">
        <v>39327</v>
      </c>
      <c r="D28" s="82" t="s">
        <v>96</v>
      </c>
      <c r="E28" s="80"/>
      <c r="F28" s="83" t="s">
        <v>94</v>
      </c>
      <c r="G28" s="113"/>
      <c r="H28" s="4" t="s">
        <v>73</v>
      </c>
    </row>
    <row r="29" spans="1:8" s="4" customFormat="1" ht="21.6" customHeight="1" x14ac:dyDescent="0.25">
      <c r="A29" s="130">
        <v>7</v>
      </c>
      <c r="B29" s="81" t="s">
        <v>101</v>
      </c>
      <c r="C29" s="112">
        <v>39472</v>
      </c>
      <c r="D29" s="82" t="s">
        <v>96</v>
      </c>
      <c r="E29" s="80"/>
      <c r="F29" s="83" t="s">
        <v>94</v>
      </c>
      <c r="G29" s="113"/>
      <c r="H29" s="4" t="s">
        <v>73</v>
      </c>
    </row>
    <row r="30" spans="1:8" s="4" customFormat="1" ht="21.6" customHeight="1" x14ac:dyDescent="0.25">
      <c r="A30" s="130">
        <v>8</v>
      </c>
      <c r="B30" s="81" t="s">
        <v>102</v>
      </c>
      <c r="C30" s="112">
        <v>39107</v>
      </c>
      <c r="D30" s="82" t="s">
        <v>59</v>
      </c>
      <c r="E30" s="80"/>
      <c r="F30" s="83" t="s">
        <v>94</v>
      </c>
      <c r="G30" s="113"/>
      <c r="H30" s="4" t="s">
        <v>73</v>
      </c>
    </row>
    <row r="31" spans="1:8" s="4" customFormat="1" ht="21.6" customHeight="1" x14ac:dyDescent="0.25">
      <c r="A31" s="130">
        <v>9</v>
      </c>
      <c r="B31" s="81" t="s">
        <v>103</v>
      </c>
      <c r="C31" s="112">
        <v>39503</v>
      </c>
      <c r="D31" s="82" t="s">
        <v>59</v>
      </c>
      <c r="E31" s="80"/>
      <c r="F31" s="83" t="s">
        <v>94</v>
      </c>
      <c r="G31" s="113"/>
      <c r="H31" s="4" t="s">
        <v>73</v>
      </c>
    </row>
    <row r="32" spans="1:8" s="4" customFormat="1" ht="21.6" customHeight="1" x14ac:dyDescent="0.25">
      <c r="A32" s="130">
        <v>10</v>
      </c>
      <c r="B32" s="81" t="s">
        <v>104</v>
      </c>
      <c r="C32" s="112">
        <v>39793</v>
      </c>
      <c r="D32" s="82" t="s">
        <v>59</v>
      </c>
      <c r="E32" s="80"/>
      <c r="F32" s="83" t="s">
        <v>94</v>
      </c>
      <c r="G32" s="113"/>
      <c r="H32" s="4" t="s">
        <v>73</v>
      </c>
    </row>
    <row r="33" spans="1:8" s="4" customFormat="1" ht="21.6" customHeight="1" x14ac:dyDescent="0.25">
      <c r="A33" s="130"/>
      <c r="B33" s="161" t="s">
        <v>167</v>
      </c>
      <c r="C33" s="112"/>
      <c r="D33" s="82"/>
      <c r="E33" s="80"/>
      <c r="F33" s="83"/>
      <c r="G33" s="113"/>
    </row>
    <row r="34" spans="1:8" s="4" customFormat="1" ht="21.6" customHeight="1" x14ac:dyDescent="0.25">
      <c r="A34" s="130"/>
      <c r="B34" s="161"/>
      <c r="C34" s="112"/>
      <c r="D34" s="82"/>
      <c r="E34" s="80"/>
      <c r="F34" s="83"/>
      <c r="G34" s="113"/>
    </row>
    <row r="35" spans="1:8" s="4" customFormat="1" ht="21.6" customHeight="1" x14ac:dyDescent="0.25">
      <c r="A35" s="130"/>
      <c r="B35" s="162" t="s">
        <v>106</v>
      </c>
      <c r="C35" s="112"/>
      <c r="D35" s="82"/>
      <c r="E35" s="80"/>
      <c r="F35" s="83"/>
      <c r="G35" s="113"/>
    </row>
    <row r="36" spans="1:8" s="4" customFormat="1" ht="21.6" customHeight="1" x14ac:dyDescent="0.25">
      <c r="A36" s="130">
        <v>11</v>
      </c>
      <c r="B36" s="81" t="s">
        <v>105</v>
      </c>
      <c r="C36" s="112">
        <v>39124</v>
      </c>
      <c r="D36" s="82" t="s">
        <v>39</v>
      </c>
      <c r="E36" s="80"/>
      <c r="F36" s="83" t="s">
        <v>107</v>
      </c>
      <c r="G36" s="113"/>
      <c r="H36" s="4" t="s">
        <v>106</v>
      </c>
    </row>
    <row r="37" spans="1:8" s="4" customFormat="1" ht="21.6" customHeight="1" x14ac:dyDescent="0.25">
      <c r="A37" s="130">
        <v>12</v>
      </c>
      <c r="B37" s="81" t="s">
        <v>108</v>
      </c>
      <c r="C37" s="112">
        <v>39181</v>
      </c>
      <c r="D37" s="82" t="s">
        <v>39</v>
      </c>
      <c r="E37" s="80"/>
      <c r="F37" s="83" t="s">
        <v>109</v>
      </c>
      <c r="G37" s="113"/>
      <c r="H37" s="4" t="s">
        <v>106</v>
      </c>
    </row>
    <row r="38" spans="1:8" s="4" customFormat="1" ht="21.6" customHeight="1" x14ac:dyDescent="0.25">
      <c r="A38" s="130"/>
      <c r="B38" s="161" t="s">
        <v>168</v>
      </c>
      <c r="C38" s="112"/>
      <c r="D38" s="82"/>
      <c r="E38" s="80"/>
      <c r="F38" s="83"/>
      <c r="G38" s="113"/>
    </row>
    <row r="39" spans="1:8" s="4" customFormat="1" ht="21.6" customHeight="1" x14ac:dyDescent="0.25">
      <c r="A39" s="130"/>
      <c r="B39" s="161"/>
      <c r="C39" s="112"/>
      <c r="D39" s="82"/>
      <c r="E39" s="80"/>
      <c r="F39" s="83"/>
      <c r="G39" s="113"/>
    </row>
    <row r="40" spans="1:8" s="4" customFormat="1" ht="21.6" customHeight="1" x14ac:dyDescent="0.25">
      <c r="A40" s="130"/>
      <c r="B40" s="161" t="s">
        <v>111</v>
      </c>
      <c r="C40" s="112"/>
      <c r="D40" s="82"/>
      <c r="E40" s="80"/>
      <c r="F40" s="83"/>
      <c r="G40" s="113"/>
    </row>
    <row r="41" spans="1:8" s="4" customFormat="1" ht="21.6" customHeight="1" x14ac:dyDescent="0.25">
      <c r="A41" s="130">
        <v>13</v>
      </c>
      <c r="B41" s="81" t="s">
        <v>110</v>
      </c>
      <c r="C41" s="112">
        <v>39301</v>
      </c>
      <c r="D41" s="82" t="s">
        <v>96</v>
      </c>
      <c r="E41" s="80"/>
      <c r="F41" s="83" t="s">
        <v>112</v>
      </c>
      <c r="G41" s="113"/>
      <c r="H41" s="4" t="s">
        <v>111</v>
      </c>
    </row>
    <row r="42" spans="1:8" s="4" customFormat="1" ht="21.6" customHeight="1" x14ac:dyDescent="0.25">
      <c r="A42" s="130">
        <v>14</v>
      </c>
      <c r="B42" s="81" t="s">
        <v>113</v>
      </c>
      <c r="C42" s="112">
        <v>39691</v>
      </c>
      <c r="D42" s="82" t="s">
        <v>96</v>
      </c>
      <c r="E42" s="80"/>
      <c r="F42" s="83" t="s">
        <v>112</v>
      </c>
      <c r="G42" s="113"/>
      <c r="H42" s="4" t="s">
        <v>111</v>
      </c>
    </row>
    <row r="43" spans="1:8" s="4" customFormat="1" ht="21.6" customHeight="1" x14ac:dyDescent="0.25">
      <c r="A43" s="130">
        <v>15</v>
      </c>
      <c r="B43" s="81" t="s">
        <v>114</v>
      </c>
      <c r="C43" s="112">
        <v>39534</v>
      </c>
      <c r="D43" s="82" t="s">
        <v>96</v>
      </c>
      <c r="E43" s="80"/>
      <c r="F43" s="83" t="s">
        <v>112</v>
      </c>
      <c r="G43" s="113"/>
      <c r="H43" s="4" t="s">
        <v>111</v>
      </c>
    </row>
    <row r="44" spans="1:8" s="4" customFormat="1" ht="21.6" customHeight="1" x14ac:dyDescent="0.25">
      <c r="A44" s="130">
        <v>16</v>
      </c>
      <c r="B44" s="81" t="s">
        <v>115</v>
      </c>
      <c r="C44" s="112">
        <v>39794</v>
      </c>
      <c r="D44" s="82" t="s">
        <v>96</v>
      </c>
      <c r="E44" s="80"/>
      <c r="F44" s="83" t="s">
        <v>112</v>
      </c>
      <c r="G44" s="113"/>
      <c r="H44" s="4" t="s">
        <v>111</v>
      </c>
    </row>
    <row r="45" spans="1:8" s="4" customFormat="1" ht="21.6" customHeight="1" x14ac:dyDescent="0.25">
      <c r="A45" s="130">
        <v>17</v>
      </c>
      <c r="B45" s="81" t="s">
        <v>116</v>
      </c>
      <c r="C45" s="112">
        <v>39574</v>
      </c>
      <c r="D45" s="82" t="s">
        <v>96</v>
      </c>
      <c r="E45" s="80"/>
      <c r="F45" s="83" t="s">
        <v>112</v>
      </c>
      <c r="G45" s="113"/>
      <c r="H45" s="4" t="s">
        <v>111</v>
      </c>
    </row>
    <row r="46" spans="1:8" s="4" customFormat="1" ht="21.6" customHeight="1" x14ac:dyDescent="0.25">
      <c r="A46" s="130"/>
      <c r="B46" s="163" t="s">
        <v>80</v>
      </c>
      <c r="C46" s="112"/>
      <c r="D46" s="82"/>
      <c r="E46" s="80"/>
      <c r="F46" s="83"/>
      <c r="G46" s="113"/>
    </row>
    <row r="47" spans="1:8" s="4" customFormat="1" ht="21.6" customHeight="1" x14ac:dyDescent="0.25">
      <c r="A47" s="130"/>
      <c r="B47" s="81"/>
      <c r="C47" s="112"/>
      <c r="D47" s="82"/>
      <c r="E47" s="80"/>
      <c r="F47" s="83"/>
      <c r="G47" s="113"/>
    </row>
    <row r="48" spans="1:8" s="4" customFormat="1" ht="21.6" customHeight="1" x14ac:dyDescent="0.25">
      <c r="A48" s="130"/>
      <c r="B48" s="162" t="s">
        <v>88</v>
      </c>
      <c r="C48" s="112"/>
      <c r="D48" s="82"/>
      <c r="E48" s="80"/>
      <c r="F48" s="83"/>
      <c r="G48" s="113"/>
    </row>
    <row r="49" spans="1:8" s="4" customFormat="1" ht="21.6" customHeight="1" x14ac:dyDescent="0.25">
      <c r="A49" s="130">
        <v>18</v>
      </c>
      <c r="B49" s="81" t="s">
        <v>117</v>
      </c>
      <c r="C49" s="112">
        <v>39279</v>
      </c>
      <c r="D49" s="82" t="s">
        <v>59</v>
      </c>
      <c r="E49" s="80"/>
      <c r="F49" s="83" t="s">
        <v>118</v>
      </c>
      <c r="G49" s="113"/>
      <c r="H49" s="4" t="s">
        <v>88</v>
      </c>
    </row>
    <row r="50" spans="1:8" s="4" customFormat="1" ht="21.6" customHeight="1" x14ac:dyDescent="0.25">
      <c r="A50" s="130">
        <v>19</v>
      </c>
      <c r="B50" s="81" t="s">
        <v>119</v>
      </c>
      <c r="C50" s="112">
        <v>39645</v>
      </c>
      <c r="D50" s="82" t="s">
        <v>96</v>
      </c>
      <c r="E50" s="80"/>
      <c r="F50" s="83" t="s">
        <v>120</v>
      </c>
      <c r="G50" s="113"/>
      <c r="H50" s="4" t="s">
        <v>88</v>
      </c>
    </row>
    <row r="51" spans="1:8" s="4" customFormat="1" ht="21.6" customHeight="1" x14ac:dyDescent="0.25">
      <c r="A51" s="130">
        <v>20</v>
      </c>
      <c r="B51" s="81" t="s">
        <v>121</v>
      </c>
      <c r="C51" s="112">
        <v>39230</v>
      </c>
      <c r="D51" s="82" t="s">
        <v>96</v>
      </c>
      <c r="E51" s="80"/>
      <c r="F51" s="83" t="s">
        <v>122</v>
      </c>
      <c r="G51" s="113"/>
      <c r="H51" s="4" t="s">
        <v>88</v>
      </c>
    </row>
    <row r="52" spans="1:8" s="4" customFormat="1" ht="21.6" customHeight="1" x14ac:dyDescent="0.25">
      <c r="A52" s="130">
        <v>21</v>
      </c>
      <c r="B52" s="81" t="s">
        <v>123</v>
      </c>
      <c r="C52" s="112">
        <v>39637</v>
      </c>
      <c r="D52" s="82" t="s">
        <v>96</v>
      </c>
      <c r="E52" s="80"/>
      <c r="F52" s="83" t="s">
        <v>122</v>
      </c>
      <c r="G52" s="113"/>
      <c r="H52" s="4" t="s">
        <v>88</v>
      </c>
    </row>
    <row r="53" spans="1:8" s="4" customFormat="1" ht="21.6" customHeight="1" x14ac:dyDescent="0.25">
      <c r="A53" s="130">
        <v>22</v>
      </c>
      <c r="B53" s="81" t="s">
        <v>124</v>
      </c>
      <c r="C53" s="112">
        <v>39793</v>
      </c>
      <c r="D53" s="82" t="s">
        <v>96</v>
      </c>
      <c r="E53" s="80"/>
      <c r="F53" s="83" t="s">
        <v>125</v>
      </c>
      <c r="G53" s="113"/>
      <c r="H53" s="4" t="s">
        <v>88</v>
      </c>
    </row>
    <row r="54" spans="1:8" s="4" customFormat="1" ht="21.6" customHeight="1" x14ac:dyDescent="0.25">
      <c r="A54" s="130">
        <v>23</v>
      </c>
      <c r="B54" s="81" t="s">
        <v>126</v>
      </c>
      <c r="C54" s="112">
        <v>39472</v>
      </c>
      <c r="D54" s="82" t="s">
        <v>96</v>
      </c>
      <c r="E54" s="80"/>
      <c r="F54" s="83" t="s">
        <v>125</v>
      </c>
      <c r="G54" s="113"/>
      <c r="H54" s="4" t="s">
        <v>88</v>
      </c>
    </row>
    <row r="55" spans="1:8" s="4" customFormat="1" ht="21.6" customHeight="1" x14ac:dyDescent="0.25">
      <c r="A55" s="130">
        <v>24</v>
      </c>
      <c r="B55" s="81" t="s">
        <v>127</v>
      </c>
      <c r="C55" s="112">
        <v>39598</v>
      </c>
      <c r="D55" s="82" t="s">
        <v>96</v>
      </c>
      <c r="E55" s="80"/>
      <c r="F55" s="83" t="s">
        <v>125</v>
      </c>
      <c r="G55" s="113"/>
      <c r="H55" s="4" t="s">
        <v>88</v>
      </c>
    </row>
    <row r="56" spans="1:8" s="4" customFormat="1" ht="21.6" customHeight="1" x14ac:dyDescent="0.25">
      <c r="A56" s="130">
        <v>25</v>
      </c>
      <c r="B56" s="81" t="s">
        <v>128</v>
      </c>
      <c r="C56" s="112">
        <v>39110</v>
      </c>
      <c r="D56" s="82" t="s">
        <v>96</v>
      </c>
      <c r="E56" s="80"/>
      <c r="F56" s="83" t="s">
        <v>129</v>
      </c>
      <c r="G56" s="113"/>
      <c r="H56" s="4" t="s">
        <v>88</v>
      </c>
    </row>
    <row r="57" spans="1:8" s="4" customFormat="1" ht="21.6" customHeight="1" x14ac:dyDescent="0.25">
      <c r="A57" s="130">
        <v>26</v>
      </c>
      <c r="B57" s="81" t="s">
        <v>130</v>
      </c>
      <c r="C57" s="112">
        <v>39205</v>
      </c>
      <c r="D57" s="82" t="s">
        <v>96</v>
      </c>
      <c r="E57" s="80"/>
      <c r="F57" s="83" t="s">
        <v>129</v>
      </c>
      <c r="G57" s="113"/>
      <c r="H57" s="4" t="s">
        <v>88</v>
      </c>
    </row>
    <row r="58" spans="1:8" s="4" customFormat="1" ht="21.6" customHeight="1" x14ac:dyDescent="0.25">
      <c r="A58" s="130"/>
      <c r="B58" s="163" t="s">
        <v>174</v>
      </c>
      <c r="C58" s="112"/>
      <c r="D58" s="82"/>
      <c r="E58" s="80"/>
      <c r="F58" s="83"/>
      <c r="G58" s="113"/>
    </row>
    <row r="59" spans="1:8" s="4" customFormat="1" ht="20.25" customHeight="1" x14ac:dyDescent="0.25">
      <c r="A59" s="130"/>
      <c r="B59" s="163"/>
      <c r="C59" s="112"/>
      <c r="D59" s="82"/>
      <c r="E59" s="80"/>
      <c r="F59" s="83"/>
      <c r="G59" s="113"/>
    </row>
    <row r="60" spans="1:8" s="4" customFormat="1" ht="21.6" customHeight="1" x14ac:dyDescent="0.25">
      <c r="A60" s="130"/>
      <c r="B60" s="164" t="s">
        <v>89</v>
      </c>
      <c r="C60" s="112"/>
      <c r="D60" s="82"/>
      <c r="E60" s="80"/>
      <c r="F60" s="83"/>
      <c r="G60" s="113"/>
    </row>
    <row r="61" spans="1:8" s="4" customFormat="1" ht="21.6" customHeight="1" x14ac:dyDescent="0.25">
      <c r="A61" s="130">
        <v>27</v>
      </c>
      <c r="B61" s="81" t="s">
        <v>131</v>
      </c>
      <c r="C61" s="112">
        <v>39710</v>
      </c>
      <c r="D61" s="82" t="s">
        <v>59</v>
      </c>
      <c r="E61" s="80"/>
      <c r="F61" s="83" t="s">
        <v>132</v>
      </c>
      <c r="G61" s="113"/>
      <c r="H61" s="4" t="s">
        <v>89</v>
      </c>
    </row>
    <row r="62" spans="1:8" s="4" customFormat="1" ht="21.6" customHeight="1" x14ac:dyDescent="0.25">
      <c r="A62" s="130">
        <v>28</v>
      </c>
      <c r="B62" s="81" t="s">
        <v>133</v>
      </c>
      <c r="C62" s="112">
        <v>39097</v>
      </c>
      <c r="D62" s="82" t="s">
        <v>59</v>
      </c>
      <c r="E62" s="80"/>
      <c r="F62" s="83" t="s">
        <v>132</v>
      </c>
      <c r="G62" s="113"/>
      <c r="H62" s="4" t="s">
        <v>89</v>
      </c>
    </row>
    <row r="63" spans="1:8" s="4" customFormat="1" ht="21.6" customHeight="1" x14ac:dyDescent="0.25">
      <c r="A63" s="130">
        <v>29</v>
      </c>
      <c r="B63" s="81" t="s">
        <v>134</v>
      </c>
      <c r="C63" s="112">
        <v>39723</v>
      </c>
      <c r="D63" s="82" t="s">
        <v>59</v>
      </c>
      <c r="E63" s="80"/>
      <c r="F63" s="83" t="s">
        <v>132</v>
      </c>
      <c r="G63" s="113"/>
      <c r="H63" s="4" t="s">
        <v>89</v>
      </c>
    </row>
    <row r="64" spans="1:8" s="4" customFormat="1" ht="21.6" customHeight="1" x14ac:dyDescent="0.25">
      <c r="A64" s="130"/>
      <c r="B64" s="163" t="s">
        <v>169</v>
      </c>
      <c r="C64" s="112"/>
      <c r="D64" s="82"/>
      <c r="E64" s="80"/>
      <c r="F64" s="83"/>
      <c r="G64" s="113"/>
    </row>
    <row r="65" spans="1:8" s="4" customFormat="1" ht="21.6" customHeight="1" x14ac:dyDescent="0.25">
      <c r="A65" s="130"/>
      <c r="B65" s="81"/>
      <c r="C65" s="112"/>
      <c r="D65" s="82"/>
      <c r="E65" s="80"/>
      <c r="F65" s="83"/>
      <c r="G65" s="113"/>
    </row>
    <row r="66" spans="1:8" s="4" customFormat="1" ht="21.6" customHeight="1" x14ac:dyDescent="0.25">
      <c r="A66" s="130"/>
      <c r="B66" s="164" t="s">
        <v>84</v>
      </c>
      <c r="C66" s="112"/>
      <c r="D66" s="82"/>
      <c r="E66" s="80"/>
      <c r="F66" s="83"/>
      <c r="G66" s="113"/>
    </row>
    <row r="67" spans="1:8" s="4" customFormat="1" ht="21.6" customHeight="1" x14ac:dyDescent="0.25">
      <c r="A67" s="130">
        <v>30</v>
      </c>
      <c r="B67" s="81" t="s">
        <v>135</v>
      </c>
      <c r="C67" s="112">
        <v>39779</v>
      </c>
      <c r="D67" s="82" t="s">
        <v>96</v>
      </c>
      <c r="E67" s="80"/>
      <c r="F67" s="83" t="s">
        <v>136</v>
      </c>
      <c r="G67" s="113"/>
      <c r="H67" s="4" t="s">
        <v>84</v>
      </c>
    </row>
    <row r="68" spans="1:8" s="4" customFormat="1" ht="21.6" customHeight="1" x14ac:dyDescent="0.25">
      <c r="A68" s="130">
        <v>31</v>
      </c>
      <c r="B68" s="81" t="s">
        <v>137</v>
      </c>
      <c r="C68" s="112">
        <v>39642</v>
      </c>
      <c r="D68" s="82" t="s">
        <v>96</v>
      </c>
      <c r="E68" s="80"/>
      <c r="F68" s="83" t="s">
        <v>138</v>
      </c>
      <c r="G68" s="113"/>
      <c r="H68" s="4" t="s">
        <v>84</v>
      </c>
    </row>
    <row r="69" spans="1:8" s="4" customFormat="1" ht="21.6" customHeight="1" x14ac:dyDescent="0.25">
      <c r="A69" s="130">
        <v>32</v>
      </c>
      <c r="B69" s="81" t="s">
        <v>139</v>
      </c>
      <c r="C69" s="112">
        <v>39489</v>
      </c>
      <c r="D69" s="82" t="s">
        <v>96</v>
      </c>
      <c r="E69" s="80"/>
      <c r="F69" s="83" t="s">
        <v>138</v>
      </c>
      <c r="G69" s="113"/>
      <c r="H69" s="4" t="s">
        <v>84</v>
      </c>
    </row>
    <row r="70" spans="1:8" s="4" customFormat="1" ht="21.6" customHeight="1" x14ac:dyDescent="0.25">
      <c r="A70" s="130"/>
      <c r="B70" s="161" t="s">
        <v>170</v>
      </c>
      <c r="C70" s="112"/>
      <c r="D70" s="82"/>
      <c r="E70" s="80"/>
      <c r="F70" s="83"/>
      <c r="G70" s="113"/>
    </row>
    <row r="71" spans="1:8" s="4" customFormat="1" ht="21.6" customHeight="1" x14ac:dyDescent="0.25">
      <c r="A71" s="130"/>
      <c r="B71" s="81"/>
      <c r="C71" s="112"/>
      <c r="D71" s="82"/>
      <c r="E71" s="80"/>
      <c r="F71" s="83"/>
      <c r="G71" s="113"/>
    </row>
    <row r="72" spans="1:8" s="4" customFormat="1" ht="21.6" customHeight="1" x14ac:dyDescent="0.25">
      <c r="A72" s="130"/>
      <c r="B72" s="164" t="s">
        <v>86</v>
      </c>
      <c r="C72" s="112"/>
      <c r="D72" s="82"/>
      <c r="E72" s="80"/>
      <c r="F72" s="83"/>
      <c r="G72" s="113"/>
    </row>
    <row r="73" spans="1:8" s="4" customFormat="1" ht="21.6" customHeight="1" x14ac:dyDescent="0.25">
      <c r="A73" s="130">
        <v>33</v>
      </c>
      <c r="B73" s="81" t="s">
        <v>140</v>
      </c>
      <c r="C73" s="112">
        <v>39380</v>
      </c>
      <c r="D73" s="82" t="s">
        <v>59</v>
      </c>
      <c r="E73" s="80"/>
      <c r="F73" s="126" t="s">
        <v>141</v>
      </c>
      <c r="G73" s="113"/>
      <c r="H73" s="4" t="s">
        <v>86</v>
      </c>
    </row>
    <row r="74" spans="1:8" s="4" customFormat="1" ht="21.6" customHeight="1" x14ac:dyDescent="0.25">
      <c r="A74" s="130">
        <v>34</v>
      </c>
      <c r="B74" s="81" t="s">
        <v>142</v>
      </c>
      <c r="C74" s="112">
        <v>39433</v>
      </c>
      <c r="D74" s="82" t="s">
        <v>59</v>
      </c>
      <c r="E74" s="80"/>
      <c r="F74" s="126" t="s">
        <v>141</v>
      </c>
      <c r="G74" s="113"/>
      <c r="H74" s="4" t="s">
        <v>86</v>
      </c>
    </row>
    <row r="75" spans="1:8" s="4" customFormat="1" ht="21.6" customHeight="1" x14ac:dyDescent="0.25">
      <c r="A75" s="130"/>
      <c r="B75" s="161" t="s">
        <v>171</v>
      </c>
      <c r="C75" s="112"/>
      <c r="D75" s="82"/>
      <c r="E75" s="80"/>
      <c r="F75" s="83"/>
      <c r="G75" s="113"/>
    </row>
    <row r="76" spans="1:8" s="4" customFormat="1" ht="21.6" customHeight="1" x14ac:dyDescent="0.25">
      <c r="A76" s="130"/>
      <c r="B76" s="81"/>
      <c r="C76" s="112"/>
      <c r="D76" s="82"/>
      <c r="E76" s="80"/>
      <c r="F76" s="83"/>
      <c r="G76" s="113"/>
    </row>
    <row r="77" spans="1:8" s="4" customFormat="1" ht="21.6" customHeight="1" x14ac:dyDescent="0.25">
      <c r="A77" s="130"/>
      <c r="B77" s="162" t="s">
        <v>79</v>
      </c>
      <c r="C77" s="112"/>
      <c r="D77" s="82"/>
      <c r="E77" s="80"/>
      <c r="F77" s="83"/>
      <c r="G77" s="113"/>
    </row>
    <row r="78" spans="1:8" s="4" customFormat="1" ht="21.6" customHeight="1" x14ac:dyDescent="0.25">
      <c r="A78" s="130">
        <v>35</v>
      </c>
      <c r="B78" s="81" t="s">
        <v>143</v>
      </c>
      <c r="C78" s="112">
        <v>39358</v>
      </c>
      <c r="D78" s="82" t="s">
        <v>59</v>
      </c>
      <c r="E78" s="80"/>
      <c r="F78" s="83" t="s">
        <v>144</v>
      </c>
      <c r="G78" s="113"/>
      <c r="H78" s="4" t="s">
        <v>79</v>
      </c>
    </row>
    <row r="79" spans="1:8" s="4" customFormat="1" ht="21.6" customHeight="1" x14ac:dyDescent="0.25">
      <c r="A79" s="130">
        <v>36</v>
      </c>
      <c r="B79" s="81" t="s">
        <v>145</v>
      </c>
      <c r="C79" s="112">
        <v>39274</v>
      </c>
      <c r="D79" s="82" t="s">
        <v>96</v>
      </c>
      <c r="E79" s="80"/>
      <c r="F79" s="83" t="s">
        <v>146</v>
      </c>
      <c r="G79" s="113"/>
      <c r="H79" s="4" t="s">
        <v>79</v>
      </c>
    </row>
    <row r="80" spans="1:8" s="4" customFormat="1" ht="21.6" customHeight="1" x14ac:dyDescent="0.25">
      <c r="A80" s="130">
        <v>37</v>
      </c>
      <c r="B80" s="81" t="s">
        <v>147</v>
      </c>
      <c r="C80" s="112">
        <v>39084</v>
      </c>
      <c r="D80" s="82" t="s">
        <v>96</v>
      </c>
      <c r="E80" s="80"/>
      <c r="F80" s="83" t="s">
        <v>144</v>
      </c>
      <c r="G80" s="113"/>
      <c r="H80" s="4" t="s">
        <v>79</v>
      </c>
    </row>
    <row r="81" spans="1:8" s="4" customFormat="1" ht="21.6" customHeight="1" x14ac:dyDescent="0.25">
      <c r="A81" s="130">
        <v>38</v>
      </c>
      <c r="B81" s="81" t="s">
        <v>148</v>
      </c>
      <c r="C81" s="112">
        <v>39147</v>
      </c>
      <c r="D81" s="82" t="s">
        <v>59</v>
      </c>
      <c r="E81" s="80"/>
      <c r="F81" s="83" t="s">
        <v>149</v>
      </c>
      <c r="G81" s="113"/>
      <c r="H81" s="4" t="s">
        <v>79</v>
      </c>
    </row>
    <row r="82" spans="1:8" s="4" customFormat="1" ht="21.6" customHeight="1" x14ac:dyDescent="0.25">
      <c r="A82" s="130">
        <v>39</v>
      </c>
      <c r="B82" s="81" t="s">
        <v>150</v>
      </c>
      <c r="C82" s="112">
        <v>39181</v>
      </c>
      <c r="D82" s="82" t="s">
        <v>96</v>
      </c>
      <c r="E82" s="80"/>
      <c r="F82" s="83" t="s">
        <v>149</v>
      </c>
      <c r="G82" s="113"/>
      <c r="H82" s="4" t="s">
        <v>79</v>
      </c>
    </row>
    <row r="83" spans="1:8" s="4" customFormat="1" ht="21.6" customHeight="1" x14ac:dyDescent="0.25">
      <c r="A83" s="130">
        <v>40</v>
      </c>
      <c r="B83" s="81" t="s">
        <v>151</v>
      </c>
      <c r="C83" s="112">
        <v>39172</v>
      </c>
      <c r="D83" s="82" t="s">
        <v>96</v>
      </c>
      <c r="E83" s="80"/>
      <c r="F83" s="83" t="s">
        <v>149</v>
      </c>
      <c r="G83" s="113"/>
      <c r="H83" s="4" t="s">
        <v>79</v>
      </c>
    </row>
    <row r="84" spans="1:8" s="4" customFormat="1" ht="21.6" customHeight="1" x14ac:dyDescent="0.25">
      <c r="A84" s="130">
        <v>41</v>
      </c>
      <c r="B84" s="81" t="s">
        <v>152</v>
      </c>
      <c r="C84" s="112">
        <v>39477</v>
      </c>
      <c r="D84" s="82" t="s">
        <v>96</v>
      </c>
      <c r="E84" s="80"/>
      <c r="F84" s="83" t="s">
        <v>146</v>
      </c>
      <c r="G84" s="113"/>
      <c r="H84" s="4" t="s">
        <v>79</v>
      </c>
    </row>
    <row r="85" spans="1:8" s="4" customFormat="1" ht="21.6" customHeight="1" x14ac:dyDescent="0.25">
      <c r="A85" s="130">
        <v>42</v>
      </c>
      <c r="B85" s="81" t="s">
        <v>153</v>
      </c>
      <c r="C85" s="112">
        <v>39690</v>
      </c>
      <c r="D85" s="82" t="s">
        <v>96</v>
      </c>
      <c r="E85" s="80"/>
      <c r="F85" s="83" t="s">
        <v>146</v>
      </c>
      <c r="G85" s="113"/>
      <c r="H85" s="4" t="s">
        <v>79</v>
      </c>
    </row>
    <row r="86" spans="1:8" s="4" customFormat="1" ht="21.75" customHeight="1" x14ac:dyDescent="0.25">
      <c r="A86" s="130">
        <v>43</v>
      </c>
      <c r="B86" s="81" t="s">
        <v>154</v>
      </c>
      <c r="C86" s="112">
        <v>39544</v>
      </c>
      <c r="D86" s="82" t="s">
        <v>96</v>
      </c>
      <c r="E86" s="80"/>
      <c r="F86" s="83" t="s">
        <v>149</v>
      </c>
      <c r="G86" s="113"/>
      <c r="H86" s="4" t="s">
        <v>79</v>
      </c>
    </row>
    <row r="87" spans="1:8" s="4" customFormat="1" ht="21.6" customHeight="1" x14ac:dyDescent="0.25">
      <c r="A87" s="130">
        <v>44</v>
      </c>
      <c r="B87" s="81" t="s">
        <v>155</v>
      </c>
      <c r="C87" s="112">
        <v>40174</v>
      </c>
      <c r="D87" s="82" t="s">
        <v>96</v>
      </c>
      <c r="E87" s="80"/>
      <c r="F87" s="83" t="s">
        <v>146</v>
      </c>
      <c r="G87" s="113"/>
      <c r="H87" s="4" t="s">
        <v>79</v>
      </c>
    </row>
    <row r="88" spans="1:8" s="4" customFormat="1" ht="21.6" customHeight="1" x14ac:dyDescent="0.25">
      <c r="A88" s="130"/>
      <c r="B88" s="161" t="s">
        <v>172</v>
      </c>
      <c r="C88" s="112"/>
      <c r="D88" s="82"/>
      <c r="E88" s="80"/>
      <c r="F88" s="83"/>
      <c r="G88" s="113"/>
    </row>
    <row r="89" spans="1:8" s="4" customFormat="1" ht="21.6" customHeight="1" x14ac:dyDescent="0.25">
      <c r="A89" s="130"/>
      <c r="B89" s="81"/>
      <c r="C89" s="112"/>
      <c r="D89" s="82"/>
      <c r="E89" s="80"/>
      <c r="F89" s="83"/>
      <c r="G89" s="113"/>
    </row>
    <row r="90" spans="1:8" s="4" customFormat="1" ht="21.6" customHeight="1" x14ac:dyDescent="0.25">
      <c r="A90" s="130"/>
      <c r="B90" s="164" t="s">
        <v>90</v>
      </c>
      <c r="C90" s="112"/>
      <c r="D90" s="82"/>
      <c r="E90" s="80"/>
      <c r="F90" s="83"/>
      <c r="G90" s="113"/>
    </row>
    <row r="91" spans="1:8" s="4" customFormat="1" ht="21.6" customHeight="1" x14ac:dyDescent="0.25">
      <c r="A91" s="130">
        <v>47</v>
      </c>
      <c r="B91" s="81" t="s">
        <v>156</v>
      </c>
      <c r="C91" s="112">
        <v>39568</v>
      </c>
      <c r="D91" s="82" t="s">
        <v>96</v>
      </c>
      <c r="E91" s="80"/>
      <c r="F91" s="83" t="s">
        <v>157</v>
      </c>
      <c r="G91" s="113"/>
      <c r="H91" s="4" t="s">
        <v>90</v>
      </c>
    </row>
    <row r="92" spans="1:8" s="4" customFormat="1" ht="21.6" customHeight="1" x14ac:dyDescent="0.25">
      <c r="A92" s="130">
        <v>48</v>
      </c>
      <c r="B92" s="81" t="s">
        <v>158</v>
      </c>
      <c r="C92" s="112">
        <v>39552</v>
      </c>
      <c r="D92" s="82" t="s">
        <v>96</v>
      </c>
      <c r="E92" s="80"/>
      <c r="F92" s="83" t="s">
        <v>157</v>
      </c>
      <c r="G92" s="113"/>
      <c r="H92" s="4" t="s">
        <v>90</v>
      </c>
    </row>
    <row r="93" spans="1:8" s="4" customFormat="1" ht="21.6" customHeight="1" x14ac:dyDescent="0.25">
      <c r="A93" s="130">
        <v>49</v>
      </c>
      <c r="B93" s="81" t="s">
        <v>159</v>
      </c>
      <c r="C93" s="112">
        <v>39742</v>
      </c>
      <c r="D93" s="82" t="s">
        <v>96</v>
      </c>
      <c r="E93" s="80"/>
      <c r="F93" s="83" t="s">
        <v>157</v>
      </c>
      <c r="G93" s="113"/>
      <c r="H93" s="4" t="s">
        <v>90</v>
      </c>
    </row>
    <row r="94" spans="1:8" s="4" customFormat="1" ht="21.6" customHeight="1" x14ac:dyDescent="0.25">
      <c r="A94" s="130">
        <v>50</v>
      </c>
      <c r="B94" s="81" t="s">
        <v>160</v>
      </c>
      <c r="C94" s="112">
        <v>39582</v>
      </c>
      <c r="D94" s="82" t="s">
        <v>96</v>
      </c>
      <c r="E94" s="80"/>
      <c r="F94" s="83" t="s">
        <v>157</v>
      </c>
      <c r="G94" s="113"/>
      <c r="H94" s="4" t="s">
        <v>90</v>
      </c>
    </row>
    <row r="95" spans="1:8" s="4" customFormat="1" ht="21.6" customHeight="1" x14ac:dyDescent="0.25">
      <c r="A95" s="130">
        <v>51</v>
      </c>
      <c r="B95" s="81" t="s">
        <v>161</v>
      </c>
      <c r="C95" s="112">
        <v>39313</v>
      </c>
      <c r="D95" s="82" t="s">
        <v>39</v>
      </c>
      <c r="E95" s="80"/>
      <c r="F95" s="83" t="s">
        <v>157</v>
      </c>
      <c r="G95" s="113"/>
      <c r="H95" s="4" t="s">
        <v>90</v>
      </c>
    </row>
    <row r="96" spans="1:8" s="4" customFormat="1" ht="21.6" customHeight="1" x14ac:dyDescent="0.25">
      <c r="A96" s="130"/>
      <c r="B96" s="161" t="s">
        <v>172</v>
      </c>
      <c r="C96" s="112"/>
      <c r="D96" s="82"/>
      <c r="E96" s="80"/>
      <c r="F96" s="83"/>
      <c r="G96" s="113"/>
    </row>
    <row r="97" spans="1:8" s="4" customFormat="1" ht="21.6" customHeight="1" x14ac:dyDescent="0.25">
      <c r="A97" s="130"/>
      <c r="B97" s="81"/>
      <c r="C97" s="112"/>
      <c r="D97" s="82"/>
      <c r="E97" s="80"/>
      <c r="F97" s="83"/>
      <c r="G97" s="113"/>
    </row>
    <row r="98" spans="1:8" s="4" customFormat="1" ht="21.6" customHeight="1" x14ac:dyDescent="0.25">
      <c r="A98" s="130"/>
      <c r="B98" s="164" t="s">
        <v>85</v>
      </c>
      <c r="C98" s="112"/>
      <c r="D98" s="82"/>
      <c r="E98" s="80"/>
      <c r="F98" s="83"/>
      <c r="G98" s="113"/>
    </row>
    <row r="99" spans="1:8" s="4" customFormat="1" ht="21.6" customHeight="1" x14ac:dyDescent="0.25">
      <c r="A99" s="130">
        <v>52</v>
      </c>
      <c r="B99" s="81" t="s">
        <v>162</v>
      </c>
      <c r="C99" s="112">
        <v>39209</v>
      </c>
      <c r="D99" s="82" t="s">
        <v>59</v>
      </c>
      <c r="E99" s="80"/>
      <c r="F99" s="83" t="s">
        <v>163</v>
      </c>
      <c r="G99" s="113"/>
      <c r="H99" s="4" t="s">
        <v>85</v>
      </c>
    </row>
    <row r="100" spans="1:8" s="4" customFormat="1" ht="21.6" customHeight="1" x14ac:dyDescent="0.25">
      <c r="A100" s="130">
        <v>53</v>
      </c>
      <c r="B100" s="81" t="s">
        <v>164</v>
      </c>
      <c r="C100" s="112">
        <v>39089</v>
      </c>
      <c r="D100" s="82" t="s">
        <v>39</v>
      </c>
      <c r="E100" s="80"/>
      <c r="F100" s="83" t="s">
        <v>163</v>
      </c>
      <c r="G100" s="113"/>
      <c r="H100" s="4" t="s">
        <v>85</v>
      </c>
    </row>
    <row r="101" spans="1:8" s="4" customFormat="1" ht="21.6" customHeight="1" x14ac:dyDescent="0.25">
      <c r="A101" s="130">
        <v>54</v>
      </c>
      <c r="B101" s="81" t="s">
        <v>165</v>
      </c>
      <c r="C101" s="112">
        <v>39149</v>
      </c>
      <c r="D101" s="82" t="s">
        <v>59</v>
      </c>
      <c r="E101" s="80"/>
      <c r="F101" s="83" t="s">
        <v>163</v>
      </c>
      <c r="G101" s="113"/>
      <c r="H101" s="4" t="s">
        <v>85</v>
      </c>
    </row>
    <row r="102" spans="1:8" s="4" customFormat="1" ht="21.6" customHeight="1" x14ac:dyDescent="0.25">
      <c r="A102" s="130">
        <v>55</v>
      </c>
      <c r="B102" s="81" t="s">
        <v>166</v>
      </c>
      <c r="C102" s="112">
        <v>39336</v>
      </c>
      <c r="D102" s="82" t="s">
        <v>59</v>
      </c>
      <c r="E102" s="80"/>
      <c r="F102" s="83" t="s">
        <v>163</v>
      </c>
      <c r="G102" s="113"/>
      <c r="H102" s="4" t="s">
        <v>85</v>
      </c>
    </row>
    <row r="103" spans="1:8" s="4" customFormat="1" ht="21.6" customHeight="1" thickBot="1" x14ac:dyDescent="0.3">
      <c r="A103" s="165"/>
      <c r="B103" s="166" t="s">
        <v>173</v>
      </c>
      <c r="C103" s="167"/>
      <c r="D103" s="168"/>
      <c r="E103" s="169"/>
      <c r="F103" s="170"/>
      <c r="G103" s="171"/>
    </row>
    <row r="104" spans="1:8" ht="9" customHeight="1" thickTop="1" x14ac:dyDescent="0.3">
      <c r="A104" s="35"/>
      <c r="B104" s="36"/>
      <c r="C104" s="114"/>
      <c r="D104" s="28"/>
      <c r="E104" s="28"/>
      <c r="F104" s="27"/>
      <c r="G104" s="27"/>
      <c r="H104" s="4"/>
    </row>
    <row r="105" spans="1:8" ht="15.6" x14ac:dyDescent="0.25">
      <c r="A105" s="201" t="s">
        <v>3</v>
      </c>
      <c r="B105" s="202"/>
      <c r="C105" s="202" t="s">
        <v>13</v>
      </c>
      <c r="D105" s="202"/>
      <c r="E105" s="202"/>
      <c r="F105" s="202"/>
      <c r="G105" s="90"/>
    </row>
    <row r="106" spans="1:8" x14ac:dyDescent="0.25">
      <c r="A106" s="197"/>
      <c r="B106" s="188"/>
      <c r="C106" s="188"/>
      <c r="D106" s="203"/>
      <c r="E106" s="203"/>
      <c r="F106" s="203"/>
      <c r="G106" s="78"/>
    </row>
    <row r="107" spans="1:8" x14ac:dyDescent="0.25">
      <c r="A107" s="77"/>
      <c r="B107" s="17"/>
      <c r="C107" s="115"/>
      <c r="D107" s="17"/>
      <c r="E107" s="17"/>
      <c r="F107" s="17"/>
      <c r="G107" s="78"/>
    </row>
    <row r="108" spans="1:8" x14ac:dyDescent="0.25">
      <c r="A108" s="77"/>
      <c r="B108" s="17"/>
      <c r="C108" s="115"/>
      <c r="D108" s="17"/>
      <c r="E108" s="17"/>
      <c r="F108" s="17"/>
      <c r="G108" s="78"/>
    </row>
    <row r="109" spans="1:8" x14ac:dyDescent="0.25">
      <c r="A109" s="77"/>
      <c r="B109" s="17"/>
      <c r="C109" s="115"/>
      <c r="D109" s="17"/>
      <c r="E109" s="17"/>
      <c r="F109" s="17"/>
      <c r="G109" s="78"/>
    </row>
    <row r="110" spans="1:8" x14ac:dyDescent="0.25">
      <c r="A110" s="77"/>
      <c r="B110" s="17"/>
      <c r="C110" s="115"/>
      <c r="D110" s="17"/>
      <c r="E110" s="17"/>
      <c r="F110" s="17"/>
      <c r="G110" s="78"/>
    </row>
    <row r="111" spans="1:8" x14ac:dyDescent="0.25">
      <c r="A111" s="197"/>
      <c r="B111" s="188"/>
      <c r="C111" s="188"/>
      <c r="D111" s="188"/>
      <c r="E111" s="188"/>
      <c r="F111" s="188"/>
      <c r="G111" s="78"/>
    </row>
    <row r="112" spans="1:8" x14ac:dyDescent="0.25">
      <c r="A112" s="197"/>
      <c r="B112" s="188"/>
      <c r="C112" s="188"/>
      <c r="D112" s="198"/>
      <c r="E112" s="198"/>
      <c r="F112" s="198"/>
      <c r="G112" s="78"/>
    </row>
    <row r="113" spans="1:7" ht="16.2" thickBot="1" x14ac:dyDescent="0.3">
      <c r="A113" s="199" t="s">
        <v>177</v>
      </c>
      <c r="B113" s="200"/>
      <c r="C113" s="200" t="s">
        <v>78</v>
      </c>
      <c r="D113" s="200"/>
      <c r="E113" s="200"/>
      <c r="F113" s="200"/>
      <c r="G113" s="116"/>
    </row>
    <row r="114" spans="1:7" ht="14.4" thickTop="1" x14ac:dyDescent="0.25"/>
    <row r="116" spans="1:7" x14ac:dyDescent="0.25">
      <c r="A116" s="1">
        <v>53</v>
      </c>
    </row>
    <row r="117" spans="1:7" x14ac:dyDescent="0.25">
      <c r="A117" s="1" t="s">
        <v>58</v>
      </c>
    </row>
    <row r="119" spans="1:7" x14ac:dyDescent="0.25">
      <c r="A119" s="1" t="s">
        <v>51</v>
      </c>
    </row>
    <row r="120" spans="1:7" x14ac:dyDescent="0.25">
      <c r="A120" s="1" t="s">
        <v>52</v>
      </c>
    </row>
    <row r="121" spans="1:7" x14ac:dyDescent="0.25">
      <c r="A121" s="1" t="s">
        <v>54</v>
      </c>
    </row>
    <row r="122" spans="1:7" x14ac:dyDescent="0.25">
      <c r="A122" s="1" t="s">
        <v>53</v>
      </c>
    </row>
    <row r="123" spans="1:7" x14ac:dyDescent="0.25">
      <c r="A123" s="1" t="s">
        <v>55</v>
      </c>
    </row>
    <row r="124" spans="1:7" x14ac:dyDescent="0.25">
      <c r="A124" s="1" t="s">
        <v>56</v>
      </c>
    </row>
    <row r="125" spans="1:7" x14ac:dyDescent="0.25">
      <c r="A125" s="1" t="s">
        <v>57</v>
      </c>
    </row>
    <row r="127" spans="1:7" x14ac:dyDescent="0.25">
      <c r="A127" s="1" t="s">
        <v>70</v>
      </c>
    </row>
  </sheetData>
  <mergeCells count="22">
    <mergeCell ref="A112:C112"/>
    <mergeCell ref="D112:F112"/>
    <mergeCell ref="A113:B113"/>
    <mergeCell ref="C113:F113"/>
    <mergeCell ref="A105:B105"/>
    <mergeCell ref="C105:F105"/>
    <mergeCell ref="A106:C106"/>
    <mergeCell ref="D106:F106"/>
    <mergeCell ref="A111:C111"/>
    <mergeCell ref="D111:F111"/>
    <mergeCell ref="A12:G12"/>
    <mergeCell ref="A1:G1"/>
    <mergeCell ref="A2:G2"/>
    <mergeCell ref="A3:G3"/>
    <mergeCell ref="A4:G4"/>
    <mergeCell ref="A5:G5"/>
    <mergeCell ref="A6:G6"/>
    <mergeCell ref="A7:G7"/>
    <mergeCell ref="A8:F8"/>
    <mergeCell ref="A9:G9"/>
    <mergeCell ref="A10:G10"/>
    <mergeCell ref="A11:G11"/>
  </mergeCells>
  <printOptions horizontalCentered="1"/>
  <pageMargins left="0.39370078740157483" right="0.39370078740157483" top="0.59055118110236227" bottom="0.15748031496062992" header="0.31496062992125984" footer="0.31496062992125984"/>
  <pageSetup paperSize="9" scale="68" fitToHeight="0" orientation="portrait" r:id="rId1"/>
  <headerFooter alignWithMargins="0"/>
  <rowBreaks count="1" manualBreakCount="1">
    <brk id="59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  <pageSetUpPr fitToPage="1"/>
  </sheetPr>
  <dimension ref="A1:R161"/>
  <sheetViews>
    <sheetView tabSelected="1" view="pageBreakPreview" zoomScaleNormal="100" zoomScaleSheetLayoutView="100" workbookViewId="0">
      <selection activeCell="O14" sqref="O14"/>
    </sheetView>
  </sheetViews>
  <sheetFormatPr defaultColWidth="9.109375" defaultRowHeight="13.8" x14ac:dyDescent="0.25"/>
  <cols>
    <col min="1" max="1" width="7" style="1" customWidth="1"/>
    <col min="2" max="2" width="7" style="17" customWidth="1"/>
    <col min="3" max="3" width="13.33203125" style="17" customWidth="1"/>
    <col min="4" max="4" width="13.6640625" style="14" hidden="1" customWidth="1"/>
    <col min="5" max="5" width="30.33203125" style="1" customWidth="1"/>
    <col min="6" max="6" width="11.6640625" style="1" customWidth="1"/>
    <col min="7" max="7" width="7.664062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64" customWidth="1"/>
    <col min="12" max="12" width="13.33203125" style="1" customWidth="1"/>
    <col min="13" max="13" width="18.6640625" style="1" customWidth="1"/>
    <col min="14" max="16384" width="9.109375" style="1"/>
  </cols>
  <sheetData>
    <row r="1" spans="1:18" ht="15.75" customHeight="1" x14ac:dyDescent="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8" ht="15.75" customHeight="1" x14ac:dyDescent="0.25">
      <c r="A2" s="187" t="s">
        <v>74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8" ht="15.75" customHeight="1" x14ac:dyDescent="0.25">
      <c r="A3" s="187" t="s">
        <v>11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8" ht="21" x14ac:dyDescent="0.25">
      <c r="A4" s="187" t="s">
        <v>75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8" x14ac:dyDescent="0.3">
      <c r="A5" s="188" t="s">
        <v>177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P5" s="33"/>
    </row>
    <row r="6" spans="1:18" s="2" customFormat="1" ht="28.8" x14ac:dyDescent="0.3">
      <c r="A6" s="189" t="s">
        <v>71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R6" s="33"/>
    </row>
    <row r="7" spans="1:18" s="2" customFormat="1" ht="18" customHeight="1" x14ac:dyDescent="0.25">
      <c r="A7" s="185" t="s">
        <v>18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1:18" s="2" customFormat="1" ht="4.5" customHeight="1" thickBot="1" x14ac:dyDescent="0.3">
      <c r="A8" s="190" t="s">
        <v>177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8" ht="19.5" customHeight="1" thickTop="1" x14ac:dyDescent="0.25">
      <c r="A9" s="191" t="s">
        <v>23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3"/>
    </row>
    <row r="10" spans="1:18" ht="18" customHeight="1" x14ac:dyDescent="0.25">
      <c r="A10" s="194" t="s">
        <v>182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6"/>
    </row>
    <row r="11" spans="1:18" ht="19.5" customHeight="1" x14ac:dyDescent="0.25">
      <c r="A11" s="194" t="s">
        <v>91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6"/>
    </row>
    <row r="12" spans="1:18" ht="5.25" customHeight="1" x14ac:dyDescent="0.25">
      <c r="A12" s="204" t="s">
        <v>177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6"/>
    </row>
    <row r="13" spans="1:18" ht="15.6" x14ac:dyDescent="0.3">
      <c r="A13" s="55" t="s">
        <v>178</v>
      </c>
      <c r="B13" s="29"/>
      <c r="C13" s="29"/>
      <c r="D13" s="12"/>
      <c r="E13" s="92"/>
      <c r="F13" s="5"/>
      <c r="G13" s="5"/>
      <c r="H13" s="46" t="s">
        <v>179</v>
      </c>
      <c r="I13" s="128"/>
      <c r="J13" s="5"/>
      <c r="K13" s="56"/>
      <c r="L13" s="43"/>
      <c r="M13" s="44" t="s">
        <v>184</v>
      </c>
    </row>
    <row r="14" spans="1:18" ht="15.6" x14ac:dyDescent="0.3">
      <c r="A14" s="21" t="s">
        <v>181</v>
      </c>
      <c r="B14" s="16"/>
      <c r="C14" s="16"/>
      <c r="D14" s="13"/>
      <c r="E14" s="119"/>
      <c r="F14" s="6"/>
      <c r="G14" s="6"/>
      <c r="H14" s="7" t="s">
        <v>183</v>
      </c>
      <c r="I14" s="6"/>
      <c r="J14" s="6"/>
      <c r="K14" s="57"/>
      <c r="L14" s="45"/>
      <c r="M14" s="118" t="s">
        <v>180</v>
      </c>
    </row>
    <row r="15" spans="1:18" ht="14.4" x14ac:dyDescent="0.25">
      <c r="A15" s="207" t="s">
        <v>10</v>
      </c>
      <c r="B15" s="208"/>
      <c r="C15" s="208"/>
      <c r="D15" s="208"/>
      <c r="E15" s="208"/>
      <c r="F15" s="208"/>
      <c r="G15" s="208"/>
      <c r="H15" s="209"/>
      <c r="I15" s="24" t="s">
        <v>1</v>
      </c>
      <c r="J15" s="23"/>
      <c r="K15" s="58"/>
      <c r="L15" s="23"/>
      <c r="M15" s="25"/>
    </row>
    <row r="16" spans="1:18" ht="14.4" x14ac:dyDescent="0.25">
      <c r="A16" s="22" t="s">
        <v>19</v>
      </c>
      <c r="B16" s="18"/>
      <c r="C16" s="18"/>
      <c r="D16" s="15"/>
      <c r="E16" s="11"/>
      <c r="F16" s="8"/>
      <c r="G16" s="11"/>
      <c r="H16" s="10" t="s">
        <v>177</v>
      </c>
      <c r="I16" s="50" t="s">
        <v>46</v>
      </c>
      <c r="J16" s="8"/>
      <c r="K16" s="59"/>
      <c r="L16" s="8"/>
      <c r="M16" s="135" t="s">
        <v>83</v>
      </c>
    </row>
    <row r="17" spans="1:15" ht="14.4" x14ac:dyDescent="0.25">
      <c r="A17" s="22" t="s">
        <v>20</v>
      </c>
      <c r="B17" s="18"/>
      <c r="C17" s="18"/>
      <c r="D17" s="15"/>
      <c r="E17" s="10"/>
      <c r="F17" s="8"/>
      <c r="G17" s="11"/>
      <c r="H17" s="10" t="s">
        <v>190</v>
      </c>
      <c r="I17" s="50" t="s">
        <v>47</v>
      </c>
      <c r="J17" s="8"/>
      <c r="K17" s="59"/>
      <c r="L17" s="8"/>
      <c r="M17" s="49"/>
    </row>
    <row r="18" spans="1:15" ht="14.4" x14ac:dyDescent="0.25">
      <c r="A18" s="22" t="s">
        <v>21</v>
      </c>
      <c r="B18" s="18"/>
      <c r="C18" s="18"/>
      <c r="D18" s="15"/>
      <c r="E18" s="10"/>
      <c r="F18" s="8"/>
      <c r="G18" s="11"/>
      <c r="H18" s="10" t="s">
        <v>81</v>
      </c>
      <c r="I18" s="50" t="s">
        <v>48</v>
      </c>
      <c r="J18" s="8"/>
      <c r="K18" s="59"/>
      <c r="L18" s="8"/>
      <c r="M18" s="49"/>
    </row>
    <row r="19" spans="1:15" ht="16.2" thickBot="1" x14ac:dyDescent="0.3">
      <c r="A19" s="22" t="s">
        <v>17</v>
      </c>
      <c r="B19" s="19"/>
      <c r="C19" s="19"/>
      <c r="D19" s="26"/>
      <c r="E19" s="134"/>
      <c r="F19" s="9"/>
      <c r="G19" s="9"/>
      <c r="H19" s="10" t="s">
        <v>82</v>
      </c>
      <c r="I19" s="50" t="s">
        <v>45</v>
      </c>
      <c r="J19" s="8"/>
      <c r="K19" s="59"/>
      <c r="L19" s="175">
        <v>12.5</v>
      </c>
      <c r="M19" s="221" t="s">
        <v>185</v>
      </c>
    </row>
    <row r="20" spans="1:15" ht="9.75" customHeight="1" thickTop="1" thickBot="1" x14ac:dyDescent="0.3">
      <c r="A20" s="38"/>
      <c r="B20" s="31"/>
      <c r="C20" s="31"/>
      <c r="D20" s="32"/>
      <c r="E20" s="30"/>
      <c r="F20" s="30"/>
      <c r="G20" s="30"/>
      <c r="H20" s="30"/>
      <c r="I20" s="30"/>
      <c r="J20" s="30"/>
      <c r="K20" s="60"/>
      <c r="L20" s="30"/>
      <c r="M20" s="39"/>
    </row>
    <row r="21" spans="1:15" s="3" customFormat="1" ht="21" customHeight="1" thickTop="1" x14ac:dyDescent="0.25">
      <c r="A21" s="229" t="s">
        <v>7</v>
      </c>
      <c r="B21" s="230" t="s">
        <v>14</v>
      </c>
      <c r="C21" s="230" t="s">
        <v>44</v>
      </c>
      <c r="D21" s="231" t="s">
        <v>12</v>
      </c>
      <c r="E21" s="230" t="s">
        <v>2</v>
      </c>
      <c r="F21" s="230" t="s">
        <v>43</v>
      </c>
      <c r="G21" s="230" t="s">
        <v>9</v>
      </c>
      <c r="H21" s="230" t="s">
        <v>15</v>
      </c>
      <c r="I21" s="230" t="s">
        <v>8</v>
      </c>
      <c r="J21" s="230" t="s">
        <v>27</v>
      </c>
      <c r="K21" s="232" t="s">
        <v>24</v>
      </c>
      <c r="L21" s="233" t="s">
        <v>26</v>
      </c>
      <c r="M21" s="234" t="s">
        <v>16</v>
      </c>
    </row>
    <row r="22" spans="1:15" s="3" customFormat="1" ht="13.5" customHeight="1" x14ac:dyDescent="0.25">
      <c r="A22" s="235"/>
      <c r="B22" s="236"/>
      <c r="C22" s="236"/>
      <c r="D22" s="237"/>
      <c r="E22" s="236"/>
      <c r="F22" s="236"/>
      <c r="G22" s="236"/>
      <c r="H22" s="236"/>
      <c r="I22" s="236"/>
      <c r="J22" s="236"/>
      <c r="K22" s="238"/>
      <c r="L22" s="239"/>
      <c r="M22" s="240"/>
    </row>
    <row r="23" spans="1:15" s="4" customFormat="1" ht="18" x14ac:dyDescent="0.25">
      <c r="A23" s="241">
        <v>1</v>
      </c>
      <c r="B23" s="47">
        <v>11</v>
      </c>
      <c r="C23" s="47">
        <v>10104034605</v>
      </c>
      <c r="D23" s="41"/>
      <c r="E23" s="48" t="s">
        <v>105</v>
      </c>
      <c r="F23" s="121">
        <v>39124</v>
      </c>
      <c r="G23" s="42" t="s">
        <v>39</v>
      </c>
      <c r="H23" s="122" t="s">
        <v>106</v>
      </c>
      <c r="I23" s="222">
        <v>1.1932870370370371E-2</v>
      </c>
      <c r="J23" s="222" t="s">
        <v>177</v>
      </c>
      <c r="K23" s="61">
        <f>$L$19/((I23*24))</f>
        <v>43.646944713870027</v>
      </c>
      <c r="L23" s="40" t="s">
        <v>39</v>
      </c>
      <c r="M23" s="242"/>
    </row>
    <row r="24" spans="1:15" s="4" customFormat="1" ht="18" x14ac:dyDescent="0.25">
      <c r="A24" s="243">
        <v>2</v>
      </c>
      <c r="B24" s="47">
        <v>51</v>
      </c>
      <c r="C24" s="47">
        <v>10117352095</v>
      </c>
      <c r="D24" s="41"/>
      <c r="E24" s="48" t="s">
        <v>161</v>
      </c>
      <c r="F24" s="121">
        <v>39313</v>
      </c>
      <c r="G24" s="42" t="s">
        <v>39</v>
      </c>
      <c r="H24" s="122" t="s">
        <v>90</v>
      </c>
      <c r="I24" s="222">
        <v>1.2671296296296297E-2</v>
      </c>
      <c r="J24" s="222">
        <f>I24-$I$23</f>
        <v>7.3842592592592536E-4</v>
      </c>
      <c r="K24" s="61">
        <f t="shared" ref="K24:K75" si="0">$L$19/((I24*24))</f>
        <v>41.103397880891485</v>
      </c>
      <c r="L24" s="40" t="s">
        <v>39</v>
      </c>
      <c r="M24" s="242"/>
    </row>
    <row r="25" spans="1:15" s="4" customFormat="1" ht="18" x14ac:dyDescent="0.25">
      <c r="A25" s="241">
        <v>3</v>
      </c>
      <c r="B25" s="40">
        <v>12</v>
      </c>
      <c r="C25" s="47">
        <v>10128543774</v>
      </c>
      <c r="D25" s="41"/>
      <c r="E25" s="48" t="s">
        <v>108</v>
      </c>
      <c r="F25" s="121">
        <v>39181</v>
      </c>
      <c r="G25" s="42" t="s">
        <v>39</v>
      </c>
      <c r="H25" s="122" t="s">
        <v>106</v>
      </c>
      <c r="I25" s="222">
        <v>1.2740740740740742E-2</v>
      </c>
      <c r="J25" s="222">
        <f t="shared" ref="J25:J75" si="1">I25-$I$23</f>
        <v>8.0787037037037025E-4</v>
      </c>
      <c r="K25" s="61">
        <f t="shared" si="0"/>
        <v>40.879360465116271</v>
      </c>
      <c r="L25" s="40" t="s">
        <v>39</v>
      </c>
      <c r="M25" s="242"/>
    </row>
    <row r="26" spans="1:15" s="4" customFormat="1" ht="18" x14ac:dyDescent="0.25">
      <c r="A26" s="243">
        <v>4</v>
      </c>
      <c r="B26" s="40">
        <v>36</v>
      </c>
      <c r="C26" s="47">
        <v>10131168939</v>
      </c>
      <c r="D26" s="41"/>
      <c r="E26" s="48" t="s">
        <v>145</v>
      </c>
      <c r="F26" s="121">
        <v>39274</v>
      </c>
      <c r="G26" s="42" t="s">
        <v>96</v>
      </c>
      <c r="H26" s="122" t="s">
        <v>79</v>
      </c>
      <c r="I26" s="222">
        <v>1.2832175925925926E-2</v>
      </c>
      <c r="J26" s="222">
        <f t="shared" si="1"/>
        <v>8.9930555555555423E-4</v>
      </c>
      <c r="K26" s="61">
        <f t="shared" si="0"/>
        <v>40.58807612519167</v>
      </c>
      <c r="L26" s="40" t="s">
        <v>39</v>
      </c>
      <c r="M26" s="242"/>
    </row>
    <row r="27" spans="1:15" s="4" customFormat="1" ht="18" x14ac:dyDescent="0.25">
      <c r="A27" s="241">
        <v>5</v>
      </c>
      <c r="B27" s="40">
        <v>7</v>
      </c>
      <c r="C27" s="47">
        <v>10136817470</v>
      </c>
      <c r="D27" s="41"/>
      <c r="E27" s="48" t="s">
        <v>101</v>
      </c>
      <c r="F27" s="121">
        <v>39472</v>
      </c>
      <c r="G27" s="42" t="s">
        <v>96</v>
      </c>
      <c r="H27" s="122" t="s">
        <v>73</v>
      </c>
      <c r="I27" s="222">
        <v>1.286111111111111E-2</v>
      </c>
      <c r="J27" s="222">
        <f t="shared" si="1"/>
        <v>9.2824074074073816E-4</v>
      </c>
      <c r="K27" s="61">
        <f t="shared" si="0"/>
        <v>40.496760259179268</v>
      </c>
      <c r="L27" s="40" t="s">
        <v>39</v>
      </c>
      <c r="M27" s="242"/>
    </row>
    <row r="28" spans="1:15" s="4" customFormat="1" ht="18" x14ac:dyDescent="0.25">
      <c r="A28" s="243">
        <v>6</v>
      </c>
      <c r="B28" s="40">
        <v>4</v>
      </c>
      <c r="C28" s="47">
        <v>10103547177</v>
      </c>
      <c r="D28" s="41"/>
      <c r="E28" s="48" t="s">
        <v>98</v>
      </c>
      <c r="F28" s="121">
        <v>39093</v>
      </c>
      <c r="G28" s="42" t="s">
        <v>59</v>
      </c>
      <c r="H28" s="122" t="s">
        <v>73</v>
      </c>
      <c r="I28" s="222">
        <v>1.2932870370370372E-2</v>
      </c>
      <c r="J28" s="222">
        <f t="shared" si="1"/>
        <v>1.0000000000000009E-3</v>
      </c>
      <c r="K28" s="61">
        <f t="shared" si="0"/>
        <v>40.272060139609799</v>
      </c>
      <c r="L28" s="40" t="s">
        <v>39</v>
      </c>
      <c r="M28" s="242"/>
    </row>
    <row r="29" spans="1:15" s="4" customFormat="1" ht="18" x14ac:dyDescent="0.25">
      <c r="A29" s="241">
        <v>7</v>
      </c>
      <c r="B29" s="40">
        <v>32</v>
      </c>
      <c r="C29" s="47">
        <v>10132054972</v>
      </c>
      <c r="D29" s="41"/>
      <c r="E29" s="48" t="s">
        <v>139</v>
      </c>
      <c r="F29" s="121">
        <v>39489</v>
      </c>
      <c r="G29" s="42" t="s">
        <v>96</v>
      </c>
      <c r="H29" s="122" t="s">
        <v>84</v>
      </c>
      <c r="I29" s="222">
        <v>1.2937499999999999E-2</v>
      </c>
      <c r="J29" s="222">
        <f t="shared" si="1"/>
        <v>1.0046296296296279E-3</v>
      </c>
      <c r="K29" s="61">
        <f t="shared" si="0"/>
        <v>40.257648953301128</v>
      </c>
      <c r="L29" s="40" t="s">
        <v>39</v>
      </c>
      <c r="M29" s="242"/>
    </row>
    <row r="30" spans="1:15" s="4" customFormat="1" ht="18" x14ac:dyDescent="0.25">
      <c r="A30" s="243">
        <v>8</v>
      </c>
      <c r="B30" s="40">
        <v>38</v>
      </c>
      <c r="C30" s="47">
        <v>10126951964</v>
      </c>
      <c r="D30" s="41"/>
      <c r="E30" s="48" t="s">
        <v>148</v>
      </c>
      <c r="F30" s="121">
        <v>39147</v>
      </c>
      <c r="G30" s="42" t="s">
        <v>59</v>
      </c>
      <c r="H30" s="122" t="s">
        <v>79</v>
      </c>
      <c r="I30" s="222">
        <v>1.2950231481481481E-2</v>
      </c>
      <c r="J30" s="222">
        <f t="shared" si="1"/>
        <v>1.0173611111111095E-3</v>
      </c>
      <c r="K30" s="61">
        <f t="shared" si="0"/>
        <v>40.218071320046477</v>
      </c>
      <c r="L30" s="174" t="s">
        <v>59</v>
      </c>
      <c r="M30" s="242"/>
    </row>
    <row r="31" spans="1:15" s="4" customFormat="1" ht="18" x14ac:dyDescent="0.25">
      <c r="A31" s="241">
        <v>9</v>
      </c>
      <c r="B31" s="40">
        <v>20</v>
      </c>
      <c r="C31" s="47">
        <v>10125723603</v>
      </c>
      <c r="D31" s="41"/>
      <c r="E31" s="48" t="s">
        <v>121</v>
      </c>
      <c r="F31" s="121">
        <v>39230</v>
      </c>
      <c r="G31" s="42" t="s">
        <v>96</v>
      </c>
      <c r="H31" s="122" t="s">
        <v>88</v>
      </c>
      <c r="I31" s="222">
        <v>1.2968750000000001E-2</v>
      </c>
      <c r="J31" s="222">
        <f t="shared" si="1"/>
        <v>1.0358796296296297E-3</v>
      </c>
      <c r="K31" s="61">
        <f t="shared" si="0"/>
        <v>40.160642570281119</v>
      </c>
      <c r="L31" s="174" t="s">
        <v>59</v>
      </c>
      <c r="M31" s="242"/>
    </row>
    <row r="32" spans="1:15" s="4" customFormat="1" ht="18" x14ac:dyDescent="0.25">
      <c r="A32" s="243">
        <v>10</v>
      </c>
      <c r="B32" s="40">
        <v>28</v>
      </c>
      <c r="C32" s="47">
        <v>10133902824</v>
      </c>
      <c r="D32" s="41"/>
      <c r="E32" s="48" t="s">
        <v>133</v>
      </c>
      <c r="F32" s="121">
        <v>39097</v>
      </c>
      <c r="G32" s="42" t="s">
        <v>59</v>
      </c>
      <c r="H32" s="122" t="s">
        <v>89</v>
      </c>
      <c r="I32" s="222">
        <v>1.3133101851851852E-2</v>
      </c>
      <c r="J32" s="222">
        <f t="shared" si="1"/>
        <v>1.2002314814814809E-3</v>
      </c>
      <c r="K32" s="61">
        <f t="shared" si="0"/>
        <v>39.658059398960077</v>
      </c>
      <c r="L32" s="174" t="s">
        <v>59</v>
      </c>
      <c r="M32" s="242"/>
      <c r="O32" s="126"/>
    </row>
    <row r="33" spans="1:15" s="4" customFormat="1" ht="18" x14ac:dyDescent="0.25">
      <c r="A33" s="241">
        <v>11</v>
      </c>
      <c r="B33" s="40">
        <v>41</v>
      </c>
      <c r="C33" s="47">
        <v>10126313885</v>
      </c>
      <c r="D33" s="41"/>
      <c r="E33" s="48" t="s">
        <v>152</v>
      </c>
      <c r="F33" s="121">
        <v>39477</v>
      </c>
      <c r="G33" s="42" t="s">
        <v>96</v>
      </c>
      <c r="H33" s="122" t="s">
        <v>79</v>
      </c>
      <c r="I33" s="222">
        <v>1.3155092592592593E-2</v>
      </c>
      <c r="J33" s="222">
        <f t="shared" si="1"/>
        <v>1.2222222222222218E-3</v>
      </c>
      <c r="K33" s="61">
        <f t="shared" si="0"/>
        <v>39.591764912898114</v>
      </c>
      <c r="L33" s="174" t="s">
        <v>59</v>
      </c>
      <c r="M33" s="242"/>
      <c r="O33" s="126"/>
    </row>
    <row r="34" spans="1:15" s="4" customFormat="1" ht="18" x14ac:dyDescent="0.25">
      <c r="A34" s="243">
        <v>12</v>
      </c>
      <c r="B34" s="40">
        <v>26</v>
      </c>
      <c r="C34" s="47">
        <v>10132793384</v>
      </c>
      <c r="D34" s="41"/>
      <c r="E34" s="48" t="s">
        <v>130</v>
      </c>
      <c r="F34" s="121">
        <v>39205</v>
      </c>
      <c r="G34" s="42" t="s">
        <v>96</v>
      </c>
      <c r="H34" s="122" t="s">
        <v>88</v>
      </c>
      <c r="I34" s="222">
        <v>1.3234953703703705E-2</v>
      </c>
      <c r="J34" s="222">
        <f t="shared" si="1"/>
        <v>1.3020833333333339E-3</v>
      </c>
      <c r="K34" s="61">
        <f t="shared" si="0"/>
        <v>39.352864013992125</v>
      </c>
      <c r="L34" s="40"/>
      <c r="M34" s="242"/>
      <c r="O34" s="126"/>
    </row>
    <row r="35" spans="1:15" s="4" customFormat="1" ht="18" x14ac:dyDescent="0.25">
      <c r="A35" s="241">
        <v>13</v>
      </c>
      <c r="B35" s="40">
        <v>37</v>
      </c>
      <c r="C35" s="47">
        <v>10125246481</v>
      </c>
      <c r="D35" s="41"/>
      <c r="E35" s="48" t="s">
        <v>147</v>
      </c>
      <c r="F35" s="121">
        <v>39084</v>
      </c>
      <c r="G35" s="42" t="s">
        <v>96</v>
      </c>
      <c r="H35" s="122" t="s">
        <v>79</v>
      </c>
      <c r="I35" s="222">
        <v>1.3288194444444444E-2</v>
      </c>
      <c r="J35" s="222">
        <f t="shared" si="1"/>
        <v>1.355324074074073E-3</v>
      </c>
      <c r="K35" s="61">
        <f t="shared" si="0"/>
        <v>39.195192056441073</v>
      </c>
      <c r="L35" s="40"/>
      <c r="M35" s="242"/>
      <c r="O35" s="126"/>
    </row>
    <row r="36" spans="1:15" s="4" customFormat="1" ht="18" x14ac:dyDescent="0.25">
      <c r="A36" s="243">
        <v>14</v>
      </c>
      <c r="B36" s="40">
        <v>23</v>
      </c>
      <c r="C36" s="47">
        <v>10126302973</v>
      </c>
      <c r="D36" s="41"/>
      <c r="E36" s="48" t="s">
        <v>126</v>
      </c>
      <c r="F36" s="121">
        <v>39472</v>
      </c>
      <c r="G36" s="42" t="s">
        <v>96</v>
      </c>
      <c r="H36" s="122" t="s">
        <v>88</v>
      </c>
      <c r="I36" s="222">
        <v>1.3369212962962963E-2</v>
      </c>
      <c r="J36" s="222">
        <f t="shared" si="1"/>
        <v>1.4363425925925915E-3</v>
      </c>
      <c r="K36" s="61">
        <f t="shared" si="0"/>
        <v>38.957666002943469</v>
      </c>
      <c r="L36" s="40"/>
      <c r="M36" s="242"/>
      <c r="O36" s="126"/>
    </row>
    <row r="37" spans="1:15" s="4" customFormat="1" ht="18" x14ac:dyDescent="0.25">
      <c r="A37" s="241">
        <v>15</v>
      </c>
      <c r="B37" s="40">
        <v>43</v>
      </c>
      <c r="C37" s="47">
        <v>10128533872</v>
      </c>
      <c r="D37" s="41"/>
      <c r="E37" s="48" t="s">
        <v>154</v>
      </c>
      <c r="F37" s="121">
        <v>39544</v>
      </c>
      <c r="G37" s="42" t="s">
        <v>96</v>
      </c>
      <c r="H37" s="122" t="s">
        <v>79</v>
      </c>
      <c r="I37" s="222">
        <v>1.3418981481481483E-2</v>
      </c>
      <c r="J37" s="222">
        <f t="shared" si="1"/>
        <v>1.4861111111111117E-3</v>
      </c>
      <c r="K37" s="61">
        <f t="shared" si="0"/>
        <v>38.813179230636528</v>
      </c>
      <c r="L37" s="40"/>
      <c r="M37" s="242"/>
      <c r="O37" s="126"/>
    </row>
    <row r="38" spans="1:15" s="4" customFormat="1" ht="18" x14ac:dyDescent="0.25">
      <c r="A38" s="243">
        <v>16</v>
      </c>
      <c r="B38" s="40">
        <v>1</v>
      </c>
      <c r="C38" s="47">
        <v>10138326327</v>
      </c>
      <c r="D38" s="41"/>
      <c r="E38" s="48" t="s">
        <v>93</v>
      </c>
      <c r="F38" s="121">
        <v>39489</v>
      </c>
      <c r="G38" s="42" t="s">
        <v>59</v>
      </c>
      <c r="H38" s="122" t="s">
        <v>73</v>
      </c>
      <c r="I38" s="222">
        <v>1.3420138888888889E-2</v>
      </c>
      <c r="J38" s="222">
        <f t="shared" si="1"/>
        <v>1.487268518518518E-3</v>
      </c>
      <c r="K38" s="61">
        <f t="shared" si="0"/>
        <v>38.809831824062094</v>
      </c>
      <c r="L38" s="40"/>
      <c r="M38" s="242"/>
      <c r="O38" s="126"/>
    </row>
    <row r="39" spans="1:15" s="4" customFormat="1" ht="18" x14ac:dyDescent="0.25">
      <c r="A39" s="241">
        <v>17</v>
      </c>
      <c r="B39" s="40">
        <v>29</v>
      </c>
      <c r="C39" s="47">
        <v>10133917170</v>
      </c>
      <c r="D39" s="41"/>
      <c r="E39" s="48" t="s">
        <v>134</v>
      </c>
      <c r="F39" s="121">
        <v>39723</v>
      </c>
      <c r="G39" s="42" t="s">
        <v>59</v>
      </c>
      <c r="H39" s="122" t="s">
        <v>89</v>
      </c>
      <c r="I39" s="222">
        <v>1.3428240740740741E-2</v>
      </c>
      <c r="J39" s="222">
        <f t="shared" si="1"/>
        <v>1.4953703703703691E-3</v>
      </c>
      <c r="K39" s="61">
        <f t="shared" si="0"/>
        <v>38.786416135149111</v>
      </c>
      <c r="L39" s="40"/>
      <c r="M39" s="242"/>
      <c r="O39" s="126"/>
    </row>
    <row r="40" spans="1:15" s="4" customFormat="1" ht="18" x14ac:dyDescent="0.25">
      <c r="A40" s="243">
        <v>18</v>
      </c>
      <c r="B40" s="40">
        <v>31</v>
      </c>
      <c r="C40" s="47">
        <v>10132054164</v>
      </c>
      <c r="D40" s="41"/>
      <c r="E40" s="48" t="s">
        <v>137</v>
      </c>
      <c r="F40" s="121">
        <v>39642</v>
      </c>
      <c r="G40" s="42" t="s">
        <v>96</v>
      </c>
      <c r="H40" s="122" t="s">
        <v>84</v>
      </c>
      <c r="I40" s="222">
        <v>1.3436342592592592E-2</v>
      </c>
      <c r="J40" s="222">
        <f t="shared" si="1"/>
        <v>1.5034722222222203E-3</v>
      </c>
      <c r="K40" s="61">
        <f t="shared" si="0"/>
        <v>38.763028684641228</v>
      </c>
      <c r="L40" s="40"/>
      <c r="M40" s="242"/>
      <c r="O40" s="126"/>
    </row>
    <row r="41" spans="1:15" s="4" customFormat="1" ht="18" x14ac:dyDescent="0.25">
      <c r="A41" s="241">
        <v>19</v>
      </c>
      <c r="B41" s="40">
        <v>22</v>
      </c>
      <c r="C41" s="47">
        <v>10126386738</v>
      </c>
      <c r="D41" s="41"/>
      <c r="E41" s="48" t="s">
        <v>124</v>
      </c>
      <c r="F41" s="121">
        <v>39793</v>
      </c>
      <c r="G41" s="42" t="s">
        <v>96</v>
      </c>
      <c r="H41" s="122" t="s">
        <v>88</v>
      </c>
      <c r="I41" s="222">
        <v>1.3476851851851851E-2</v>
      </c>
      <c r="J41" s="222">
        <f t="shared" si="1"/>
        <v>1.5439814814814795E-3</v>
      </c>
      <c r="K41" s="61">
        <f t="shared" si="0"/>
        <v>38.646513225695642</v>
      </c>
      <c r="L41" s="40"/>
      <c r="M41" s="242"/>
      <c r="O41" s="126"/>
    </row>
    <row r="42" spans="1:15" s="4" customFormat="1" ht="18" x14ac:dyDescent="0.25">
      <c r="A42" s="243">
        <v>20</v>
      </c>
      <c r="B42" s="40">
        <v>5</v>
      </c>
      <c r="C42" s="47">
        <v>10104119881</v>
      </c>
      <c r="D42" s="41"/>
      <c r="E42" s="48" t="s">
        <v>99</v>
      </c>
      <c r="F42" s="121">
        <v>39089</v>
      </c>
      <c r="G42" s="42" t="s">
        <v>96</v>
      </c>
      <c r="H42" s="122" t="s">
        <v>73</v>
      </c>
      <c r="I42" s="222">
        <v>1.3584490740740742E-2</v>
      </c>
      <c r="J42" s="222">
        <f t="shared" si="1"/>
        <v>1.651620370370371E-3</v>
      </c>
      <c r="K42" s="61">
        <f t="shared" si="0"/>
        <v>38.340291386214531</v>
      </c>
      <c r="L42" s="40"/>
      <c r="M42" s="244"/>
      <c r="O42"/>
    </row>
    <row r="43" spans="1:15" s="4" customFormat="1" ht="18" x14ac:dyDescent="0.25">
      <c r="A43" s="241">
        <v>21</v>
      </c>
      <c r="B43" s="40">
        <v>25</v>
      </c>
      <c r="C43" s="47">
        <v>10132793889</v>
      </c>
      <c r="D43" s="41"/>
      <c r="E43" s="48" t="s">
        <v>128</v>
      </c>
      <c r="F43" s="121">
        <v>39110</v>
      </c>
      <c r="G43" s="42" t="s">
        <v>96</v>
      </c>
      <c r="H43" s="122" t="s">
        <v>88</v>
      </c>
      <c r="I43" s="222">
        <v>1.359375E-2</v>
      </c>
      <c r="J43" s="222">
        <f t="shared" si="1"/>
        <v>1.6608796296296285E-3</v>
      </c>
      <c r="K43" s="61">
        <f t="shared" si="0"/>
        <v>38.314176245210732</v>
      </c>
      <c r="L43" s="40"/>
      <c r="M43" s="242"/>
      <c r="O43" s="126"/>
    </row>
    <row r="44" spans="1:15" s="4" customFormat="1" ht="18" x14ac:dyDescent="0.25">
      <c r="A44" s="243">
        <v>22</v>
      </c>
      <c r="B44" s="40">
        <v>27</v>
      </c>
      <c r="C44" s="47">
        <v>10129113246</v>
      </c>
      <c r="D44" s="41"/>
      <c r="E44" s="48" t="s">
        <v>131</v>
      </c>
      <c r="F44" s="121">
        <v>39710</v>
      </c>
      <c r="G44" s="42" t="s">
        <v>59</v>
      </c>
      <c r="H44" s="122" t="s">
        <v>89</v>
      </c>
      <c r="I44" s="222">
        <v>1.3599537037037037E-2</v>
      </c>
      <c r="J44" s="222">
        <f t="shared" si="1"/>
        <v>1.6666666666666653E-3</v>
      </c>
      <c r="K44" s="61">
        <f t="shared" si="0"/>
        <v>38.297872340425528</v>
      </c>
      <c r="L44" s="40"/>
      <c r="M44" s="242"/>
      <c r="O44"/>
    </row>
    <row r="45" spans="1:15" s="4" customFormat="1" ht="18" x14ac:dyDescent="0.25">
      <c r="A45" s="241">
        <v>23</v>
      </c>
      <c r="B45" s="40">
        <v>18</v>
      </c>
      <c r="C45" s="47">
        <v>10124592844</v>
      </c>
      <c r="D45" s="41"/>
      <c r="E45" s="48" t="s">
        <v>117</v>
      </c>
      <c r="F45" s="121">
        <v>39279</v>
      </c>
      <c r="G45" s="42" t="s">
        <v>59</v>
      </c>
      <c r="H45" s="122" t="s">
        <v>88</v>
      </c>
      <c r="I45" s="222">
        <v>1.3648148148148147E-2</v>
      </c>
      <c r="J45" s="222">
        <f t="shared" si="1"/>
        <v>1.7152777777777756E-3</v>
      </c>
      <c r="K45" s="61">
        <f t="shared" si="0"/>
        <v>38.161465400271375</v>
      </c>
      <c r="L45" s="40"/>
      <c r="M45" s="242"/>
      <c r="O45"/>
    </row>
    <row r="46" spans="1:15" s="4" customFormat="1" ht="18" x14ac:dyDescent="0.25">
      <c r="A46" s="243">
        <v>24</v>
      </c>
      <c r="B46" s="40">
        <v>52</v>
      </c>
      <c r="C46" s="47">
        <v>10127977437</v>
      </c>
      <c r="D46" s="41"/>
      <c r="E46" s="48" t="s">
        <v>162</v>
      </c>
      <c r="F46" s="121">
        <v>39209</v>
      </c>
      <c r="G46" s="42" t="s">
        <v>59</v>
      </c>
      <c r="H46" s="122" t="s">
        <v>85</v>
      </c>
      <c r="I46" s="222">
        <v>1.3675925925925926E-2</v>
      </c>
      <c r="J46" s="222">
        <f t="shared" si="1"/>
        <v>1.743055555555555E-3</v>
      </c>
      <c r="K46" s="61">
        <f t="shared" si="0"/>
        <v>38.083953960731208</v>
      </c>
      <c r="L46" s="40"/>
      <c r="M46" s="242"/>
      <c r="O46"/>
    </row>
    <row r="47" spans="1:15" s="4" customFormat="1" ht="18" x14ac:dyDescent="0.25">
      <c r="A47" s="241">
        <v>25</v>
      </c>
      <c r="B47" s="40">
        <v>34</v>
      </c>
      <c r="C47" s="47">
        <v>10126946409</v>
      </c>
      <c r="D47" s="41"/>
      <c r="E47" s="48" t="s">
        <v>142</v>
      </c>
      <c r="F47" s="121">
        <v>39433</v>
      </c>
      <c r="G47" s="42" t="s">
        <v>59</v>
      </c>
      <c r="H47" s="122" t="s">
        <v>86</v>
      </c>
      <c r="I47" s="222">
        <v>1.3739583333333333E-2</v>
      </c>
      <c r="J47" s="222">
        <f t="shared" si="1"/>
        <v>1.8067129629629614E-3</v>
      </c>
      <c r="K47" s="61">
        <f t="shared" si="0"/>
        <v>37.907505686125852</v>
      </c>
      <c r="L47" s="40"/>
      <c r="M47" s="242"/>
      <c r="O47"/>
    </row>
    <row r="48" spans="1:15" s="4" customFormat="1" ht="18" x14ac:dyDescent="0.25">
      <c r="A48" s="241">
        <v>26</v>
      </c>
      <c r="B48" s="40">
        <v>54</v>
      </c>
      <c r="C48" s="47">
        <v>10127891753</v>
      </c>
      <c r="D48" s="41"/>
      <c r="E48" s="48" t="s">
        <v>165</v>
      </c>
      <c r="F48" s="121">
        <v>39149</v>
      </c>
      <c r="G48" s="42" t="s">
        <v>59</v>
      </c>
      <c r="H48" s="122" t="s">
        <v>85</v>
      </c>
      <c r="I48" s="222">
        <v>1.3770833333333331E-2</v>
      </c>
      <c r="J48" s="222">
        <f t="shared" si="1"/>
        <v>1.8379629629629596E-3</v>
      </c>
      <c r="K48" s="61">
        <f t="shared" si="0"/>
        <v>37.82148260211801</v>
      </c>
      <c r="L48" s="40"/>
      <c r="M48" s="244"/>
      <c r="O48"/>
    </row>
    <row r="49" spans="1:15" s="4" customFormat="1" ht="30.6" x14ac:dyDescent="0.25">
      <c r="A49" s="243">
        <v>27</v>
      </c>
      <c r="B49" s="40">
        <v>53</v>
      </c>
      <c r="C49" s="47">
        <v>10107577024</v>
      </c>
      <c r="D49" s="41"/>
      <c r="E49" s="48" t="s">
        <v>164</v>
      </c>
      <c r="F49" s="121">
        <v>39089</v>
      </c>
      <c r="G49" s="42" t="s">
        <v>39</v>
      </c>
      <c r="H49" s="122" t="s">
        <v>85</v>
      </c>
      <c r="I49" s="222">
        <v>1.3805555555555555E-2</v>
      </c>
      <c r="J49" s="222">
        <f t="shared" si="1"/>
        <v>1.8726851851851838E-3</v>
      </c>
      <c r="K49" s="61">
        <f t="shared" si="0"/>
        <v>37.726358148893361</v>
      </c>
      <c r="L49" s="40"/>
      <c r="M49" s="245" t="s">
        <v>176</v>
      </c>
      <c r="O49"/>
    </row>
    <row r="50" spans="1:15" s="4" customFormat="1" ht="18" x14ac:dyDescent="0.25">
      <c r="A50" s="241">
        <v>28</v>
      </c>
      <c r="B50" s="40">
        <v>39</v>
      </c>
      <c r="C50" s="47">
        <v>10126991269</v>
      </c>
      <c r="D50" s="41"/>
      <c r="E50" s="48" t="s">
        <v>150</v>
      </c>
      <c r="F50" s="121">
        <v>39181</v>
      </c>
      <c r="G50" s="42" t="s">
        <v>96</v>
      </c>
      <c r="H50" s="122" t="s">
        <v>79</v>
      </c>
      <c r="I50" s="222">
        <v>1.3819444444444445E-2</v>
      </c>
      <c r="J50" s="222">
        <f t="shared" si="1"/>
        <v>1.8865740740740735E-3</v>
      </c>
      <c r="K50" s="61">
        <f t="shared" si="0"/>
        <v>37.688442211055275</v>
      </c>
      <c r="L50" s="40"/>
      <c r="M50" s="242"/>
      <c r="O50"/>
    </row>
    <row r="51" spans="1:15" s="4" customFormat="1" ht="18" x14ac:dyDescent="0.25">
      <c r="A51" s="243">
        <v>29</v>
      </c>
      <c r="B51" s="40">
        <v>16</v>
      </c>
      <c r="C51" s="47">
        <v>10139699481</v>
      </c>
      <c r="D51" s="41"/>
      <c r="E51" s="48" t="s">
        <v>115</v>
      </c>
      <c r="F51" s="121">
        <v>39794</v>
      </c>
      <c r="G51" s="42" t="s">
        <v>96</v>
      </c>
      <c r="H51" s="122" t="s">
        <v>111</v>
      </c>
      <c r="I51" s="222">
        <v>1.3826388888888888E-2</v>
      </c>
      <c r="J51" s="222">
        <f t="shared" si="1"/>
        <v>1.8935185185185166E-3</v>
      </c>
      <c r="K51" s="61">
        <f t="shared" si="0"/>
        <v>37.669512807634355</v>
      </c>
      <c r="L51" s="40"/>
      <c r="M51" s="242"/>
      <c r="O51"/>
    </row>
    <row r="52" spans="1:15" s="4" customFormat="1" ht="18" x14ac:dyDescent="0.25">
      <c r="A52" s="241">
        <v>30</v>
      </c>
      <c r="B52" s="40">
        <v>35</v>
      </c>
      <c r="C52" s="47">
        <v>10126994808</v>
      </c>
      <c r="D52" s="41"/>
      <c r="E52" s="48" t="s">
        <v>143</v>
      </c>
      <c r="F52" s="121">
        <v>39358</v>
      </c>
      <c r="G52" s="42" t="s">
        <v>59</v>
      </c>
      <c r="H52" s="122" t="s">
        <v>79</v>
      </c>
      <c r="I52" s="222">
        <v>1.3869212962962963E-2</v>
      </c>
      <c r="J52" s="222">
        <f t="shared" si="1"/>
        <v>1.9363425925925919E-3</v>
      </c>
      <c r="K52" s="61">
        <f t="shared" si="0"/>
        <v>37.553200367186847</v>
      </c>
      <c r="L52" s="40"/>
      <c r="M52" s="242"/>
      <c r="O52"/>
    </row>
    <row r="53" spans="1:15" s="4" customFormat="1" ht="18" x14ac:dyDescent="0.25">
      <c r="A53" s="243">
        <v>31</v>
      </c>
      <c r="B53" s="40">
        <v>21</v>
      </c>
      <c r="C53" s="47">
        <v>10141404358</v>
      </c>
      <c r="D53" s="41"/>
      <c r="E53" s="48" t="s">
        <v>123</v>
      </c>
      <c r="F53" s="121">
        <v>39637</v>
      </c>
      <c r="G53" s="42" t="s">
        <v>96</v>
      </c>
      <c r="H53" s="122" t="s">
        <v>88</v>
      </c>
      <c r="I53" s="222">
        <v>1.3881944444444445E-2</v>
      </c>
      <c r="J53" s="222">
        <f t="shared" si="1"/>
        <v>1.9490740740740736E-3</v>
      </c>
      <c r="K53" s="61">
        <f t="shared" si="0"/>
        <v>37.518759379689847</v>
      </c>
      <c r="L53" s="40"/>
      <c r="M53" s="242"/>
      <c r="O53"/>
    </row>
    <row r="54" spans="1:15" s="4" customFormat="1" ht="18" x14ac:dyDescent="0.25">
      <c r="A54" s="241">
        <v>32</v>
      </c>
      <c r="B54" s="40">
        <v>3</v>
      </c>
      <c r="C54" s="47">
        <v>10139061608</v>
      </c>
      <c r="D54" s="41"/>
      <c r="E54" s="48" t="s">
        <v>97</v>
      </c>
      <c r="F54" s="121">
        <v>39562</v>
      </c>
      <c r="G54" s="42" t="s">
        <v>59</v>
      </c>
      <c r="H54" s="122" t="s">
        <v>73</v>
      </c>
      <c r="I54" s="222">
        <v>1.3921296296296298E-2</v>
      </c>
      <c r="J54" s="222">
        <f t="shared" si="1"/>
        <v>1.9884259259259265E-3</v>
      </c>
      <c r="K54" s="61">
        <f t="shared" si="0"/>
        <v>37.41270369138676</v>
      </c>
      <c r="L54" s="40"/>
      <c r="M54" s="242"/>
      <c r="O54"/>
    </row>
    <row r="55" spans="1:15" s="4" customFormat="1" ht="18" x14ac:dyDescent="0.25">
      <c r="A55" s="243">
        <v>33</v>
      </c>
      <c r="B55" s="40">
        <v>6</v>
      </c>
      <c r="C55" s="47">
        <v>10105420388</v>
      </c>
      <c r="D55" s="41"/>
      <c r="E55" s="48" t="s">
        <v>100</v>
      </c>
      <c r="F55" s="121">
        <v>39327</v>
      </c>
      <c r="G55" s="42" t="s">
        <v>96</v>
      </c>
      <c r="H55" s="122" t="s">
        <v>73</v>
      </c>
      <c r="I55" s="222">
        <v>1.3958333333333335E-2</v>
      </c>
      <c r="J55" s="222">
        <f t="shared" si="1"/>
        <v>2.0254629629629633E-3</v>
      </c>
      <c r="K55" s="61">
        <f t="shared" si="0"/>
        <v>37.31343283582089</v>
      </c>
      <c r="L55" s="40"/>
      <c r="M55" s="242"/>
      <c r="O55"/>
    </row>
    <row r="56" spans="1:15" s="4" customFormat="1" ht="18" x14ac:dyDescent="0.25">
      <c r="A56" s="241">
        <v>34</v>
      </c>
      <c r="B56" s="40">
        <v>50</v>
      </c>
      <c r="C56" s="47">
        <v>10141014136</v>
      </c>
      <c r="D56" s="41"/>
      <c r="E56" s="48" t="s">
        <v>160</v>
      </c>
      <c r="F56" s="121">
        <v>39582</v>
      </c>
      <c r="G56" s="42" t="s">
        <v>96</v>
      </c>
      <c r="H56" s="122" t="s">
        <v>90</v>
      </c>
      <c r="I56" s="222">
        <v>1.4011574074074074E-2</v>
      </c>
      <c r="J56" s="222">
        <f t="shared" si="1"/>
        <v>2.0787037037037024E-3</v>
      </c>
      <c r="K56" s="61">
        <f t="shared" si="0"/>
        <v>37.171650421278706</v>
      </c>
      <c r="L56" s="40"/>
      <c r="M56" s="242"/>
      <c r="O56"/>
    </row>
    <row r="57" spans="1:15" s="4" customFormat="1" ht="18" x14ac:dyDescent="0.25">
      <c r="A57" s="243">
        <v>35</v>
      </c>
      <c r="B57" s="40">
        <v>42</v>
      </c>
      <c r="C57" s="47">
        <v>10135976806</v>
      </c>
      <c r="D57" s="41"/>
      <c r="E57" s="48" t="s">
        <v>153</v>
      </c>
      <c r="F57" s="121">
        <v>39690</v>
      </c>
      <c r="G57" s="42" t="s">
        <v>96</v>
      </c>
      <c r="H57" s="122" t="s">
        <v>79</v>
      </c>
      <c r="I57" s="222">
        <v>1.4061342592592592E-2</v>
      </c>
      <c r="J57" s="222">
        <f t="shared" si="1"/>
        <v>2.1284722222222208E-3</v>
      </c>
      <c r="K57" s="61">
        <f t="shared" si="0"/>
        <v>37.040085603753397</v>
      </c>
      <c r="L57" s="40"/>
      <c r="M57" s="242"/>
      <c r="O57"/>
    </row>
    <row r="58" spans="1:15" s="4" customFormat="1" ht="18" x14ac:dyDescent="0.25">
      <c r="A58" s="241">
        <v>36</v>
      </c>
      <c r="B58" s="40">
        <v>55</v>
      </c>
      <c r="C58" s="47">
        <v>10127317736</v>
      </c>
      <c r="D58" s="41"/>
      <c r="E58" s="48" t="s">
        <v>166</v>
      </c>
      <c r="F58" s="121">
        <v>39336</v>
      </c>
      <c r="G58" s="42" t="s">
        <v>59</v>
      </c>
      <c r="H58" s="122" t="s">
        <v>85</v>
      </c>
      <c r="I58" s="222">
        <v>1.4204861111111111E-2</v>
      </c>
      <c r="J58" s="222">
        <f t="shared" si="1"/>
        <v>2.2719907407407394E-3</v>
      </c>
      <c r="K58" s="61">
        <f t="shared" si="0"/>
        <v>36.665851869958445</v>
      </c>
      <c r="L58" s="40"/>
      <c r="M58" s="242"/>
      <c r="O58"/>
    </row>
    <row r="59" spans="1:15" s="4" customFormat="1" ht="18" x14ac:dyDescent="0.25">
      <c r="A59" s="243">
        <v>37</v>
      </c>
      <c r="B59" s="40">
        <v>8</v>
      </c>
      <c r="C59" s="47">
        <v>10105423321</v>
      </c>
      <c r="D59" s="41"/>
      <c r="E59" s="48" t="s">
        <v>102</v>
      </c>
      <c r="F59" s="121">
        <v>39107</v>
      </c>
      <c r="G59" s="42" t="s">
        <v>59</v>
      </c>
      <c r="H59" s="122" t="s">
        <v>73</v>
      </c>
      <c r="I59" s="222">
        <v>1.4434027777777777E-2</v>
      </c>
      <c r="J59" s="222">
        <f t="shared" si="1"/>
        <v>2.5011574074074051E-3</v>
      </c>
      <c r="K59" s="61">
        <f t="shared" si="0"/>
        <v>36.083714216983402</v>
      </c>
      <c r="L59" s="40"/>
      <c r="M59" s="242"/>
      <c r="O59"/>
    </row>
    <row r="60" spans="1:15" s="4" customFormat="1" ht="18" x14ac:dyDescent="0.25">
      <c r="A60" s="241">
        <v>38</v>
      </c>
      <c r="B60" s="40">
        <v>48</v>
      </c>
      <c r="C60" s="47">
        <v>10139215996</v>
      </c>
      <c r="D60" s="41"/>
      <c r="E60" s="48" t="s">
        <v>158</v>
      </c>
      <c r="F60" s="121">
        <v>39552</v>
      </c>
      <c r="G60" s="42" t="s">
        <v>96</v>
      </c>
      <c r="H60" s="122" t="s">
        <v>90</v>
      </c>
      <c r="I60" s="222">
        <v>1.4434027777777777E-2</v>
      </c>
      <c r="J60" s="222">
        <f t="shared" si="1"/>
        <v>2.5011574074074051E-3</v>
      </c>
      <c r="K60" s="61">
        <f t="shared" si="0"/>
        <v>36.083714216983402</v>
      </c>
      <c r="L60" s="40"/>
      <c r="M60" s="242"/>
      <c r="O60"/>
    </row>
    <row r="61" spans="1:15" s="4" customFormat="1" ht="27.6" x14ac:dyDescent="0.25">
      <c r="A61" s="243">
        <v>39</v>
      </c>
      <c r="B61" s="40">
        <v>30</v>
      </c>
      <c r="C61" s="47">
        <v>10114521719</v>
      </c>
      <c r="D61" s="41"/>
      <c r="E61" s="48" t="s">
        <v>135</v>
      </c>
      <c r="F61" s="121">
        <v>39779</v>
      </c>
      <c r="G61" s="42" t="s">
        <v>96</v>
      </c>
      <c r="H61" s="122" t="s">
        <v>84</v>
      </c>
      <c r="I61" s="222">
        <v>1.448263888888889E-2</v>
      </c>
      <c r="J61" s="222">
        <f t="shared" si="1"/>
        <v>2.5497685185185189E-3</v>
      </c>
      <c r="K61" s="61">
        <f t="shared" si="0"/>
        <v>35.962598897146968</v>
      </c>
      <c r="L61" s="40"/>
      <c r="M61" s="246" t="s">
        <v>175</v>
      </c>
      <c r="O61"/>
    </row>
    <row r="62" spans="1:15" s="4" customFormat="1" ht="18" x14ac:dyDescent="0.25">
      <c r="A62" s="241">
        <v>40</v>
      </c>
      <c r="B62" s="40">
        <v>40</v>
      </c>
      <c r="C62" s="47">
        <v>10113103596</v>
      </c>
      <c r="D62" s="41"/>
      <c r="E62" s="48" t="s">
        <v>151</v>
      </c>
      <c r="F62" s="121">
        <v>39172</v>
      </c>
      <c r="G62" s="42" t="s">
        <v>96</v>
      </c>
      <c r="H62" s="122" t="s">
        <v>79</v>
      </c>
      <c r="I62" s="222">
        <v>1.4515046296296297E-2</v>
      </c>
      <c r="J62" s="222">
        <f t="shared" si="1"/>
        <v>2.5821759259259253E-3</v>
      </c>
      <c r="K62" s="61">
        <f t="shared" si="0"/>
        <v>35.882306036201257</v>
      </c>
      <c r="L62" s="40"/>
      <c r="M62" s="242"/>
      <c r="O62"/>
    </row>
    <row r="63" spans="1:15" s="4" customFormat="1" ht="18" x14ac:dyDescent="0.25">
      <c r="A63" s="243">
        <v>41</v>
      </c>
      <c r="B63" s="40">
        <v>14</v>
      </c>
      <c r="C63" s="47">
        <v>10132897357</v>
      </c>
      <c r="D63" s="41"/>
      <c r="E63" s="48" t="s">
        <v>113</v>
      </c>
      <c r="F63" s="121">
        <v>39691</v>
      </c>
      <c r="G63" s="42" t="s">
        <v>96</v>
      </c>
      <c r="H63" s="122" t="s">
        <v>111</v>
      </c>
      <c r="I63" s="222">
        <v>1.4553240740740742E-2</v>
      </c>
      <c r="J63" s="222">
        <f t="shared" si="1"/>
        <v>2.6203703703703701E-3</v>
      </c>
      <c r="K63" s="61">
        <f t="shared" si="0"/>
        <v>35.788134245268012</v>
      </c>
      <c r="L63" s="40"/>
      <c r="M63" s="242"/>
      <c r="O63"/>
    </row>
    <row r="64" spans="1:15" s="4" customFormat="1" ht="18" x14ac:dyDescent="0.25">
      <c r="A64" s="241">
        <v>42</v>
      </c>
      <c r="B64" s="40">
        <v>15</v>
      </c>
      <c r="C64" s="47">
        <v>10132903118</v>
      </c>
      <c r="D64" s="41"/>
      <c r="E64" s="48" t="s">
        <v>114</v>
      </c>
      <c r="F64" s="121">
        <v>39534</v>
      </c>
      <c r="G64" s="42" t="s">
        <v>96</v>
      </c>
      <c r="H64" s="122" t="s">
        <v>111</v>
      </c>
      <c r="I64" s="222">
        <v>1.4668981481481482E-2</v>
      </c>
      <c r="J64" s="222">
        <f t="shared" si="1"/>
        <v>2.736111111111111E-3</v>
      </c>
      <c r="K64" s="61">
        <f t="shared" si="0"/>
        <v>35.505759823260213</v>
      </c>
      <c r="L64" s="40"/>
      <c r="M64" s="242"/>
      <c r="O64"/>
    </row>
    <row r="65" spans="1:15" s="4" customFormat="1" ht="18" x14ac:dyDescent="0.25">
      <c r="A65" s="243">
        <v>43</v>
      </c>
      <c r="B65" s="40">
        <v>24</v>
      </c>
      <c r="C65" s="47">
        <v>10127617628</v>
      </c>
      <c r="D65" s="41"/>
      <c r="E65" s="48" t="s">
        <v>127</v>
      </c>
      <c r="F65" s="121">
        <v>39598</v>
      </c>
      <c r="G65" s="42" t="s">
        <v>96</v>
      </c>
      <c r="H65" s="122" t="s">
        <v>88</v>
      </c>
      <c r="I65" s="222">
        <v>1.4728009259259258E-2</v>
      </c>
      <c r="J65" s="222">
        <f t="shared" si="1"/>
        <v>2.7951388888888869E-3</v>
      </c>
      <c r="K65" s="61">
        <f t="shared" si="0"/>
        <v>35.363457760314347</v>
      </c>
      <c r="L65" s="40"/>
      <c r="M65" s="242"/>
      <c r="O65"/>
    </row>
    <row r="66" spans="1:15" s="4" customFormat="1" ht="18" x14ac:dyDescent="0.25">
      <c r="A66" s="241">
        <v>44</v>
      </c>
      <c r="B66" s="174">
        <v>44</v>
      </c>
      <c r="C66" s="176">
        <v>10136031366</v>
      </c>
      <c r="D66" s="41"/>
      <c r="E66" s="48" t="s">
        <v>155</v>
      </c>
      <c r="F66" s="121">
        <v>40174</v>
      </c>
      <c r="G66" s="42" t="s">
        <v>96</v>
      </c>
      <c r="H66" s="122" t="s">
        <v>79</v>
      </c>
      <c r="I66" s="222">
        <v>1.4832175925925927E-2</v>
      </c>
      <c r="J66" s="222">
        <f t="shared" si="1"/>
        <v>2.899305555555556E-3</v>
      </c>
      <c r="K66" s="61">
        <f t="shared" si="0"/>
        <v>35.115099492781894</v>
      </c>
      <c r="L66" s="40"/>
      <c r="M66" s="242"/>
      <c r="O66"/>
    </row>
    <row r="67" spans="1:15" s="4" customFormat="1" ht="18" x14ac:dyDescent="0.25">
      <c r="A67" s="243">
        <v>45</v>
      </c>
      <c r="B67" s="174">
        <v>47</v>
      </c>
      <c r="C67" s="176">
        <v>10128264494</v>
      </c>
      <c r="D67" s="41"/>
      <c r="E67" s="48" t="s">
        <v>156</v>
      </c>
      <c r="F67" s="121">
        <v>39568</v>
      </c>
      <c r="G67" s="42" t="s">
        <v>96</v>
      </c>
      <c r="H67" s="122" t="s">
        <v>90</v>
      </c>
      <c r="I67" s="222">
        <v>1.4850694444444446E-2</v>
      </c>
      <c r="J67" s="222">
        <f t="shared" si="1"/>
        <v>2.9178240740740744E-3</v>
      </c>
      <c r="K67" s="61">
        <f t="shared" si="0"/>
        <v>35.071311667056342</v>
      </c>
      <c r="L67" s="40"/>
      <c r="M67" s="242"/>
      <c r="O67"/>
    </row>
    <row r="68" spans="1:15" s="4" customFormat="1" ht="18" x14ac:dyDescent="0.25">
      <c r="A68" s="243">
        <v>46</v>
      </c>
      <c r="B68" s="174">
        <v>2</v>
      </c>
      <c r="C68" s="176">
        <v>10138327135</v>
      </c>
      <c r="D68" s="41"/>
      <c r="E68" s="48" t="s">
        <v>95</v>
      </c>
      <c r="F68" s="121">
        <v>39506</v>
      </c>
      <c r="G68" s="42" t="s">
        <v>96</v>
      </c>
      <c r="H68" s="122" t="s">
        <v>73</v>
      </c>
      <c r="I68" s="222">
        <v>1.4921296296296299E-2</v>
      </c>
      <c r="J68" s="222">
        <f t="shared" si="1"/>
        <v>2.9884259259259274E-3</v>
      </c>
      <c r="K68" s="61">
        <f t="shared" si="0"/>
        <v>34.905367669872781</v>
      </c>
      <c r="L68" s="40"/>
      <c r="M68" s="242"/>
      <c r="O68"/>
    </row>
    <row r="69" spans="1:15" s="4" customFormat="1" ht="18" x14ac:dyDescent="0.25">
      <c r="A69" s="243">
        <v>47</v>
      </c>
      <c r="B69" s="174">
        <v>13</v>
      </c>
      <c r="C69" s="176">
        <v>10133076001</v>
      </c>
      <c r="D69" s="41"/>
      <c r="E69" s="48" t="s">
        <v>110</v>
      </c>
      <c r="F69" s="121">
        <v>39301</v>
      </c>
      <c r="G69" s="42" t="s">
        <v>96</v>
      </c>
      <c r="H69" s="122" t="s">
        <v>111</v>
      </c>
      <c r="I69" s="222">
        <v>1.5055555555555556E-2</v>
      </c>
      <c r="J69" s="222">
        <f t="shared" si="1"/>
        <v>3.1226851851851849E-3</v>
      </c>
      <c r="K69" s="61">
        <f t="shared" si="0"/>
        <v>34.594095940959406</v>
      </c>
      <c r="L69" s="40"/>
      <c r="M69" s="242"/>
      <c r="O69"/>
    </row>
    <row r="70" spans="1:15" s="4" customFormat="1" ht="18" x14ac:dyDescent="0.25">
      <c r="A70" s="243">
        <v>48</v>
      </c>
      <c r="B70" s="174">
        <v>33</v>
      </c>
      <c r="C70" s="176">
        <v>10105798890</v>
      </c>
      <c r="D70" s="41"/>
      <c r="E70" s="48" t="s">
        <v>140</v>
      </c>
      <c r="F70" s="121">
        <v>39380</v>
      </c>
      <c r="G70" s="42" t="s">
        <v>59</v>
      </c>
      <c r="H70" s="122" t="s">
        <v>86</v>
      </c>
      <c r="I70" s="222">
        <v>1.5347222222222222E-2</v>
      </c>
      <c r="J70" s="222">
        <f t="shared" si="1"/>
        <v>3.4143518518518507E-3</v>
      </c>
      <c r="K70" s="61">
        <f t="shared" si="0"/>
        <v>33.936651583710407</v>
      </c>
      <c r="L70" s="40"/>
      <c r="M70" s="242"/>
      <c r="O70"/>
    </row>
    <row r="71" spans="1:15" s="4" customFormat="1" ht="18" x14ac:dyDescent="0.25">
      <c r="A71" s="243">
        <v>49</v>
      </c>
      <c r="B71" s="174">
        <v>49</v>
      </c>
      <c r="C71" s="176">
        <v>10130345853</v>
      </c>
      <c r="D71" s="41"/>
      <c r="E71" s="48" t="s">
        <v>159</v>
      </c>
      <c r="F71" s="121">
        <v>39742</v>
      </c>
      <c r="G71" s="42" t="s">
        <v>96</v>
      </c>
      <c r="H71" s="122" t="s">
        <v>90</v>
      </c>
      <c r="I71" s="222">
        <v>1.5386574074074073E-2</v>
      </c>
      <c r="J71" s="222">
        <f t="shared" si="1"/>
        <v>3.4537037037037019E-3</v>
      </c>
      <c r="K71" s="61">
        <f t="shared" si="0"/>
        <v>33.849857078381227</v>
      </c>
      <c r="L71" s="40"/>
      <c r="M71" s="242"/>
      <c r="O71"/>
    </row>
    <row r="72" spans="1:15" s="4" customFormat="1" ht="18" x14ac:dyDescent="0.25">
      <c r="A72" s="243">
        <v>50</v>
      </c>
      <c r="B72" s="174">
        <v>19</v>
      </c>
      <c r="C72" s="176">
        <v>10136730978</v>
      </c>
      <c r="D72" s="41"/>
      <c r="E72" s="48" t="s">
        <v>119</v>
      </c>
      <c r="F72" s="121">
        <v>39645</v>
      </c>
      <c r="G72" s="42" t="s">
        <v>96</v>
      </c>
      <c r="H72" s="122" t="s">
        <v>88</v>
      </c>
      <c r="I72" s="222">
        <v>1.5409722222222222E-2</v>
      </c>
      <c r="J72" s="222">
        <f t="shared" si="1"/>
        <v>3.4768518518518508E-3</v>
      </c>
      <c r="K72" s="61">
        <f t="shared" si="0"/>
        <v>33.799008562415501</v>
      </c>
      <c r="L72" s="40"/>
      <c r="M72" s="242"/>
      <c r="O72"/>
    </row>
    <row r="73" spans="1:15" s="4" customFormat="1" ht="18" x14ac:dyDescent="0.25">
      <c r="A73" s="243">
        <v>51</v>
      </c>
      <c r="B73" s="174">
        <v>17</v>
      </c>
      <c r="C73" s="47">
        <v>10127945206</v>
      </c>
      <c r="D73" s="41"/>
      <c r="E73" s="48" t="s">
        <v>116</v>
      </c>
      <c r="F73" s="121">
        <v>39574</v>
      </c>
      <c r="G73" s="42" t="s">
        <v>96</v>
      </c>
      <c r="H73" s="122" t="s">
        <v>111</v>
      </c>
      <c r="I73" s="222">
        <v>1.5525462962962963E-2</v>
      </c>
      <c r="J73" s="222">
        <f t="shared" si="1"/>
        <v>3.5925925925925917E-3</v>
      </c>
      <c r="K73" s="61">
        <f t="shared" si="0"/>
        <v>33.547040405546447</v>
      </c>
      <c r="L73" s="40"/>
      <c r="M73" s="242"/>
      <c r="O73"/>
    </row>
    <row r="74" spans="1:15" s="4" customFormat="1" ht="18" x14ac:dyDescent="0.25">
      <c r="A74" s="243">
        <v>52</v>
      </c>
      <c r="B74" s="174">
        <v>10</v>
      </c>
      <c r="C74" s="47">
        <v>10141964837</v>
      </c>
      <c r="D74" s="41"/>
      <c r="E74" s="48" t="s">
        <v>104</v>
      </c>
      <c r="F74" s="121">
        <v>39793</v>
      </c>
      <c r="G74" s="42" t="s">
        <v>59</v>
      </c>
      <c r="H74" s="122" t="s">
        <v>73</v>
      </c>
      <c r="I74" s="222">
        <v>1.6013888888888887E-2</v>
      </c>
      <c r="J74" s="222">
        <f t="shared" si="1"/>
        <v>4.0810185185185151E-3</v>
      </c>
      <c r="K74" s="61">
        <f t="shared" si="0"/>
        <v>32.523850823937558</v>
      </c>
      <c r="L74" s="40"/>
      <c r="M74" s="242"/>
      <c r="O74"/>
    </row>
    <row r="75" spans="1:15" s="4" customFormat="1" ht="18.600000000000001" thickBot="1" x14ac:dyDescent="0.3">
      <c r="A75" s="247">
        <v>53</v>
      </c>
      <c r="B75" s="248">
        <v>9</v>
      </c>
      <c r="C75" s="249">
        <v>10136908915</v>
      </c>
      <c r="D75" s="250"/>
      <c r="E75" s="251" t="s">
        <v>103</v>
      </c>
      <c r="F75" s="252">
        <v>39503</v>
      </c>
      <c r="G75" s="253" t="s">
        <v>59</v>
      </c>
      <c r="H75" s="254" t="s">
        <v>73</v>
      </c>
      <c r="I75" s="255">
        <v>1.625810185185185E-2</v>
      </c>
      <c r="J75" s="255">
        <f t="shared" si="1"/>
        <v>4.3252314814814785E-3</v>
      </c>
      <c r="K75" s="256">
        <f t="shared" si="0"/>
        <v>32.035310030611519</v>
      </c>
      <c r="L75" s="248"/>
      <c r="M75" s="257"/>
      <c r="O75"/>
    </row>
    <row r="76" spans="1:15" ht="9" customHeight="1" thickTop="1" thickBot="1" x14ac:dyDescent="0.35">
      <c r="A76" s="131"/>
      <c r="B76" s="223"/>
      <c r="C76" s="223"/>
      <c r="D76" s="224"/>
      <c r="E76" s="225"/>
      <c r="F76" s="226"/>
      <c r="G76" s="227"/>
      <c r="H76" s="226"/>
      <c r="I76" s="228"/>
      <c r="J76" s="228"/>
      <c r="K76" s="62"/>
      <c r="L76" s="228"/>
      <c r="M76" s="228"/>
      <c r="O76"/>
    </row>
    <row r="77" spans="1:15" ht="15" thickTop="1" x14ac:dyDescent="0.25">
      <c r="A77" s="212" t="s">
        <v>5</v>
      </c>
      <c r="B77" s="213"/>
      <c r="C77" s="213"/>
      <c r="D77" s="213"/>
      <c r="E77" s="213"/>
      <c r="F77" s="213"/>
      <c r="G77" s="213"/>
      <c r="H77" s="213" t="s">
        <v>6</v>
      </c>
      <c r="I77" s="213"/>
      <c r="J77" s="213"/>
      <c r="K77" s="213"/>
      <c r="L77" s="213"/>
      <c r="M77" s="214"/>
      <c r="O77"/>
    </row>
    <row r="78" spans="1:15" x14ac:dyDescent="0.25">
      <c r="A78" s="132" t="s">
        <v>29</v>
      </c>
      <c r="B78" s="9"/>
      <c r="C78" s="172" t="s">
        <v>186</v>
      </c>
      <c r="D78" s="9"/>
      <c r="E78" s="37"/>
      <c r="F78" s="65"/>
      <c r="G78" s="72"/>
      <c r="H78" s="51" t="s">
        <v>40</v>
      </c>
      <c r="I78" s="258">
        <v>10</v>
      </c>
      <c r="J78" s="65"/>
      <c r="K78" s="66"/>
      <c r="L78" s="63" t="s">
        <v>38</v>
      </c>
      <c r="M78" s="71">
        <v>0</v>
      </c>
      <c r="O78"/>
    </row>
    <row r="79" spans="1:15" x14ac:dyDescent="0.25">
      <c r="A79" s="132" t="s">
        <v>30</v>
      </c>
      <c r="B79" s="9"/>
      <c r="C79" s="173">
        <v>0.61</v>
      </c>
      <c r="D79" s="9"/>
      <c r="E79" s="37"/>
      <c r="F79" s="73"/>
      <c r="G79" s="74"/>
      <c r="H79" s="52" t="s">
        <v>33</v>
      </c>
      <c r="I79" s="258">
        <f>I80+I85</f>
        <v>53</v>
      </c>
      <c r="J79" s="67"/>
      <c r="K79" s="68"/>
      <c r="L79" s="63" t="s">
        <v>22</v>
      </c>
      <c r="M79" s="71">
        <v>0</v>
      </c>
      <c r="O79"/>
    </row>
    <row r="80" spans="1:15" x14ac:dyDescent="0.25">
      <c r="A80" s="132" t="s">
        <v>31</v>
      </c>
      <c r="B80" s="9"/>
      <c r="C80" s="54" t="s">
        <v>187</v>
      </c>
      <c r="D80" s="9"/>
      <c r="E80" s="37"/>
      <c r="F80" s="73"/>
      <c r="G80" s="74"/>
      <c r="H80" s="52" t="s">
        <v>34</v>
      </c>
      <c r="I80" s="258">
        <f>I81+I82+I83+I84</f>
        <v>53</v>
      </c>
      <c r="J80" s="67"/>
      <c r="K80" s="68"/>
      <c r="L80" s="63" t="s">
        <v>25</v>
      </c>
      <c r="M80" s="71">
        <v>0</v>
      </c>
      <c r="O80"/>
    </row>
    <row r="81" spans="1:15" x14ac:dyDescent="0.25">
      <c r="A81" s="132" t="s">
        <v>32</v>
      </c>
      <c r="B81" s="9"/>
      <c r="C81" s="54" t="s">
        <v>188</v>
      </c>
      <c r="D81" s="9"/>
      <c r="E81" s="37"/>
      <c r="F81" s="73"/>
      <c r="G81" s="74"/>
      <c r="H81" s="52" t="s">
        <v>35</v>
      </c>
      <c r="I81" s="258">
        <f>COUNT(A23:A75)</f>
        <v>53</v>
      </c>
      <c r="J81" s="67"/>
      <c r="K81" s="68"/>
      <c r="L81" s="63" t="s">
        <v>39</v>
      </c>
      <c r="M81" s="71">
        <v>4</v>
      </c>
      <c r="O81"/>
    </row>
    <row r="82" spans="1:15" x14ac:dyDescent="0.25">
      <c r="A82" s="132"/>
      <c r="B82" s="9"/>
      <c r="C82" s="54"/>
      <c r="D82" s="9"/>
      <c r="E82" s="37"/>
      <c r="F82" s="73"/>
      <c r="G82" s="74"/>
      <c r="H82" s="52" t="s">
        <v>60</v>
      </c>
      <c r="I82" s="258">
        <f>COUNTIF(A23:A75,"ЛИМ")</f>
        <v>0</v>
      </c>
      <c r="J82" s="67"/>
      <c r="K82" s="68"/>
      <c r="L82" s="63" t="s">
        <v>59</v>
      </c>
      <c r="M82" s="71">
        <v>17</v>
      </c>
      <c r="O82"/>
    </row>
    <row r="83" spans="1:15" x14ac:dyDescent="0.25">
      <c r="A83" s="132"/>
      <c r="B83" s="9"/>
      <c r="C83" s="9"/>
      <c r="D83" s="9"/>
      <c r="E83" s="37"/>
      <c r="F83" s="73"/>
      <c r="G83" s="74"/>
      <c r="H83" s="52" t="s">
        <v>36</v>
      </c>
      <c r="I83" s="258">
        <f>COUNTIF(A23:A75,"НФ")</f>
        <v>0</v>
      </c>
      <c r="J83" s="67"/>
      <c r="K83" s="68"/>
      <c r="L83" s="63" t="s">
        <v>96</v>
      </c>
      <c r="M83" s="71">
        <v>32</v>
      </c>
      <c r="O83"/>
    </row>
    <row r="84" spans="1:15" x14ac:dyDescent="0.25">
      <c r="A84" s="132"/>
      <c r="B84" s="9"/>
      <c r="C84" s="9"/>
      <c r="D84" s="9"/>
      <c r="E84" s="37"/>
      <c r="F84" s="73"/>
      <c r="G84" s="74"/>
      <c r="H84" s="52" t="s">
        <v>41</v>
      </c>
      <c r="I84" s="258">
        <f>COUNTIF(A23:A75,"ДСКВ")</f>
        <v>0</v>
      </c>
      <c r="J84" s="67"/>
      <c r="K84" s="68"/>
      <c r="L84" s="63" t="s">
        <v>189</v>
      </c>
      <c r="M84" s="71">
        <f>COUNTIF(G23:G75,"3 СР")</f>
        <v>0</v>
      </c>
      <c r="O84"/>
    </row>
    <row r="85" spans="1:15" x14ac:dyDescent="0.25">
      <c r="A85" s="132"/>
      <c r="B85" s="9"/>
      <c r="C85" s="9"/>
      <c r="D85" s="9"/>
      <c r="E85" s="37"/>
      <c r="F85" s="75"/>
      <c r="G85" s="76"/>
      <c r="H85" s="52" t="s">
        <v>37</v>
      </c>
      <c r="I85" s="258">
        <f>COUNTIF(A23:A75,"НС")</f>
        <v>0</v>
      </c>
      <c r="J85" s="69"/>
      <c r="K85" s="70"/>
      <c r="L85" s="63"/>
      <c r="M85" s="53"/>
    </row>
    <row r="86" spans="1:15" ht="9.75" customHeight="1" x14ac:dyDescent="0.25">
      <c r="A86" s="73"/>
      <c r="M86" s="20"/>
    </row>
    <row r="87" spans="1:15" ht="15.6" x14ac:dyDescent="0.25">
      <c r="A87" s="215" t="s">
        <v>3</v>
      </c>
      <c r="B87" s="202"/>
      <c r="C87" s="202"/>
      <c r="D87" s="202"/>
      <c r="E87" s="202"/>
      <c r="F87" s="202" t="s">
        <v>13</v>
      </c>
      <c r="G87" s="202"/>
      <c r="H87" s="202"/>
      <c r="I87" s="202"/>
      <c r="J87" s="202" t="s">
        <v>4</v>
      </c>
      <c r="K87" s="202"/>
      <c r="L87" s="202"/>
      <c r="M87" s="216"/>
    </row>
    <row r="88" spans="1:15" x14ac:dyDescent="0.25">
      <c r="A88" s="210"/>
      <c r="B88" s="188"/>
      <c r="C88" s="188"/>
      <c r="D88" s="188"/>
      <c r="E88" s="188"/>
      <c r="F88" s="188"/>
      <c r="G88" s="203"/>
      <c r="H88" s="203"/>
      <c r="I88" s="203"/>
      <c r="J88" s="203"/>
      <c r="K88" s="203"/>
      <c r="L88" s="203"/>
      <c r="M88" s="217"/>
    </row>
    <row r="89" spans="1:15" x14ac:dyDescent="0.25">
      <c r="A89" s="133"/>
      <c r="D89" s="17"/>
      <c r="E89" s="17"/>
      <c r="F89" s="17"/>
      <c r="G89" s="17"/>
      <c r="H89" s="17"/>
      <c r="I89" s="17"/>
      <c r="J89" s="17"/>
      <c r="K89" s="17"/>
      <c r="L89" s="17"/>
      <c r="M89" s="78"/>
    </row>
    <row r="90" spans="1:15" x14ac:dyDescent="0.25">
      <c r="A90" s="133"/>
      <c r="D90" s="17"/>
      <c r="E90" s="17"/>
      <c r="F90" s="17"/>
      <c r="G90" s="17"/>
      <c r="H90" s="17"/>
      <c r="I90" s="17"/>
      <c r="J90" s="17"/>
      <c r="K90" s="17"/>
      <c r="L90" s="17"/>
      <c r="M90" s="78"/>
    </row>
    <row r="91" spans="1:15" x14ac:dyDescent="0.25">
      <c r="A91" s="133"/>
      <c r="D91" s="17"/>
      <c r="E91" s="17"/>
      <c r="F91" s="17"/>
      <c r="G91" s="17"/>
      <c r="H91" s="17"/>
      <c r="I91" s="17"/>
      <c r="J91" s="17"/>
      <c r="K91" s="17"/>
      <c r="L91" s="17"/>
      <c r="M91" s="78"/>
    </row>
    <row r="92" spans="1:15" x14ac:dyDescent="0.25">
      <c r="A92" s="133"/>
      <c r="D92" s="17"/>
      <c r="E92" s="17"/>
      <c r="F92" s="17"/>
      <c r="G92" s="17"/>
      <c r="H92" s="17"/>
      <c r="I92" s="17"/>
      <c r="J92" s="17"/>
      <c r="K92" s="17"/>
      <c r="L92" s="17"/>
      <c r="M92" s="78"/>
    </row>
    <row r="93" spans="1:15" x14ac:dyDescent="0.25">
      <c r="A93" s="210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211"/>
    </row>
    <row r="94" spans="1:15" x14ac:dyDescent="0.25">
      <c r="A94" s="210"/>
      <c r="B94" s="188"/>
      <c r="C94" s="188"/>
      <c r="D94" s="188"/>
      <c r="E94" s="188"/>
      <c r="F94" s="188"/>
      <c r="G94" s="198"/>
      <c r="H94" s="198"/>
      <c r="I94" s="198"/>
      <c r="J94" s="198"/>
      <c r="K94" s="198"/>
      <c r="L94" s="198"/>
      <c r="M94" s="218"/>
    </row>
    <row r="95" spans="1:15" ht="16.2" thickBot="1" x14ac:dyDescent="0.3">
      <c r="A95" s="219"/>
      <c r="B95" s="200"/>
      <c r="C95" s="200"/>
      <c r="D95" s="200"/>
      <c r="E95" s="200"/>
      <c r="F95" s="200" t="s">
        <v>78</v>
      </c>
      <c r="G95" s="200"/>
      <c r="H95" s="200"/>
      <c r="I95" s="200"/>
      <c r="J95" s="200" t="s">
        <v>81</v>
      </c>
      <c r="K95" s="200"/>
      <c r="L95" s="200"/>
      <c r="M95" s="220"/>
    </row>
    <row r="96" spans="1:15" ht="14.4" thickTop="1" x14ac:dyDescent="0.25">
      <c r="A96" s="73"/>
    </row>
    <row r="97" spans="1:1" x14ac:dyDescent="0.25">
      <c r="A97" s="73"/>
    </row>
    <row r="98" spans="1:1" x14ac:dyDescent="0.25">
      <c r="A98" s="73"/>
    </row>
    <row r="99" spans="1:1" x14ac:dyDescent="0.25">
      <c r="A99" s="73"/>
    </row>
    <row r="100" spans="1:1" x14ac:dyDescent="0.25">
      <c r="A100" s="73"/>
    </row>
    <row r="101" spans="1:1" x14ac:dyDescent="0.25">
      <c r="A101" s="73"/>
    </row>
    <row r="102" spans="1:1" x14ac:dyDescent="0.25">
      <c r="A102" s="73"/>
    </row>
    <row r="103" spans="1:1" x14ac:dyDescent="0.25">
      <c r="A103" s="73"/>
    </row>
    <row r="104" spans="1:1" x14ac:dyDescent="0.25">
      <c r="A104" s="73"/>
    </row>
    <row r="105" spans="1:1" x14ac:dyDescent="0.25">
      <c r="A105" s="73"/>
    </row>
    <row r="106" spans="1:1" x14ac:dyDescent="0.25">
      <c r="A106" s="73"/>
    </row>
    <row r="107" spans="1:1" x14ac:dyDescent="0.25">
      <c r="A107" s="73"/>
    </row>
    <row r="108" spans="1:1" x14ac:dyDescent="0.25">
      <c r="A108" s="73"/>
    </row>
    <row r="109" spans="1:1" x14ac:dyDescent="0.25">
      <c r="A109" s="73"/>
    </row>
    <row r="110" spans="1:1" x14ac:dyDescent="0.25">
      <c r="A110" s="73"/>
    </row>
    <row r="111" spans="1:1" x14ac:dyDescent="0.25">
      <c r="A111" s="73"/>
    </row>
    <row r="112" spans="1:1" x14ac:dyDescent="0.25">
      <c r="A112" s="73"/>
    </row>
    <row r="113" spans="1:8" x14ac:dyDescent="0.25">
      <c r="A113" s="73"/>
    </row>
    <row r="114" spans="1:8" x14ac:dyDescent="0.25">
      <c r="A114" s="73"/>
    </row>
    <row r="115" spans="1:8" x14ac:dyDescent="0.25">
      <c r="A115" s="73"/>
    </row>
    <row r="116" spans="1:8" x14ac:dyDescent="0.25">
      <c r="A116" s="73"/>
    </row>
    <row r="117" spans="1:8" x14ac:dyDescent="0.25">
      <c r="A117" s="73"/>
    </row>
    <row r="118" spans="1:8" x14ac:dyDescent="0.25">
      <c r="A118" s="73"/>
    </row>
    <row r="119" spans="1:8" x14ac:dyDescent="0.25">
      <c r="A119" s="73"/>
      <c r="H119"/>
    </row>
    <row r="120" spans="1:8" x14ac:dyDescent="0.25">
      <c r="A120" s="73"/>
      <c r="H120"/>
    </row>
    <row r="121" spans="1:8" x14ac:dyDescent="0.25">
      <c r="A121" s="73"/>
      <c r="H121"/>
    </row>
    <row r="122" spans="1:8" x14ac:dyDescent="0.25">
      <c r="A122" s="73"/>
      <c r="H122"/>
    </row>
    <row r="123" spans="1:8" x14ac:dyDescent="0.25">
      <c r="A123" s="73"/>
      <c r="H123"/>
    </row>
    <row r="124" spans="1:8" x14ac:dyDescent="0.25">
      <c r="A124" s="73"/>
      <c r="H124"/>
    </row>
    <row r="125" spans="1:8" x14ac:dyDescent="0.25">
      <c r="A125" s="73"/>
      <c r="H125"/>
    </row>
    <row r="126" spans="1:8" x14ac:dyDescent="0.25">
      <c r="A126" s="73"/>
      <c r="H126"/>
    </row>
    <row r="127" spans="1:8" x14ac:dyDescent="0.25">
      <c r="A127" s="73"/>
      <c r="H127"/>
    </row>
    <row r="128" spans="1:8" x14ac:dyDescent="0.25">
      <c r="A128" s="73"/>
      <c r="H128"/>
    </row>
    <row r="129" spans="1:8" x14ac:dyDescent="0.25">
      <c r="A129" s="73"/>
      <c r="H129"/>
    </row>
    <row r="130" spans="1:8" x14ac:dyDescent="0.25">
      <c r="A130" s="73"/>
      <c r="H130"/>
    </row>
    <row r="131" spans="1:8" x14ac:dyDescent="0.25">
      <c r="A131" s="73"/>
      <c r="H131"/>
    </row>
    <row r="132" spans="1:8" x14ac:dyDescent="0.25">
      <c r="A132" s="73"/>
      <c r="H132"/>
    </row>
    <row r="133" spans="1:8" x14ac:dyDescent="0.25">
      <c r="A133" s="73"/>
      <c r="H133"/>
    </row>
    <row r="134" spans="1:8" x14ac:dyDescent="0.25">
      <c r="A134" s="73"/>
      <c r="H134"/>
    </row>
    <row r="135" spans="1:8" x14ac:dyDescent="0.25">
      <c r="A135" s="73"/>
      <c r="H135"/>
    </row>
    <row r="136" spans="1:8" x14ac:dyDescent="0.25">
      <c r="A136" s="73"/>
      <c r="H136"/>
    </row>
    <row r="137" spans="1:8" x14ac:dyDescent="0.25">
      <c r="A137" s="73"/>
      <c r="H137"/>
    </row>
    <row r="138" spans="1:8" x14ac:dyDescent="0.25">
      <c r="A138" s="73"/>
      <c r="H138"/>
    </row>
    <row r="139" spans="1:8" x14ac:dyDescent="0.25">
      <c r="A139" s="73"/>
      <c r="H139"/>
    </row>
    <row r="140" spans="1:8" x14ac:dyDescent="0.25">
      <c r="A140" s="73"/>
      <c r="H140"/>
    </row>
    <row r="141" spans="1:8" x14ac:dyDescent="0.25">
      <c r="A141" s="73"/>
      <c r="H141"/>
    </row>
    <row r="142" spans="1:8" x14ac:dyDescent="0.25">
      <c r="A142" s="73"/>
      <c r="H142"/>
    </row>
    <row r="143" spans="1:8" x14ac:dyDescent="0.25">
      <c r="A143" s="73"/>
      <c r="H143"/>
    </row>
    <row r="144" spans="1:8" x14ac:dyDescent="0.25">
      <c r="A144" s="73"/>
      <c r="H144"/>
    </row>
    <row r="145" spans="1:8" x14ac:dyDescent="0.25">
      <c r="A145" s="73"/>
      <c r="H145"/>
    </row>
    <row r="146" spans="1:8" x14ac:dyDescent="0.25">
      <c r="H146"/>
    </row>
    <row r="147" spans="1:8" x14ac:dyDescent="0.25">
      <c r="H147"/>
    </row>
    <row r="148" spans="1:8" x14ac:dyDescent="0.25">
      <c r="H148"/>
    </row>
    <row r="149" spans="1:8" x14ac:dyDescent="0.25">
      <c r="H149"/>
    </row>
    <row r="150" spans="1:8" x14ac:dyDescent="0.25">
      <c r="H150"/>
    </row>
    <row r="151" spans="1:8" x14ac:dyDescent="0.25">
      <c r="H151"/>
    </row>
    <row r="152" spans="1:8" x14ac:dyDescent="0.25">
      <c r="H152"/>
    </row>
    <row r="153" spans="1:8" x14ac:dyDescent="0.25">
      <c r="H153"/>
    </row>
    <row r="154" spans="1:8" x14ac:dyDescent="0.25">
      <c r="H154"/>
    </row>
    <row r="155" spans="1:8" x14ac:dyDescent="0.25">
      <c r="H155"/>
    </row>
    <row r="156" spans="1:8" x14ac:dyDescent="0.25">
      <c r="H156"/>
    </row>
    <row r="157" spans="1:8" x14ac:dyDescent="0.25">
      <c r="H157"/>
    </row>
    <row r="158" spans="1:8" x14ac:dyDescent="0.25">
      <c r="H158"/>
    </row>
    <row r="159" spans="1:8" x14ac:dyDescent="0.25">
      <c r="H159"/>
    </row>
    <row r="160" spans="1:8" x14ac:dyDescent="0.25">
      <c r="H160"/>
    </row>
    <row r="161" spans="8:8" x14ac:dyDescent="0.25">
      <c r="H161"/>
    </row>
  </sheetData>
  <sortState xmlns:xlrd2="http://schemas.microsoft.com/office/spreadsheetml/2017/richdata2" ref="A67:R74">
    <sortCondition ref="B67:B74"/>
  </sortState>
  <mergeCells count="40">
    <mergeCell ref="A94:F94"/>
    <mergeCell ref="G94:M94"/>
    <mergeCell ref="A95:E95"/>
    <mergeCell ref="F95:I95"/>
    <mergeCell ref="J95:M95"/>
    <mergeCell ref="A93:F93"/>
    <mergeCell ref="G93:M93"/>
    <mergeCell ref="I21:I22"/>
    <mergeCell ref="J21:J22"/>
    <mergeCell ref="K21:K22"/>
    <mergeCell ref="L21:L22"/>
    <mergeCell ref="M21:M22"/>
    <mergeCell ref="A77:G77"/>
    <mergeCell ref="H77:M77"/>
    <mergeCell ref="A87:E87"/>
    <mergeCell ref="F87:I87"/>
    <mergeCell ref="J87:M87"/>
    <mergeCell ref="A88:F88"/>
    <mergeCell ref="G88:M88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honeticPr fontId="29" type="noConversion"/>
  <conditionalFormatting sqref="B1 B6:B7 B9:B11 B13:B1048576">
    <cfRule type="duplicateValues" dxfId="4" priority="5"/>
  </conditionalFormatting>
  <conditionalFormatting sqref="B1:B1048576">
    <cfRule type="duplicateValues" dxfId="3" priority="1"/>
  </conditionalFormatting>
  <conditionalFormatting sqref="B2">
    <cfRule type="duplicateValues" dxfId="2" priority="4"/>
  </conditionalFormatting>
  <conditionalFormatting sqref="B3">
    <cfRule type="duplicateValues" dxfId="1" priority="3"/>
  </conditionalFormatting>
  <conditionalFormatting sqref="B4">
    <cfRule type="duplicateValues" dxfId="0" priority="2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7" fitToHeight="0" orientation="portrait" r:id="rId1"/>
  <headerFooter alignWithMargins="0"/>
  <rowBreaks count="1" manualBreakCount="1">
    <brk id="5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База спортсменов</vt:lpstr>
      <vt:lpstr>Список участников</vt:lpstr>
      <vt:lpstr>индивидуальная гонка</vt:lpstr>
      <vt:lpstr>'индивидуальная гонка'!Заголовки_для_печати</vt:lpstr>
      <vt:lpstr>'Список участников'!Заголовки_для_печати</vt:lpstr>
      <vt:lpstr>'База спортсменов'!Область_печати</vt:lpstr>
      <vt:lpstr>'индивидуальная гонка'!Область_печати</vt:lpstr>
      <vt:lpstr>'Список участников'!Область_печати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2023-04-29T11:17:31Z</cp:lastPrinted>
  <dcterms:created xsi:type="dcterms:W3CDTF">1996-10-08T23:32:33Z</dcterms:created>
  <dcterms:modified xsi:type="dcterms:W3CDTF">2023-05-02T13:00:08Z</dcterms:modified>
</cp:coreProperties>
</file>