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Флешка\2023\Перввенство России 29.06 - 02.07\"/>
    </mc:Choice>
  </mc:AlternateContent>
  <bookViews>
    <workbookView xWindow="0" yWindow="0" windowWidth="20460" windowHeight="7320" tabRatio="789" activeTab="1"/>
  </bookViews>
  <sheets>
    <sheet name="Гит с ходу 200 м дев 15-16" sheetId="91" r:id="rId1"/>
    <sheet name="Гит с ходу 200 м юноши 15-16" sheetId="92" r:id="rId2"/>
    <sheet name="Парн г. пресл 4 км юноши 15-16" sheetId="93" r:id="rId3"/>
    <sheet name="Кейрин дев 15-16" sheetId="94" r:id="rId4"/>
    <sheet name="Кейрин юноши 15-16" sheetId="95" r:id="rId5"/>
  </sheets>
  <definedNames>
    <definedName name="_xlnm.Print_Titles" localSheetId="0">'Гит с ходу 200 м дев 15-16'!$21:$21</definedName>
    <definedName name="_xlnm.Print_Titles" localSheetId="1">'Гит с ходу 200 м юноши 15-16'!$21:$21</definedName>
    <definedName name="_xlnm.Print_Titles" localSheetId="3">'Кейрин дев 15-16'!$21:$21</definedName>
    <definedName name="_xlnm.Print_Titles" localSheetId="4">'Кейрин юноши 15-16'!$21:$21</definedName>
    <definedName name="_xlnm.Print_Area" localSheetId="0">'Гит с ходу 200 м дев 15-16'!$A$1:$M$58</definedName>
    <definedName name="_xlnm.Print_Area" localSheetId="1">'Гит с ходу 200 м юноши 15-16'!$A$1:$M$87</definedName>
    <definedName name="_xlnm.Print_Area" localSheetId="3">'Кейрин дев 15-16'!$A$1:$I$52</definedName>
    <definedName name="_xlnm.Print_Area" localSheetId="4">'Кейрин юноши 15-16'!$A$1:$I$69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92" l="1"/>
  <c r="J58" i="91" l="1"/>
  <c r="G58" i="91"/>
  <c r="D58" i="91"/>
  <c r="J87" i="92"/>
  <c r="G87" i="92"/>
  <c r="D87" i="92"/>
  <c r="L64" i="93"/>
  <c r="H64" i="93"/>
  <c r="E64" i="93"/>
  <c r="H52" i="94"/>
  <c r="E52" i="94"/>
  <c r="A52" i="94"/>
  <c r="H69" i="95"/>
  <c r="E69" i="95"/>
  <c r="A69" i="95"/>
  <c r="A52" i="93"/>
  <c r="H30" i="93"/>
  <c r="K30" i="93"/>
  <c r="J30" i="93"/>
  <c r="I30" i="93"/>
  <c r="K28" i="93"/>
  <c r="J28" i="93"/>
  <c r="I28" i="93"/>
  <c r="H28" i="93"/>
  <c r="K26" i="93"/>
  <c r="J26" i="93"/>
  <c r="I26" i="93"/>
  <c r="H26" i="93"/>
  <c r="I24" i="93"/>
  <c r="K24" i="93"/>
  <c r="J24" i="93"/>
  <c r="H24" i="93"/>
  <c r="A50" i="93"/>
  <c r="A48" i="93"/>
  <c r="A46" i="93"/>
  <c r="A44" i="93"/>
  <c r="A42" i="93"/>
  <c r="A40" i="93"/>
  <c r="A38" i="93"/>
  <c r="A36" i="93"/>
  <c r="A34" i="93"/>
  <c r="A32" i="93"/>
  <c r="A30" i="93"/>
  <c r="A28" i="93"/>
  <c r="A26" i="93"/>
  <c r="A24" i="93"/>
  <c r="L25" i="93"/>
  <c r="L26" i="93" s="1"/>
  <c r="L23" i="93"/>
  <c r="L24" i="93" s="1"/>
  <c r="L27" i="93"/>
  <c r="M27" i="93" s="1"/>
  <c r="M28" i="93" s="1"/>
  <c r="L29" i="93"/>
  <c r="M29" i="93" s="1"/>
  <c r="M30" i="93" s="1"/>
  <c r="L30" i="93" l="1"/>
  <c r="M25" i="93"/>
  <c r="M26" i="93" s="1"/>
  <c r="L28" i="93"/>
  <c r="M23" i="93"/>
  <c r="M24" i="93" s="1"/>
  <c r="J44" i="92"/>
  <c r="K44" i="92" s="1"/>
  <c r="J45" i="92"/>
  <c r="K45" i="92" s="1"/>
  <c r="J46" i="92"/>
  <c r="K46" i="92" s="1"/>
  <c r="J47" i="92"/>
  <c r="K47" i="92" s="1"/>
  <c r="J48" i="92"/>
  <c r="K48" i="92" s="1"/>
  <c r="J49" i="92"/>
  <c r="K49" i="92" s="1"/>
  <c r="J50" i="92"/>
  <c r="K50" i="92"/>
  <c r="J51" i="92"/>
  <c r="K51" i="92"/>
  <c r="J52" i="92"/>
  <c r="K52" i="92" s="1"/>
  <c r="J53" i="92"/>
  <c r="K53" i="92" s="1"/>
  <c r="J54" i="92"/>
  <c r="K54" i="92" s="1"/>
  <c r="J55" i="92"/>
  <c r="K55" i="92"/>
  <c r="J56" i="92"/>
  <c r="K56" i="92" s="1"/>
  <c r="J57" i="92"/>
  <c r="K57" i="92" s="1"/>
  <c r="J58" i="92"/>
  <c r="K58" i="92" s="1"/>
  <c r="J59" i="92"/>
  <c r="K59" i="92"/>
  <c r="J60" i="92"/>
  <c r="K60" i="92" s="1"/>
  <c r="J61" i="92"/>
  <c r="K61" i="92" s="1"/>
  <c r="J62" i="92"/>
  <c r="K62" i="92"/>
  <c r="J63" i="92"/>
  <c r="K63" i="92" s="1"/>
  <c r="J64" i="92"/>
  <c r="K64" i="92" s="1"/>
  <c r="J65" i="92"/>
  <c r="K65" i="92" s="1"/>
  <c r="J66" i="92"/>
  <c r="K66" i="92"/>
  <c r="J67" i="92"/>
  <c r="K67" i="92"/>
  <c r="J68" i="92"/>
  <c r="K68" i="92" s="1"/>
  <c r="J69" i="92"/>
  <c r="K69" i="92" s="1"/>
  <c r="J70" i="92"/>
  <c r="K70" i="92"/>
  <c r="J71" i="92"/>
  <c r="K71" i="92"/>
  <c r="J72" i="92"/>
  <c r="K72" i="92" s="1"/>
  <c r="J73" i="92"/>
  <c r="K73" i="92" s="1"/>
  <c r="J74" i="92"/>
  <c r="K74" i="92" s="1"/>
  <c r="J43" i="92"/>
  <c r="K43" i="92" s="1"/>
  <c r="J42" i="92"/>
  <c r="K42" i="92" s="1"/>
  <c r="J41" i="92"/>
  <c r="K41" i="92" s="1"/>
  <c r="J40" i="92"/>
  <c r="K40" i="92" s="1"/>
  <c r="J39" i="92"/>
  <c r="K39" i="92" s="1"/>
  <c r="J38" i="92"/>
  <c r="K38" i="92" s="1"/>
  <c r="J37" i="92"/>
  <c r="K37" i="92" s="1"/>
  <c r="J36" i="92"/>
  <c r="K36" i="92" s="1"/>
  <c r="J35" i="92"/>
  <c r="K35" i="92" s="1"/>
  <c r="J33" i="92"/>
  <c r="K33" i="92" s="1"/>
  <c r="J32" i="92"/>
  <c r="K32" i="92" s="1"/>
  <c r="J31" i="92"/>
  <c r="K31" i="92" s="1"/>
  <c r="J30" i="92"/>
  <c r="K30" i="92" s="1"/>
  <c r="J29" i="92"/>
  <c r="K29" i="92" s="1"/>
  <c r="J28" i="92"/>
  <c r="K28" i="92" s="1"/>
  <c r="J27" i="92"/>
  <c r="K27" i="92" s="1"/>
  <c r="J26" i="92"/>
  <c r="K26" i="92" s="1"/>
  <c r="J25" i="92"/>
  <c r="K25" i="92" s="1"/>
  <c r="J24" i="92"/>
  <c r="K24" i="92" s="1"/>
  <c r="J23" i="92"/>
  <c r="K23" i="92" s="1"/>
  <c r="K41" i="91"/>
  <c r="K42" i="91"/>
  <c r="K43" i="91"/>
  <c r="K44" i="91"/>
  <c r="K45" i="91"/>
  <c r="K46" i="91"/>
  <c r="K23" i="91"/>
  <c r="J24" i="91"/>
  <c r="J25" i="91"/>
  <c r="J26" i="91"/>
  <c r="J27" i="91"/>
  <c r="J28" i="91"/>
  <c r="J29" i="91"/>
  <c r="J30" i="91"/>
  <c r="J31" i="91"/>
  <c r="J32" i="91"/>
  <c r="J33" i="91"/>
  <c r="J34" i="91"/>
  <c r="J35" i="91"/>
  <c r="J36" i="91"/>
  <c r="J37" i="91"/>
  <c r="J38" i="91"/>
  <c r="J39" i="91"/>
  <c r="J40" i="91"/>
  <c r="J41" i="91"/>
  <c r="J42" i="91"/>
  <c r="J43" i="91"/>
  <c r="J44" i="91"/>
  <c r="J45" i="91"/>
  <c r="J46" i="91"/>
  <c r="J23" i="91"/>
  <c r="K24" i="91"/>
  <c r="K25" i="91"/>
  <c r="K26" i="91"/>
  <c r="K27" i="91"/>
  <c r="K28" i="91"/>
  <c r="K29" i="91"/>
  <c r="K30" i="91"/>
  <c r="K31" i="91"/>
  <c r="K32" i="91"/>
  <c r="K33" i="91"/>
  <c r="K34" i="91"/>
  <c r="K35" i="91"/>
  <c r="K36" i="91"/>
  <c r="K37" i="91"/>
  <c r="K38" i="91"/>
  <c r="K39" i="91"/>
  <c r="K40" i="91"/>
</calcChain>
</file>

<file path=xl/sharedStrings.xml><?xml version="1.0" encoding="utf-8"?>
<sst xmlns="http://schemas.openxmlformats.org/spreadsheetml/2006/main" count="803" uniqueCount="164">
  <si>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</si>
  <si>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</si>
  <si>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</si>
  <si>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</si>
  <si>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</si>
  <si>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</si>
  <si>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</si>
  <si>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</si>
  <si>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</si>
  <si>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</si>
  <si>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</si>
  <si>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</si>
  <si>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</si>
  <si>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</si>
  <si>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</si>
  <si>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</si>
  <si>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</si>
  <si>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КМС</t>
  </si>
  <si>
    <t>ДАТА РОЖД.</t>
  </si>
  <si>
    <t>ДИСТАНЦИЯ: ДЛИНА КРУГА/КРУГОВ</t>
  </si>
  <si>
    <t>UCI ID</t>
  </si>
  <si>
    <t/>
  </si>
  <si>
    <t>ПОКРЫТИЕ ТРЕКА: дерево</t>
  </si>
  <si>
    <t>Москва</t>
  </si>
  <si>
    <t>РЕЗУЛЬТАТ</t>
  </si>
  <si>
    <t>СКОРОСТЬ км/ч</t>
  </si>
  <si>
    <t>ГЛАВНЫЙ СЕКРЕТАРЬ</t>
  </si>
  <si>
    <t>СУДЬЯ НА ФИНИШЕ</t>
  </si>
  <si>
    <t>Санкт-Петербург</t>
  </si>
  <si>
    <t>ИТОГОВЫЙ ПРОТОКОЛ</t>
  </si>
  <si>
    <t>трек - гит с ходу 200 м</t>
  </si>
  <si>
    <t>НАЧАЛО ГОНКИ:</t>
  </si>
  <si>
    <t>ОКОНЧАНИЕ ГОНКИ:</t>
  </si>
  <si>
    <t>0-100 м</t>
  </si>
  <si>
    <t>100-200 м</t>
  </si>
  <si>
    <t>Департамент спорта города Москвы</t>
  </si>
  <si>
    <t>РСОО "Федерация велосипедного спорта в городе Москве"</t>
  </si>
  <si>
    <t>ПЕРВЕНСТВО РОССИИ</t>
  </si>
  <si>
    <t>Девушки 15-16 лет</t>
  </si>
  <si>
    <t>МЕСТО ПРОВЕДЕНИЯ: г. Москва</t>
  </si>
  <si>
    <t>ДАТА ПРОВЕДЕНИЯ: 29 июня-02 июля 2023 года</t>
  </si>
  <si>
    <t>№ ЕКП 2023: 26275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</si>
  <si>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</si>
  <si>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</si>
  <si>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</si>
  <si>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</si>
  <si>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</si>
  <si>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СОЛОЗОБОВА Вероника</t>
  </si>
  <si>
    <t>ФАРАФОНТОВА Елизавета</t>
  </si>
  <si>
    <t>БУЛАВКИНА Анастасия</t>
  </si>
  <si>
    <t>САШЕНКОВА Александра</t>
  </si>
  <si>
    <t>САВИЧЕВА Кристина</t>
  </si>
  <si>
    <t>КЛИМЕНКО Эвелина</t>
  </si>
  <si>
    <t>БЕЛЯЕВА Мария</t>
  </si>
  <si>
    <t>СМИРНОВА Анна</t>
  </si>
  <si>
    <t>ГОЛУЕНКО Дарья</t>
  </si>
  <si>
    <t>ЕРМОЛОВА Мария</t>
  </si>
  <si>
    <t>ЛУЧИНА Виктория</t>
  </si>
  <si>
    <t>ДРОЗДОВА Ольга</t>
  </si>
  <si>
    <t>КОЛОНИЦКАЯ Виктория</t>
  </si>
  <si>
    <t>ГВОЗДЕВА Диана</t>
  </si>
  <si>
    <t>АЛЯКРИНСКАЯ София</t>
  </si>
  <si>
    <t>БАЖЕНОВА Кристина</t>
  </si>
  <si>
    <t>БОСАРГИНА Дарья</t>
  </si>
  <si>
    <t>ЛОСЕВА Анфиса</t>
  </si>
  <si>
    <t>ЖУРАВЛЕВА Дарья</t>
  </si>
  <si>
    <t>СЕМЕНОВА Анна</t>
  </si>
  <si>
    <t>ПЕТРОВА Мария</t>
  </si>
  <si>
    <t>СУДАРИКОВА Мария</t>
  </si>
  <si>
    <t>ГАВРИНА Вероника</t>
  </si>
  <si>
    <t>САМОДУРОВА Яна</t>
  </si>
  <si>
    <t>Московская область</t>
  </si>
  <si>
    <t>Тульская область</t>
  </si>
  <si>
    <t>Пензенская область</t>
  </si>
  <si>
    <t>1 СР</t>
  </si>
  <si>
    <t>3 СР</t>
  </si>
  <si>
    <t>2 СР</t>
  </si>
  <si>
    <t>Температура:</t>
  </si>
  <si>
    <t>Влажность:</t>
  </si>
  <si>
    <t>№ ВРВС:  0080221811Я</t>
  </si>
  <si>
    <t>ВРЕМЯ ПРОМЕЖУТОЧНЫХ ОТРЕЗКОВ</t>
  </si>
  <si>
    <t>Юноши 15-16 лет</t>
  </si>
  <si>
    <t>ЦВЕТКОВ Артем</t>
  </si>
  <si>
    <t>ЗЫБИН Артем</t>
  </si>
  <si>
    <t>БОРТНИК Иван</t>
  </si>
  <si>
    <t>КИРИЛЬЦЕВ Тимур</t>
  </si>
  <si>
    <t>ГРИГОРЬЕВ Сократ</t>
  </si>
  <si>
    <t>ВЫСОКОСОВ Александр</t>
  </si>
  <si>
    <t>КИМАКОВСКИЙ Захар</t>
  </si>
  <si>
    <t>Свердловская область</t>
  </si>
  <si>
    <t>СМИРНОВ Роман</t>
  </si>
  <si>
    <t>БУСЛАЕВ Артем</t>
  </si>
  <si>
    <t>ВАСИЛЬЕВ Тимофей</t>
  </si>
  <si>
    <t>МОКЕЕВ Захар</t>
  </si>
  <si>
    <t>ПУЧЕНКИН Артем</t>
  </si>
  <si>
    <t>МАСТЮГИН Максим</t>
  </si>
  <si>
    <t>КУНИН Андрей</t>
  </si>
  <si>
    <t>КУРИНОВ Святослав</t>
  </si>
  <si>
    <t>БОГОМОЛОВ Кирилл</t>
  </si>
  <si>
    <t>НАГОРНОВ Богдан</t>
  </si>
  <si>
    <t>НИКИШИН Александр</t>
  </si>
  <si>
    <t>ЗЕЛЕНЕВ Тимофей</t>
  </si>
  <si>
    <t>АРКИЛОВИЧ Роман</t>
  </si>
  <si>
    <t>КУРТАКОВ Владимир</t>
  </si>
  <si>
    <t>КАЗАКОВ Владислав</t>
  </si>
  <si>
    <t>ЛАПШИН Никита</t>
  </si>
  <si>
    <t>ПРОКОФЬЕВ Степан</t>
  </si>
  <si>
    <t>СИТДИКОВ Амир</t>
  </si>
  <si>
    <t>БАРЫБИН Даниил</t>
  </si>
  <si>
    <t>ПУШКАРЕВ Ярослав</t>
  </si>
  <si>
    <t>МЕТЛОВ Дмитрий</t>
  </si>
  <si>
    <t>КАДЕТОВ Лев</t>
  </si>
  <si>
    <t>МИХАЙЛОВ Андрей</t>
  </si>
  <si>
    <t>МИХАЙЛОВСКИЙ Владимир</t>
  </si>
  <si>
    <t>КУДЕНКО Глеб</t>
  </si>
  <si>
    <t>ТАРАСОВ Сергей</t>
  </si>
  <si>
    <t>ЧИКИРЕВ Константин</t>
  </si>
  <si>
    <t>ПЛИТАРАК Андрей</t>
  </si>
  <si>
    <t>ЗАКУСКИН Андрей</t>
  </si>
  <si>
    <t>НАФИКОВ Роман</t>
  </si>
  <si>
    <t>ПАЩЕНКО Дмитрий</t>
  </si>
  <si>
    <t>КОЗИН Петр</t>
  </si>
  <si>
    <t>КОЗЛОВ Матвей</t>
  </si>
  <si>
    <t>АБРАМЕНКОВ Илья</t>
  </si>
  <si>
    <t>БОРТНИК Степан</t>
  </si>
  <si>
    <t>КАЗАК Иван</t>
  </si>
  <si>
    <t>БАШАРОВ Эльдар</t>
  </si>
  <si>
    <t>ЧЕЧЕЛЬ  Егор</t>
  </si>
  <si>
    <t>РАКОВ Леонид</t>
  </si>
  <si>
    <t>САЯПИН Даниил</t>
  </si>
  <si>
    <t>СЛЕСАРЕВ Дмитрий</t>
  </si>
  <si>
    <t>ЕЛАТОВ Андрей</t>
  </si>
  <si>
    <t>ГОРБЫЛЕВ Егор</t>
  </si>
  <si>
    <t>СУШКО Илья</t>
  </si>
  <si>
    <t>ВЕДЕНЯПИН Сергей</t>
  </si>
  <si>
    <t>нс</t>
  </si>
  <si>
    <t>БАЛАБОЛИН Даниил</t>
  </si>
  <si>
    <t>0:05,512</t>
  </si>
  <si>
    <t>трек - парная гонка преследования 4 км</t>
  </si>
  <si>
    <t>№ ВРВС: 0080421811Г</t>
  </si>
  <si>
    <t>ТЕХНИЧЕСКИЙ ДЕЛЕГАТ ФВСР:</t>
  </si>
  <si>
    <t>0-1000 м</t>
  </si>
  <si>
    <t>1000-2000 м</t>
  </si>
  <si>
    <t>2000-3000 м</t>
  </si>
  <si>
    <t>3000-4000 м</t>
  </si>
  <si>
    <t>0,333 км/12</t>
  </si>
  <si>
    <t>ВОРГАНОВ Максим</t>
  </si>
  <si>
    <t>БОНДАРЕНКО Александр</t>
  </si>
  <si>
    <t>СЕРГЕЕВ Федор</t>
  </si>
  <si>
    <t>КУСКОВ Давид</t>
  </si>
  <si>
    <t>КОНОВАЛОВ Глеб</t>
  </si>
  <si>
    <t>САВОСТИКОВ Никита</t>
  </si>
  <si>
    <t>ПОЛХОНОВ Булат</t>
  </si>
  <si>
    <t>СТЕБЛЕЦОВ Владимир</t>
  </si>
  <si>
    <t>ВЫЧЕГЖАНИН Егор</t>
  </si>
  <si>
    <t>ВК</t>
  </si>
  <si>
    <t>СУЛТАНОВ Матвей</t>
  </si>
  <si>
    <t>Кейрин</t>
  </si>
  <si>
    <t>№ ВРВС: 0080451611Я</t>
  </si>
  <si>
    <t>0,333/5</t>
  </si>
  <si>
    <t>МИТЯНИНА Софья</t>
  </si>
  <si>
    <t>1 сп.р.</t>
  </si>
  <si>
    <t>2 сп.р.</t>
  </si>
  <si>
    <t>3 сп.р.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</si>
</sst>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:ss.00"/>
    <numFmt numFmtId="165" formatCode="0.0"/>
    <numFmt numFmtId="166" formatCode="m:ss.000"/>
    <numFmt numFmtId="167" formatCode="0.000"/>
    <numFmt numFmtId="168" formatCode="dd\.mm\.yyyy;@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25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8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2" applyNumberFormat="1" applyFont="1" applyBorder="1" applyAlignment="1">
      <alignment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6" fillId="2" borderId="31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16" fillId="0" borderId="18" xfId="0" applyNumberFormat="1" applyFont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/>
    </xf>
    <xf numFmtId="0" fontId="19" fillId="3" borderId="31" xfId="3" applyNumberFormat="1" applyFont="1" applyFill="1" applyBorder="1" applyAlignment="1">
      <alignment horizontal="center" vertical="center" wrapText="1"/>
    </xf>
    <xf numFmtId="0" fontId="19" fillId="0" borderId="31" xfId="8" applyFont="1" applyFill="1" applyBorder="1" applyAlignment="1">
      <alignment vertical="center" wrapText="1"/>
    </xf>
    <xf numFmtId="14" fontId="19" fillId="0" borderId="31" xfId="9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1" fontId="19" fillId="0" borderId="31" xfId="9" applyNumberFormat="1" applyFont="1" applyFill="1" applyBorder="1" applyAlignment="1">
      <alignment horizontal="center" vertical="center" wrapText="1"/>
    </xf>
    <xf numFmtId="166" fontId="19" fillId="0" borderId="31" xfId="9" applyNumberFormat="1" applyFont="1" applyFill="1" applyBorder="1" applyAlignment="1">
      <alignment horizontal="center" vertical="center" wrapText="1"/>
    </xf>
    <xf numFmtId="167" fontId="19" fillId="0" borderId="31" xfId="0" applyNumberFormat="1" applyFont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31" xfId="9" applyFont="1" applyFill="1" applyBorder="1" applyAlignment="1">
      <alignment horizontal="center" vertical="center" wrapText="1"/>
    </xf>
    <xf numFmtId="166" fontId="21" fillId="0" borderId="31" xfId="0" applyNumberFormat="1" applyFont="1" applyBorder="1" applyAlignment="1">
      <alignment horizontal="center" vertical="center" shrinkToFit="1"/>
    </xf>
    <xf numFmtId="166" fontId="20" fillId="0" borderId="31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19" fillId="3" borderId="27" xfId="3" applyNumberFormat="1" applyFont="1" applyFill="1" applyBorder="1" applyAlignment="1">
      <alignment horizontal="center" vertical="center" wrapText="1"/>
    </xf>
    <xf numFmtId="0" fontId="19" fillId="0" borderId="27" xfId="8" applyFont="1" applyFill="1" applyBorder="1" applyAlignment="1">
      <alignment vertical="center" wrapText="1"/>
    </xf>
    <xf numFmtId="14" fontId="19" fillId="0" borderId="27" xfId="9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27" xfId="9" applyFont="1" applyFill="1" applyBorder="1" applyAlignment="1">
      <alignment horizontal="center" vertical="center" wrapText="1"/>
    </xf>
    <xf numFmtId="166" fontId="21" fillId="0" borderId="27" xfId="0" applyNumberFormat="1" applyFont="1" applyBorder="1" applyAlignment="1">
      <alignment horizontal="center" vertical="center" shrinkToFit="1"/>
    </xf>
    <xf numFmtId="166" fontId="20" fillId="0" borderId="27" xfId="0" applyNumberFormat="1" applyFont="1" applyBorder="1" applyAlignment="1">
      <alignment horizontal="center" vertical="center" wrapText="1"/>
    </xf>
    <xf numFmtId="166" fontId="19" fillId="0" borderId="27" xfId="9" applyNumberFormat="1" applyFont="1" applyFill="1" applyBorder="1" applyAlignment="1">
      <alignment horizontal="center" vertical="center" wrapText="1"/>
    </xf>
    <xf numFmtId="167" fontId="1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166" fontId="5" fillId="0" borderId="31" xfId="0" applyNumberFormat="1" applyFont="1" applyBorder="1" applyAlignment="1">
      <alignment horizontal="center" vertical="center" wrapText="1"/>
    </xf>
    <xf numFmtId="1" fontId="19" fillId="0" borderId="27" xfId="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2" borderId="38" xfId="3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5" fillId="3" borderId="42" xfId="3" applyFont="1" applyFill="1" applyBorder="1" applyAlignment="1">
      <alignment horizontal="center" vertical="center" wrapText="1"/>
    </xf>
    <xf numFmtId="0" fontId="23" fillId="0" borderId="42" xfId="8" applyFont="1" applyBorder="1" applyAlignment="1">
      <alignment vertical="center" wrapText="1"/>
    </xf>
    <xf numFmtId="0" fontId="22" fillId="0" borderId="42" xfId="9" applyFont="1" applyBorder="1" applyAlignment="1">
      <alignment horizontal="center" vertical="center" wrapText="1"/>
    </xf>
    <xf numFmtId="166" fontId="5" fillId="0" borderId="43" xfId="0" applyNumberFormat="1" applyFont="1" applyBorder="1" applyAlignment="1">
      <alignment horizontal="center" vertical="center"/>
    </xf>
    <xf numFmtId="166" fontId="22" fillId="0" borderId="43" xfId="0" applyNumberFormat="1" applyFont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5" fillId="3" borderId="46" xfId="3" applyFont="1" applyFill="1" applyBorder="1" applyAlignment="1">
      <alignment horizontal="center" vertical="center" wrapText="1"/>
    </xf>
    <xf numFmtId="0" fontId="23" fillId="0" borderId="46" xfId="8" applyFont="1" applyBorder="1" applyAlignment="1">
      <alignment vertical="center" wrapText="1"/>
    </xf>
    <xf numFmtId="1" fontId="22" fillId="0" borderId="46" xfId="9" applyNumberFormat="1" applyFont="1" applyBorder="1" applyAlignment="1">
      <alignment horizontal="center" vertical="center" wrapText="1"/>
    </xf>
    <xf numFmtId="166" fontId="24" fillId="0" borderId="47" xfId="9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166" fontId="23" fillId="0" borderId="43" xfId="9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5" fillId="3" borderId="27" xfId="3" applyFont="1" applyFill="1" applyBorder="1" applyAlignment="1">
      <alignment horizontal="center" vertical="center" wrapText="1"/>
    </xf>
    <xf numFmtId="0" fontId="23" fillId="0" borderId="27" xfId="8" applyFont="1" applyBorder="1" applyAlignment="1">
      <alignment vertical="center" wrapText="1"/>
    </xf>
    <xf numFmtId="1" fontId="22" fillId="0" borderId="27" xfId="9" applyNumberFormat="1" applyFont="1" applyBorder="1" applyAlignment="1">
      <alignment horizontal="center" vertical="center" wrapText="1"/>
    </xf>
    <xf numFmtId="166" fontId="24" fillId="0" borderId="50" xfId="9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68" fontId="23" fillId="0" borderId="42" xfId="9" applyNumberFormat="1" applyFont="1" applyBorder="1" applyAlignment="1">
      <alignment horizontal="center" vertical="center" wrapText="1"/>
    </xf>
    <xf numFmtId="168" fontId="23" fillId="0" borderId="46" xfId="9" applyNumberFormat="1" applyFont="1" applyBorder="1" applyAlignment="1">
      <alignment horizontal="center" vertical="center" wrapText="1"/>
    </xf>
    <xf numFmtId="168" fontId="23" fillId="0" borderId="27" xfId="9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5" fillId="3" borderId="53" xfId="3" applyFont="1" applyFill="1" applyBorder="1" applyAlignment="1">
      <alignment horizontal="center" vertical="center" wrapText="1"/>
    </xf>
    <xf numFmtId="0" fontId="23" fillId="0" borderId="53" xfId="8" applyFont="1" applyBorder="1" applyAlignment="1">
      <alignment vertical="center" wrapText="1"/>
    </xf>
    <xf numFmtId="168" fontId="23" fillId="0" borderId="53" xfId="9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22" fillId="0" borderId="53" xfId="9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center" vertical="center"/>
    </xf>
    <xf numFmtId="166" fontId="23" fillId="0" borderId="39" xfId="9" applyNumberFormat="1" applyFont="1" applyBorder="1" applyAlignment="1">
      <alignment horizontal="center" vertical="center" wrapText="1"/>
    </xf>
    <xf numFmtId="167" fontId="5" fillId="0" borderId="39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6" fillId="0" borderId="3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horizontal="right" vertical="center"/>
    </xf>
    <xf numFmtId="166" fontId="20" fillId="0" borderId="32" xfId="0" applyNumberFormat="1" applyFont="1" applyBorder="1" applyAlignment="1">
      <alignment horizontal="center" vertical="center" wrapText="1"/>
    </xf>
    <xf numFmtId="166" fontId="20" fillId="0" borderId="28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left" vertical="center"/>
    </xf>
    <xf numFmtId="164" fontId="16" fillId="0" borderId="16" xfId="0" applyNumberFormat="1" applyFont="1" applyBorder="1" applyAlignment="1">
      <alignment horizontal="left" vertical="center"/>
    </xf>
    <xf numFmtId="164" fontId="16" fillId="0" borderId="20" xfId="0" applyNumberFormat="1" applyFont="1" applyBorder="1" applyAlignment="1">
      <alignment horizontal="left" vertical="center"/>
    </xf>
    <xf numFmtId="164" fontId="16" fillId="0" borderId="18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2" fontId="6" fillId="2" borderId="25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39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2" fontId="6" fillId="2" borderId="38" xfId="3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91" y="70955"/>
          <a:ext cx="1141315" cy="742318"/>
        </a:xfrm>
        <a:prstGeom prst="rect">
          <a:avLst/>
        </a:prstGeom>
      </xdr:spPr>
    </xdr:pic>
    <xdr:clientData/>
  </xdr:twoCellAnchor>
  <xdr:twoCellAnchor editAs="oneCell">
    <xdr:from>
      <xdr:col>11</xdr:col>
      <xdr:colOff>176694</xdr:colOff>
      <xdr:row>0</xdr:row>
      <xdr:rowOff>77304</xdr:rowOff>
    </xdr:from>
    <xdr:to>
      <xdr:col>12</xdr:col>
      <xdr:colOff>784085</xdr:colOff>
      <xdr:row>2</xdr:row>
      <xdr:rowOff>209826</xdr:rowOff>
    </xdr:to>
    <xdr:grpSp>
      <xdr:nvGrpSpPr>
        <xdr:cNvPr id="5" name="Group 13">
          <a:extLst>
            <a:ext uri="{FF2B5EF4-FFF2-40B4-BE49-F238E27FC236}">
              <a16:creationId xmlns:a16="http://schemas.microsoft.com/office/drawing/2014/main" id="{436ED9AE-BA13-4FBC-AC80-08D9401EC113}"/>
            </a:ext>
          </a:extLst>
        </xdr:cNvPr>
        <xdr:cNvGrpSpPr/>
      </xdr:nvGrpSpPr>
      <xdr:grpSpPr>
        <a:xfrm>
          <a:off x="11054520" y="77304"/>
          <a:ext cx="1490869" cy="657087"/>
          <a:chOff x="0" y="0"/>
          <a:chExt cx="771525" cy="423545"/>
        </a:xfrm>
      </xdr:grpSpPr>
      <xdr:pic>
        <xdr:nvPicPr>
          <xdr:cNvPr id="8" name="image1.jpeg">
            <a:extLst>
              <a:ext uri="{FF2B5EF4-FFF2-40B4-BE49-F238E27FC236}">
                <a16:creationId xmlns:a16="http://schemas.microsoft.com/office/drawing/2014/main" id="{A81A2B0C-D614-4115-9C07-01143DD3D7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9" name="image2.jpeg">
            <a:extLst>
              <a:ext uri="{FF2B5EF4-FFF2-40B4-BE49-F238E27FC236}">
                <a16:creationId xmlns:a16="http://schemas.microsoft.com/office/drawing/2014/main" id="{4E2AA826-717F-47F1-A233-DEEC7B5532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E4E284C-255E-40E0-8EDD-EAF50DAD142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1AF6B1-F654-4065-BF74-9E2FB50A8F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176694</xdr:colOff>
      <xdr:row>0</xdr:row>
      <xdr:rowOff>77304</xdr:rowOff>
    </xdr:from>
    <xdr:to>
      <xdr:col>12</xdr:col>
      <xdr:colOff>784085</xdr:colOff>
      <xdr:row>2</xdr:row>
      <xdr:rowOff>209826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13596DE0-2348-43FD-8282-ADF84AAFB169}"/>
            </a:ext>
          </a:extLst>
        </xdr:cNvPr>
        <xdr:cNvGrpSpPr/>
      </xdr:nvGrpSpPr>
      <xdr:grpSpPr>
        <a:xfrm>
          <a:off x="11054520" y="77304"/>
          <a:ext cx="1490869" cy="65708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5B4201D4-147B-4A9C-861F-051518E7D5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1A24F377-DABC-4E0E-B531-CA3309101B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3</xdr:row>
      <xdr:rowOff>138895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D1F46A-3F1B-4D4A-9A3E-438B2AB9811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385242</xdr:colOff>
      <xdr:row>3</xdr:row>
      <xdr:rowOff>125485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0548C3-D627-4461-A56D-38C18DC9A7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72384" cy="755570"/>
        </a:xfrm>
        <a:prstGeom prst="rect">
          <a:avLst/>
        </a:prstGeom>
      </xdr:spPr>
    </xdr:pic>
    <xdr:clientData/>
  </xdr:twoCellAnchor>
  <xdr:twoCellAnchor editAs="oneCell">
    <xdr:from>
      <xdr:col>13</xdr:col>
      <xdr:colOff>166077</xdr:colOff>
      <xdr:row>0</xdr:row>
      <xdr:rowOff>87923</xdr:rowOff>
    </xdr:from>
    <xdr:to>
      <xdr:col>14</xdr:col>
      <xdr:colOff>770495</xdr:colOff>
      <xdr:row>2</xdr:row>
      <xdr:rowOff>222994</xdr:rowOff>
    </xdr:to>
    <xdr:grpSp>
      <xdr:nvGrpSpPr>
        <xdr:cNvPr id="5" name="Group 13">
          <a:extLst>
            <a:ext uri="{FF2B5EF4-FFF2-40B4-BE49-F238E27FC236}">
              <a16:creationId xmlns:a16="http://schemas.microsoft.com/office/drawing/2014/main" id="{3315DC60-B88B-4565-9560-05CF3AFA4F07}"/>
            </a:ext>
          </a:extLst>
        </xdr:cNvPr>
        <xdr:cNvGrpSpPr/>
      </xdr:nvGrpSpPr>
      <xdr:grpSpPr>
        <a:xfrm>
          <a:off x="11730404" y="87923"/>
          <a:ext cx="1495860" cy="672379"/>
          <a:chOff x="0" y="0"/>
          <a:chExt cx="771525" cy="423545"/>
        </a:xfrm>
      </xdr:grpSpPr>
      <xdr:pic>
        <xdr:nvPicPr>
          <xdr:cNvPr id="6" name="image1.jpeg">
            <a:extLst>
              <a:ext uri="{FF2B5EF4-FFF2-40B4-BE49-F238E27FC236}">
                <a16:creationId xmlns:a16="http://schemas.microsoft.com/office/drawing/2014/main" id="{4AB4E821-FEA4-4DFC-9BD3-F762A668EC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837D506F-0287-4D36-87A9-BD990D2027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8812693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62078DA-D445-4CE9-B746-840C96F1660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6D4798-70E2-4430-892C-FD08252A04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6EF2542E-91FA-40D3-A7B0-6D8FB10A41D3}"/>
            </a:ext>
          </a:extLst>
        </xdr:cNvPr>
        <xdr:cNvGrpSpPr/>
      </xdr:nvGrpSpPr>
      <xdr:grpSpPr>
        <a:xfrm>
          <a:off x="8827878" y="143565"/>
          <a:ext cx="1512957" cy="661229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A5B77EE6-7C5C-4328-BDF9-42C234CCB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FD46A35D-C279-49C8-B294-48A1D0151A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topLeftCell="A22" zoomScale="69" zoomScaleNormal="90" zoomScaleSheetLayoutView="69" workbookViewId="0">
      <selection activeCell="L44" sqref="L44:L46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10" width="15.85546875" style="1" customWidth="1"/>
    <col min="11" max="11" width="10.28515625" style="1" customWidth="1"/>
    <col min="12" max="12" width="13.28515625" style="1" customWidth="1"/>
    <col min="13" max="13" width="14.28515625" style="1" customWidth="1"/>
    <col min="14" max="16384" width="9.28515625" style="1"/>
  </cols>
  <sheetData>
    <row r="1" spans="1:13" ht="21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1" customHeight="1" x14ac:dyDescent="0.2">
      <c r="A2" s="208" t="s">
        <v>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21" customHeight="1" x14ac:dyDescent="0.2">
      <c r="A3" s="208" t="s">
        <v>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21" customHeight="1" x14ac:dyDescent="0.2">
      <c r="A4" s="208" t="s">
        <v>36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3.15" customHeight="1" x14ac:dyDescent="0.2"/>
    <row r="6" spans="1:13" s="2" customFormat="1" ht="20.25" customHeight="1" x14ac:dyDescent="0.2">
      <c r="A6" s="216" t="s">
        <v>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s="2" customFormat="1" ht="18" customHeight="1" x14ac:dyDescent="0.2">
      <c r="A7" s="212" t="s">
        <v>13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2" customFormat="1" ht="6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ht="23.65" customHeight="1" thickTop="1" x14ac:dyDescent="0.2">
      <c r="A9" s="200" t="s">
        <v>29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2"/>
    </row>
    <row r="10" spans="1:13" ht="18" customHeight="1" x14ac:dyDescent="0.2">
      <c r="A10" s="213" t="s">
        <v>30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</row>
    <row r="11" spans="1:13" ht="19.5" customHeight="1" x14ac:dyDescent="0.2">
      <c r="A11" s="213" t="s">
        <v>38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</row>
    <row r="12" spans="1:13" ht="12" customHeight="1" x14ac:dyDescent="0.2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/>
    </row>
    <row r="13" spans="1:13" ht="15.75" x14ac:dyDescent="0.2">
      <c r="A13" s="53" t="s">
        <v>39</v>
      </c>
      <c r="B13" s="14"/>
      <c r="C13" s="29"/>
      <c r="D13" s="28"/>
      <c r="E13" s="30"/>
      <c r="F13" s="3"/>
      <c r="G13" s="38" t="s">
        <v>31</v>
      </c>
      <c r="H13" s="3"/>
      <c r="I13" s="3"/>
      <c r="J13" s="3"/>
      <c r="K13" s="3"/>
      <c r="L13" s="21"/>
      <c r="M13" s="22" t="s">
        <v>79</v>
      </c>
    </row>
    <row r="14" spans="1:13" ht="15.75" x14ac:dyDescent="0.2">
      <c r="A14" s="12" t="s">
        <v>40</v>
      </c>
      <c r="B14" s="9"/>
      <c r="C14" s="9"/>
      <c r="D14" s="37"/>
      <c r="E14" s="31"/>
      <c r="F14" s="4"/>
      <c r="G14" s="39" t="s">
        <v>32</v>
      </c>
      <c r="H14" s="4"/>
      <c r="I14" s="4"/>
      <c r="J14" s="4"/>
      <c r="K14" s="4"/>
      <c r="L14" s="23"/>
      <c r="M14" s="24" t="s">
        <v>41</v>
      </c>
    </row>
    <row r="15" spans="1:13" ht="15" x14ac:dyDescent="0.2">
      <c r="A15" s="203" t="s">
        <v>6</v>
      </c>
      <c r="B15" s="204"/>
      <c r="C15" s="204"/>
      <c r="D15" s="204"/>
      <c r="E15" s="204"/>
      <c r="F15" s="204"/>
      <c r="G15" s="205"/>
      <c r="H15" s="206" t="s">
        <v>1</v>
      </c>
      <c r="I15" s="204"/>
      <c r="J15" s="204"/>
      <c r="K15" s="204"/>
      <c r="L15" s="204"/>
      <c r="M15" s="207"/>
    </row>
    <row r="16" spans="1:13" ht="15" x14ac:dyDescent="0.2">
      <c r="A16" s="13"/>
      <c r="B16" s="18"/>
      <c r="C16" s="18"/>
      <c r="D16" s="7"/>
      <c r="E16" s="32"/>
      <c r="F16" s="7"/>
      <c r="G16" s="8" t="s">
        <v>21</v>
      </c>
      <c r="H16" s="193" t="s">
        <v>43</v>
      </c>
      <c r="I16" s="194"/>
      <c r="J16" s="194"/>
      <c r="K16" s="194"/>
      <c r="L16" s="194"/>
      <c r="M16" s="195"/>
    </row>
    <row r="17" spans="1:13" ht="15" x14ac:dyDescent="0.2">
      <c r="A17" s="13" t="s">
        <v>14</v>
      </c>
      <c r="B17" s="17"/>
      <c r="C17" s="17"/>
      <c r="D17" s="5"/>
      <c r="F17" s="5"/>
      <c r="G17" s="27" t="s">
        <v>44</v>
      </c>
      <c r="H17" s="188" t="s">
        <v>22</v>
      </c>
      <c r="I17" s="189"/>
      <c r="J17" s="189"/>
      <c r="K17" s="189"/>
      <c r="L17" s="189"/>
      <c r="M17" s="190"/>
    </row>
    <row r="18" spans="1:13" ht="15" x14ac:dyDescent="0.2">
      <c r="A18" s="13" t="s">
        <v>15</v>
      </c>
      <c r="B18" s="18"/>
      <c r="C18" s="18"/>
      <c r="D18" s="6"/>
      <c r="E18" s="32"/>
      <c r="F18" s="7"/>
      <c r="G18" s="27" t="s">
        <v>45</v>
      </c>
      <c r="H18" s="188" t="s">
        <v>42</v>
      </c>
      <c r="I18" s="189"/>
      <c r="J18" s="189"/>
      <c r="K18" s="189"/>
      <c r="L18" s="189"/>
      <c r="M18" s="190"/>
    </row>
    <row r="19" spans="1:13" ht="15.75" thickBot="1" x14ac:dyDescent="0.25">
      <c r="A19" s="20" t="s">
        <v>12</v>
      </c>
      <c r="B19" s="16"/>
      <c r="C19" s="16"/>
      <c r="D19" s="15"/>
      <c r="E19" s="33"/>
      <c r="F19" s="19"/>
      <c r="G19" s="64" t="s">
        <v>46</v>
      </c>
      <c r="H19" s="191" t="s">
        <v>19</v>
      </c>
      <c r="I19" s="192"/>
      <c r="J19" s="57"/>
      <c r="K19" s="57">
        <v>0.2</v>
      </c>
      <c r="L19" s="54"/>
      <c r="M19" s="56"/>
    </row>
    <row r="20" spans="1:13" ht="6.75" customHeight="1" thickTop="1" thickBot="1" x14ac:dyDescent="0.25"/>
    <row r="21" spans="1:13" ht="27" customHeight="1" thickTop="1" x14ac:dyDescent="0.2">
      <c r="A21" s="184" t="s">
        <v>4</v>
      </c>
      <c r="B21" s="182" t="s">
        <v>9</v>
      </c>
      <c r="C21" s="182" t="s">
        <v>20</v>
      </c>
      <c r="D21" s="182" t="s">
        <v>2</v>
      </c>
      <c r="E21" s="219" t="s">
        <v>18</v>
      </c>
      <c r="F21" s="182" t="s">
        <v>5</v>
      </c>
      <c r="G21" s="182" t="s">
        <v>10</v>
      </c>
      <c r="H21" s="198" t="s">
        <v>80</v>
      </c>
      <c r="I21" s="199"/>
      <c r="J21" s="182" t="s">
        <v>24</v>
      </c>
      <c r="K21" s="196" t="s">
        <v>25</v>
      </c>
      <c r="L21" s="198" t="s">
        <v>16</v>
      </c>
      <c r="M21" s="222" t="s">
        <v>11</v>
      </c>
    </row>
    <row r="22" spans="1:13" ht="20.25" customHeight="1" x14ac:dyDescent="0.2">
      <c r="A22" s="185"/>
      <c r="B22" s="183"/>
      <c r="C22" s="183"/>
      <c r="D22" s="183"/>
      <c r="E22" s="220"/>
      <c r="F22" s="183"/>
      <c r="G22" s="183"/>
      <c r="H22" s="65" t="s">
        <v>33</v>
      </c>
      <c r="I22" s="65" t="s">
        <v>34</v>
      </c>
      <c r="J22" s="183"/>
      <c r="K22" s="197"/>
      <c r="L22" s="221"/>
      <c r="M22" s="223"/>
    </row>
    <row r="23" spans="1:13" s="82" customFormat="1" ht="18" customHeight="1" x14ac:dyDescent="0.2">
      <c r="A23" s="71">
        <v>1</v>
      </c>
      <c r="B23" s="72">
        <v>77</v>
      </c>
      <c r="C23" s="73">
        <v>10104122612</v>
      </c>
      <c r="D23" s="74" t="s">
        <v>47</v>
      </c>
      <c r="E23" s="75">
        <v>39647</v>
      </c>
      <c r="F23" s="76" t="s">
        <v>17</v>
      </c>
      <c r="G23" s="77" t="s">
        <v>23</v>
      </c>
      <c r="H23" s="84">
        <v>6.4652777777777774E-5</v>
      </c>
      <c r="I23" s="85">
        <v>6.7152777777777781E-5</v>
      </c>
      <c r="J23" s="78">
        <f>SUM(H23,I23)</f>
        <v>1.3180555555555555E-4</v>
      </c>
      <c r="K23" s="79">
        <f>$K$19/((J23*24))</f>
        <v>63.224446786090631</v>
      </c>
      <c r="L23" s="80" t="s">
        <v>17</v>
      </c>
      <c r="M23" s="81"/>
    </row>
    <row r="24" spans="1:13" s="82" customFormat="1" ht="18" customHeight="1" x14ac:dyDescent="0.2">
      <c r="A24" s="71">
        <v>2</v>
      </c>
      <c r="B24" s="72">
        <v>67</v>
      </c>
      <c r="C24" s="73">
        <v>10112709637</v>
      </c>
      <c r="D24" s="74" t="s">
        <v>48</v>
      </c>
      <c r="E24" s="75">
        <v>39296</v>
      </c>
      <c r="F24" s="76" t="s">
        <v>17</v>
      </c>
      <c r="G24" s="83" t="s">
        <v>23</v>
      </c>
      <c r="H24" s="84">
        <v>6.4537037037037034E-5</v>
      </c>
      <c r="I24" s="85">
        <v>6.7407407407407398E-5</v>
      </c>
      <c r="J24" s="78">
        <f t="shared" ref="J24:J46" si="0">SUM(H24,I24)</f>
        <v>1.3194444444444443E-4</v>
      </c>
      <c r="K24" s="79">
        <f t="shared" ref="K24:K46" si="1">$K$19/((J24*24))</f>
        <v>63.15789473684211</v>
      </c>
      <c r="L24" s="80" t="s">
        <v>17</v>
      </c>
      <c r="M24" s="81"/>
    </row>
    <row r="25" spans="1:13" s="82" customFormat="1" ht="18" customHeight="1" x14ac:dyDescent="0.2">
      <c r="A25" s="71">
        <v>3</v>
      </c>
      <c r="B25" s="72">
        <v>81</v>
      </c>
      <c r="C25" s="73">
        <v>10127774747</v>
      </c>
      <c r="D25" s="74" t="s">
        <v>49</v>
      </c>
      <c r="E25" s="75">
        <v>39361</v>
      </c>
      <c r="F25" s="76" t="s">
        <v>17</v>
      </c>
      <c r="G25" s="83" t="s">
        <v>71</v>
      </c>
      <c r="H25" s="84">
        <v>6.7349537037037042E-5</v>
      </c>
      <c r="I25" s="85">
        <v>6.8761574074074086E-5</v>
      </c>
      <c r="J25" s="78">
        <f t="shared" si="0"/>
        <v>1.3611111111111113E-4</v>
      </c>
      <c r="K25" s="79">
        <f t="shared" si="1"/>
        <v>61.224489795918366</v>
      </c>
      <c r="L25" s="80" t="s">
        <v>17</v>
      </c>
      <c r="M25" s="81"/>
    </row>
    <row r="26" spans="1:13" s="82" customFormat="1" ht="18" customHeight="1" x14ac:dyDescent="0.2">
      <c r="A26" s="71">
        <v>4</v>
      </c>
      <c r="B26" s="72">
        <v>76</v>
      </c>
      <c r="C26" s="73">
        <v>10112463400</v>
      </c>
      <c r="D26" s="74" t="s">
        <v>50</v>
      </c>
      <c r="E26" s="75">
        <v>39458</v>
      </c>
      <c r="F26" s="76" t="s">
        <v>17</v>
      </c>
      <c r="G26" s="83" t="s">
        <v>23</v>
      </c>
      <c r="H26" s="84">
        <v>6.6851851851851849E-5</v>
      </c>
      <c r="I26" s="85">
        <v>6.9641203703703678E-5</v>
      </c>
      <c r="J26" s="78">
        <f t="shared" si="0"/>
        <v>1.3649305555555553E-4</v>
      </c>
      <c r="K26" s="79">
        <f t="shared" si="1"/>
        <v>61.053167133045037</v>
      </c>
      <c r="L26" s="80" t="s">
        <v>17</v>
      </c>
      <c r="M26" s="81"/>
    </row>
    <row r="27" spans="1:13" s="82" customFormat="1" ht="18" customHeight="1" x14ac:dyDescent="0.2">
      <c r="A27" s="71">
        <v>5</v>
      </c>
      <c r="B27" s="72">
        <v>75</v>
      </c>
      <c r="C27" s="73">
        <v>10104021972</v>
      </c>
      <c r="D27" s="74" t="s">
        <v>51</v>
      </c>
      <c r="E27" s="75">
        <v>39673</v>
      </c>
      <c r="F27" s="76" t="s">
        <v>74</v>
      </c>
      <c r="G27" s="77" t="s">
        <v>23</v>
      </c>
      <c r="H27" s="84">
        <v>6.6979166666666671E-5</v>
      </c>
      <c r="I27" s="85">
        <v>7.0462962962962968E-5</v>
      </c>
      <c r="J27" s="78">
        <f t="shared" si="0"/>
        <v>1.3744212962962964E-4</v>
      </c>
      <c r="K27" s="79">
        <f t="shared" si="1"/>
        <v>60.631578947368418</v>
      </c>
      <c r="L27" s="80" t="s">
        <v>17</v>
      </c>
      <c r="M27" s="81"/>
    </row>
    <row r="28" spans="1:13" s="82" customFormat="1" ht="18" customHeight="1" x14ac:dyDescent="0.2">
      <c r="A28" s="71">
        <v>6</v>
      </c>
      <c r="B28" s="72">
        <v>62</v>
      </c>
      <c r="C28" s="73">
        <v>10090053164</v>
      </c>
      <c r="D28" s="74" t="s">
        <v>52</v>
      </c>
      <c r="E28" s="75">
        <v>39217</v>
      </c>
      <c r="F28" s="76" t="s">
        <v>17</v>
      </c>
      <c r="G28" s="83" t="s">
        <v>28</v>
      </c>
      <c r="H28" s="84">
        <v>6.7442129629629631E-5</v>
      </c>
      <c r="I28" s="85">
        <v>7.0046296296296282E-5</v>
      </c>
      <c r="J28" s="78">
        <f t="shared" si="0"/>
        <v>1.3748842592592591E-4</v>
      </c>
      <c r="K28" s="79">
        <f t="shared" si="1"/>
        <v>60.61116255577069</v>
      </c>
      <c r="L28" s="80" t="s">
        <v>17</v>
      </c>
      <c r="M28" s="81"/>
    </row>
    <row r="29" spans="1:13" s="82" customFormat="1" ht="18" customHeight="1" x14ac:dyDescent="0.2">
      <c r="A29" s="71">
        <v>7</v>
      </c>
      <c r="B29" s="72">
        <v>63</v>
      </c>
      <c r="C29" s="73">
        <v>10137422207</v>
      </c>
      <c r="D29" s="74" t="s">
        <v>53</v>
      </c>
      <c r="E29" s="75">
        <v>39866</v>
      </c>
      <c r="F29" s="76" t="s">
        <v>74</v>
      </c>
      <c r="G29" s="77" t="s">
        <v>28</v>
      </c>
      <c r="H29" s="84">
        <v>6.8078703703703701E-5</v>
      </c>
      <c r="I29" s="85">
        <v>6.9965277777777775E-5</v>
      </c>
      <c r="J29" s="78">
        <f t="shared" si="0"/>
        <v>1.3804398148148148E-4</v>
      </c>
      <c r="K29" s="79">
        <f t="shared" si="1"/>
        <v>60.367234006875165</v>
      </c>
      <c r="L29" s="80" t="s">
        <v>17</v>
      </c>
      <c r="M29" s="81"/>
    </row>
    <row r="30" spans="1:13" s="82" customFormat="1" ht="18" customHeight="1" x14ac:dyDescent="0.2">
      <c r="A30" s="71">
        <v>8</v>
      </c>
      <c r="B30" s="72">
        <v>79</v>
      </c>
      <c r="C30" s="73">
        <v>10083844154</v>
      </c>
      <c r="D30" s="74" t="s">
        <v>54</v>
      </c>
      <c r="E30" s="75">
        <v>39353</v>
      </c>
      <c r="F30" s="76" t="s">
        <v>17</v>
      </c>
      <c r="G30" s="83" t="s">
        <v>23</v>
      </c>
      <c r="H30" s="84">
        <v>6.7731481481481481E-5</v>
      </c>
      <c r="I30" s="85">
        <v>7.0567129629629612E-5</v>
      </c>
      <c r="J30" s="78">
        <f t="shared" si="0"/>
        <v>1.3829861111111109E-4</v>
      </c>
      <c r="K30" s="79">
        <f t="shared" si="1"/>
        <v>60.256088375596292</v>
      </c>
      <c r="L30" s="80" t="s">
        <v>17</v>
      </c>
      <c r="M30" s="81"/>
    </row>
    <row r="31" spans="1:13" s="82" customFormat="1" ht="18" customHeight="1" x14ac:dyDescent="0.2">
      <c r="A31" s="71">
        <v>9</v>
      </c>
      <c r="B31" s="72">
        <v>68</v>
      </c>
      <c r="C31" s="73">
        <v>10120120235</v>
      </c>
      <c r="D31" s="74" t="s">
        <v>55</v>
      </c>
      <c r="E31" s="75">
        <v>39166</v>
      </c>
      <c r="F31" s="76" t="s">
        <v>74</v>
      </c>
      <c r="G31" s="77" t="s">
        <v>23</v>
      </c>
      <c r="H31" s="84">
        <v>6.7488425925925932E-5</v>
      </c>
      <c r="I31" s="85">
        <v>7.1307870370370381E-5</v>
      </c>
      <c r="J31" s="78">
        <f t="shared" si="0"/>
        <v>1.3879629629629631E-4</v>
      </c>
      <c r="K31" s="79">
        <f t="shared" si="1"/>
        <v>60.040026684456301</v>
      </c>
      <c r="L31" s="179" t="s">
        <v>17</v>
      </c>
      <c r="M31" s="81"/>
    </row>
    <row r="32" spans="1:13" s="82" customFormat="1" ht="18" customHeight="1" x14ac:dyDescent="0.2">
      <c r="A32" s="71">
        <v>10</v>
      </c>
      <c r="B32" s="72">
        <v>86</v>
      </c>
      <c r="C32" s="73">
        <v>10137919732</v>
      </c>
      <c r="D32" s="74" t="s">
        <v>56</v>
      </c>
      <c r="E32" s="75">
        <v>39688</v>
      </c>
      <c r="F32" s="76" t="s">
        <v>17</v>
      </c>
      <c r="G32" s="83" t="s">
        <v>72</v>
      </c>
      <c r="H32" s="84">
        <v>6.7731481481481481E-5</v>
      </c>
      <c r="I32" s="85">
        <v>7.2499999999999987E-5</v>
      </c>
      <c r="J32" s="78">
        <f t="shared" si="0"/>
        <v>1.4023148148148147E-4</v>
      </c>
      <c r="K32" s="79">
        <f t="shared" si="1"/>
        <v>59.425552987784755</v>
      </c>
      <c r="L32" s="179" t="s">
        <v>161</v>
      </c>
      <c r="M32" s="81"/>
    </row>
    <row r="33" spans="1:13" s="82" customFormat="1" ht="18" customHeight="1" x14ac:dyDescent="0.2">
      <c r="A33" s="71">
        <v>11</v>
      </c>
      <c r="B33" s="72">
        <v>85</v>
      </c>
      <c r="C33" s="73">
        <v>10132789849</v>
      </c>
      <c r="D33" s="74" t="s">
        <v>57</v>
      </c>
      <c r="E33" s="75">
        <v>39558</v>
      </c>
      <c r="F33" s="76" t="s">
        <v>74</v>
      </c>
      <c r="G33" s="77" t="s">
        <v>72</v>
      </c>
      <c r="H33" s="84">
        <v>6.8425925925925921E-5</v>
      </c>
      <c r="I33" s="85">
        <v>7.2916666666666646E-5</v>
      </c>
      <c r="J33" s="78">
        <f t="shared" si="0"/>
        <v>1.4134259259259257E-4</v>
      </c>
      <c r="K33" s="79">
        <f t="shared" si="1"/>
        <v>58.958401572224055</v>
      </c>
      <c r="L33" s="179" t="s">
        <v>161</v>
      </c>
      <c r="M33" s="81"/>
    </row>
    <row r="34" spans="1:13" s="82" customFormat="1" ht="18" customHeight="1" x14ac:dyDescent="0.2">
      <c r="A34" s="71">
        <v>12</v>
      </c>
      <c r="B34" s="72">
        <v>84</v>
      </c>
      <c r="C34" s="73">
        <v>10132790051</v>
      </c>
      <c r="D34" s="74" t="s">
        <v>58</v>
      </c>
      <c r="E34" s="75">
        <v>39616</v>
      </c>
      <c r="F34" s="76" t="s">
        <v>74</v>
      </c>
      <c r="G34" s="77" t="s">
        <v>72</v>
      </c>
      <c r="H34" s="84">
        <v>6.8761574074074073E-5</v>
      </c>
      <c r="I34" s="85">
        <v>7.2777777777777768E-5</v>
      </c>
      <c r="J34" s="78">
        <f t="shared" si="0"/>
        <v>1.4153935185185184E-4</v>
      </c>
      <c r="K34" s="79">
        <f t="shared" si="1"/>
        <v>58.876441246218015</v>
      </c>
      <c r="L34" s="179" t="s">
        <v>161</v>
      </c>
      <c r="M34" s="81"/>
    </row>
    <row r="35" spans="1:13" s="82" customFormat="1" ht="18" customHeight="1" x14ac:dyDescent="0.2">
      <c r="A35" s="71">
        <v>13</v>
      </c>
      <c r="B35" s="72">
        <v>64</v>
      </c>
      <c r="C35" s="73">
        <v>10119496506</v>
      </c>
      <c r="D35" s="74" t="s">
        <v>59</v>
      </c>
      <c r="E35" s="75">
        <v>39295</v>
      </c>
      <c r="F35" s="76" t="s">
        <v>17</v>
      </c>
      <c r="G35" s="83" t="s">
        <v>28</v>
      </c>
      <c r="H35" s="84">
        <v>7.1400462962962956E-5</v>
      </c>
      <c r="I35" s="85">
        <v>7.3298611111111126E-5</v>
      </c>
      <c r="J35" s="78">
        <f t="shared" si="0"/>
        <v>1.4469907407407408E-4</v>
      </c>
      <c r="K35" s="79">
        <f t="shared" si="1"/>
        <v>57.590785474324115</v>
      </c>
      <c r="L35" s="179" t="s">
        <v>161</v>
      </c>
      <c r="M35" s="81"/>
    </row>
    <row r="36" spans="1:13" s="82" customFormat="1" ht="18" customHeight="1" x14ac:dyDescent="0.2">
      <c r="A36" s="71">
        <v>14</v>
      </c>
      <c r="B36" s="72">
        <v>87</v>
      </c>
      <c r="C36" s="73">
        <v>10142335255</v>
      </c>
      <c r="D36" s="74" t="s">
        <v>60</v>
      </c>
      <c r="E36" s="75">
        <v>39650</v>
      </c>
      <c r="F36" s="76" t="s">
        <v>74</v>
      </c>
      <c r="G36" s="77" t="s">
        <v>72</v>
      </c>
      <c r="H36" s="84">
        <v>7.0312500000000008E-5</v>
      </c>
      <c r="I36" s="85">
        <v>7.4525462962962951E-5</v>
      </c>
      <c r="J36" s="78">
        <f t="shared" si="0"/>
        <v>1.4483796296296296E-4</v>
      </c>
      <c r="K36" s="79">
        <f t="shared" si="1"/>
        <v>57.535560172606679</v>
      </c>
      <c r="L36" s="179" t="s">
        <v>161</v>
      </c>
      <c r="M36" s="81"/>
    </row>
    <row r="37" spans="1:13" s="82" customFormat="1" ht="18" customHeight="1" x14ac:dyDescent="0.2">
      <c r="A37" s="71">
        <v>15</v>
      </c>
      <c r="B37" s="72">
        <v>80</v>
      </c>
      <c r="C37" s="73">
        <v>10130128817</v>
      </c>
      <c r="D37" s="74" t="s">
        <v>61</v>
      </c>
      <c r="E37" s="75">
        <v>40101</v>
      </c>
      <c r="F37" s="76" t="s">
        <v>75</v>
      </c>
      <c r="G37" s="83" t="s">
        <v>23</v>
      </c>
      <c r="H37" s="84">
        <v>7.0972222222222229E-5</v>
      </c>
      <c r="I37" s="85">
        <v>7.5555555555555556E-5</v>
      </c>
      <c r="J37" s="78">
        <f t="shared" si="0"/>
        <v>1.4652777777777779E-4</v>
      </c>
      <c r="K37" s="79">
        <f t="shared" si="1"/>
        <v>56.872037914691937</v>
      </c>
      <c r="L37" s="179" t="s">
        <v>161</v>
      </c>
      <c r="M37" s="81"/>
    </row>
    <row r="38" spans="1:13" s="82" customFormat="1" ht="18" customHeight="1" x14ac:dyDescent="0.2">
      <c r="A38" s="71">
        <v>16</v>
      </c>
      <c r="B38" s="72">
        <v>70</v>
      </c>
      <c r="C38" s="73">
        <v>10116260544</v>
      </c>
      <c r="D38" s="74" t="s">
        <v>62</v>
      </c>
      <c r="E38" s="75">
        <v>39526</v>
      </c>
      <c r="F38" s="76" t="s">
        <v>76</v>
      </c>
      <c r="G38" s="77" t="s">
        <v>23</v>
      </c>
      <c r="H38" s="84">
        <v>7.207175925925926E-5</v>
      </c>
      <c r="I38" s="85">
        <v>7.5891203703703708E-5</v>
      </c>
      <c r="J38" s="78">
        <f t="shared" si="0"/>
        <v>1.4796296296296297E-4</v>
      </c>
      <c r="K38" s="79">
        <f t="shared" si="1"/>
        <v>56.32040050062578</v>
      </c>
      <c r="L38" s="80" t="s">
        <v>162</v>
      </c>
      <c r="M38" s="81"/>
    </row>
    <row r="39" spans="1:13" s="82" customFormat="1" ht="18" customHeight="1" x14ac:dyDescent="0.2">
      <c r="A39" s="71">
        <v>17</v>
      </c>
      <c r="B39" s="72">
        <v>71</v>
      </c>
      <c r="C39" s="73">
        <v>10130164280</v>
      </c>
      <c r="D39" s="74" t="s">
        <v>63</v>
      </c>
      <c r="E39" s="75">
        <v>39492</v>
      </c>
      <c r="F39" s="76" t="s">
        <v>76</v>
      </c>
      <c r="G39" s="83" t="s">
        <v>23</v>
      </c>
      <c r="H39" s="84">
        <v>7.2372685185185178E-5</v>
      </c>
      <c r="I39" s="85">
        <v>7.721064814814815E-5</v>
      </c>
      <c r="J39" s="78">
        <f t="shared" si="0"/>
        <v>1.4958333333333333E-4</v>
      </c>
      <c r="K39" s="79">
        <f t="shared" si="1"/>
        <v>55.710306406685241</v>
      </c>
      <c r="L39" s="80" t="s">
        <v>162</v>
      </c>
      <c r="M39" s="81"/>
    </row>
    <row r="40" spans="1:13" s="82" customFormat="1" ht="18" customHeight="1" x14ac:dyDescent="0.2">
      <c r="A40" s="71">
        <v>18</v>
      </c>
      <c r="B40" s="72">
        <v>66</v>
      </c>
      <c r="C40" s="73">
        <v>10132012435</v>
      </c>
      <c r="D40" s="74" t="s">
        <v>64</v>
      </c>
      <c r="E40" s="75">
        <v>39524</v>
      </c>
      <c r="F40" s="76" t="s">
        <v>74</v>
      </c>
      <c r="G40" s="77" t="s">
        <v>28</v>
      </c>
      <c r="H40" s="84">
        <v>7.3518518518518524E-5</v>
      </c>
      <c r="I40" s="85">
        <v>7.7569444444444425E-5</v>
      </c>
      <c r="J40" s="78">
        <f t="shared" si="0"/>
        <v>1.5108796296296295E-4</v>
      </c>
      <c r="K40" s="79">
        <f t="shared" si="1"/>
        <v>55.155507890301834</v>
      </c>
      <c r="L40" s="80" t="s">
        <v>162</v>
      </c>
      <c r="M40" s="81"/>
    </row>
    <row r="41" spans="1:13" s="82" customFormat="1" ht="18" customHeight="1" x14ac:dyDescent="0.2">
      <c r="A41" s="71">
        <v>19</v>
      </c>
      <c r="B41" s="72">
        <v>82</v>
      </c>
      <c r="C41" s="73">
        <v>10117449604</v>
      </c>
      <c r="D41" s="74" t="s">
        <v>65</v>
      </c>
      <c r="E41" s="75">
        <v>39316</v>
      </c>
      <c r="F41" s="76" t="s">
        <v>74</v>
      </c>
      <c r="G41" s="77" t="s">
        <v>71</v>
      </c>
      <c r="H41" s="84">
        <v>7.6620370370370381E-5</v>
      </c>
      <c r="I41" s="85">
        <v>8.3726851851851852E-5</v>
      </c>
      <c r="J41" s="78">
        <f t="shared" si="0"/>
        <v>1.6034722222222223E-4</v>
      </c>
      <c r="K41" s="79">
        <f t="shared" si="1"/>
        <v>51.97055002165439</v>
      </c>
      <c r="L41" s="80" t="s">
        <v>163</v>
      </c>
      <c r="M41" s="81"/>
    </row>
    <row r="42" spans="1:13" s="82" customFormat="1" ht="18" customHeight="1" x14ac:dyDescent="0.2">
      <c r="A42" s="71">
        <v>20</v>
      </c>
      <c r="B42" s="72">
        <v>73</v>
      </c>
      <c r="C42" s="73">
        <v>10104921972</v>
      </c>
      <c r="D42" s="74" t="s">
        <v>66</v>
      </c>
      <c r="E42" s="75">
        <v>39208</v>
      </c>
      <c r="F42" s="76" t="s">
        <v>76</v>
      </c>
      <c r="G42" s="77" t="s">
        <v>23</v>
      </c>
      <c r="H42" s="84">
        <v>7.9826388888888896E-5</v>
      </c>
      <c r="I42" s="85">
        <v>8.4282407407407415E-5</v>
      </c>
      <c r="J42" s="78">
        <f t="shared" si="0"/>
        <v>1.6410879629629631E-4</v>
      </c>
      <c r="K42" s="79">
        <f t="shared" si="1"/>
        <v>50.779321531842861</v>
      </c>
      <c r="L42" s="80" t="s">
        <v>163</v>
      </c>
      <c r="M42" s="81"/>
    </row>
    <row r="43" spans="1:13" s="82" customFormat="1" ht="18" customHeight="1" x14ac:dyDescent="0.2">
      <c r="A43" s="71">
        <v>21</v>
      </c>
      <c r="B43" s="72">
        <v>83</v>
      </c>
      <c r="C43" s="73">
        <v>10131459434</v>
      </c>
      <c r="D43" s="74" t="s">
        <v>67</v>
      </c>
      <c r="E43" s="75">
        <v>39970</v>
      </c>
      <c r="F43" s="76" t="s">
        <v>75</v>
      </c>
      <c r="G43" s="77" t="s">
        <v>71</v>
      </c>
      <c r="H43" s="84">
        <v>7.8877314814814812E-5</v>
      </c>
      <c r="I43" s="85">
        <v>8.6585648148148147E-5</v>
      </c>
      <c r="J43" s="78">
        <f t="shared" si="0"/>
        <v>1.6546296296296296E-4</v>
      </c>
      <c r="K43" s="79">
        <f t="shared" si="1"/>
        <v>50.36373810856184</v>
      </c>
      <c r="L43" s="80" t="s">
        <v>163</v>
      </c>
      <c r="M43" s="81"/>
    </row>
    <row r="44" spans="1:13" s="82" customFormat="1" ht="18" customHeight="1" x14ac:dyDescent="0.2">
      <c r="A44" s="71">
        <v>22</v>
      </c>
      <c r="B44" s="72">
        <v>74</v>
      </c>
      <c r="C44" s="73">
        <v>10120394259</v>
      </c>
      <c r="D44" s="74" t="s">
        <v>68</v>
      </c>
      <c r="E44" s="75">
        <v>39797</v>
      </c>
      <c r="F44" s="76" t="s">
        <v>76</v>
      </c>
      <c r="G44" s="77" t="s">
        <v>23</v>
      </c>
      <c r="H44" s="84">
        <v>8.0023148148148144E-5</v>
      </c>
      <c r="I44" s="85">
        <v>8.714120370370371E-5</v>
      </c>
      <c r="J44" s="78">
        <f t="shared" si="0"/>
        <v>1.6716435185185185E-4</v>
      </c>
      <c r="K44" s="79">
        <f t="shared" si="1"/>
        <v>49.851138960049852</v>
      </c>
      <c r="L44" s="80"/>
      <c r="M44" s="81"/>
    </row>
    <row r="45" spans="1:13" s="82" customFormat="1" ht="18" customHeight="1" x14ac:dyDescent="0.2">
      <c r="A45" s="71">
        <v>23</v>
      </c>
      <c r="B45" s="72">
        <v>91</v>
      </c>
      <c r="C45" s="73">
        <v>10125246077</v>
      </c>
      <c r="D45" s="74" t="s">
        <v>69</v>
      </c>
      <c r="E45" s="75">
        <v>39552</v>
      </c>
      <c r="F45" s="76" t="s">
        <v>76</v>
      </c>
      <c r="G45" s="77" t="s">
        <v>73</v>
      </c>
      <c r="H45" s="84">
        <v>8.188657407407408E-5</v>
      </c>
      <c r="I45" s="85">
        <v>8.7337962962962958E-5</v>
      </c>
      <c r="J45" s="78">
        <f t="shared" si="0"/>
        <v>1.6922453703703704E-4</v>
      </c>
      <c r="K45" s="79">
        <f t="shared" si="1"/>
        <v>49.244237740236649</v>
      </c>
      <c r="L45" s="80"/>
      <c r="M45" s="81"/>
    </row>
    <row r="46" spans="1:13" s="82" customFormat="1" ht="18" customHeight="1" thickBot="1" x14ac:dyDescent="0.25">
      <c r="A46" s="86">
        <v>24</v>
      </c>
      <c r="B46" s="87">
        <v>92</v>
      </c>
      <c r="C46" s="88">
        <v>10125245572</v>
      </c>
      <c r="D46" s="89" t="s">
        <v>70</v>
      </c>
      <c r="E46" s="90">
        <v>39796</v>
      </c>
      <c r="F46" s="91" t="s">
        <v>76</v>
      </c>
      <c r="G46" s="92" t="s">
        <v>73</v>
      </c>
      <c r="H46" s="93">
        <v>8.3379629629629632E-5</v>
      </c>
      <c r="I46" s="94">
        <v>8.883101851851851E-5</v>
      </c>
      <c r="J46" s="95">
        <f t="shared" si="0"/>
        <v>1.7221064814814814E-4</v>
      </c>
      <c r="K46" s="96">
        <f t="shared" si="1"/>
        <v>48.390348813764369</v>
      </c>
      <c r="L46" s="97"/>
      <c r="M46" s="98"/>
    </row>
    <row r="47" spans="1:13" ht="10.5" customHeight="1" thickTop="1" thickBot="1" x14ac:dyDescent="0.25">
      <c r="A47" s="55"/>
    </row>
    <row r="48" spans="1:13" ht="15.75" thickTop="1" x14ac:dyDescent="0.2">
      <c r="A48" s="227" t="s">
        <v>3</v>
      </c>
      <c r="B48" s="186"/>
      <c r="C48" s="186"/>
      <c r="D48" s="186"/>
      <c r="E48" s="46"/>
      <c r="F48" s="46"/>
      <c r="G48" s="186"/>
      <c r="H48" s="186"/>
      <c r="I48" s="186"/>
      <c r="J48" s="186"/>
      <c r="K48" s="186"/>
      <c r="L48" s="186"/>
      <c r="M48" s="187"/>
    </row>
    <row r="49" spans="1:13" ht="15" x14ac:dyDescent="0.2">
      <c r="A49" s="47" t="s">
        <v>77</v>
      </c>
      <c r="B49" s="17"/>
      <c r="C49" s="59"/>
      <c r="D49" s="17"/>
      <c r="E49" s="60"/>
      <c r="F49" s="17"/>
      <c r="G49" s="61"/>
      <c r="H49" s="52"/>
      <c r="I49" s="5"/>
      <c r="J49" s="5"/>
      <c r="K49" s="5"/>
      <c r="L49" s="62"/>
      <c r="M49" s="48"/>
    </row>
    <row r="50" spans="1:13" ht="15" x14ac:dyDescent="0.2">
      <c r="A50" s="47" t="s">
        <v>78</v>
      </c>
      <c r="B50" s="17"/>
      <c r="C50" s="63"/>
      <c r="D50" s="17"/>
      <c r="E50" s="60"/>
      <c r="F50" s="17"/>
      <c r="G50" s="61"/>
      <c r="H50" s="52"/>
      <c r="I50" s="5"/>
      <c r="J50" s="5"/>
      <c r="K50" s="5"/>
      <c r="L50" s="62"/>
      <c r="M50" s="48"/>
    </row>
    <row r="51" spans="1:13" ht="4.5" customHeight="1" x14ac:dyDescent="0.2">
      <c r="A51" s="25"/>
      <c r="B51" s="11"/>
      <c r="C51" s="11"/>
      <c r="D51" s="5"/>
      <c r="E51" s="34"/>
      <c r="F51" s="5"/>
      <c r="G51" s="5"/>
      <c r="H51" s="5"/>
      <c r="I51" s="5"/>
      <c r="J51" s="5"/>
      <c r="K51" s="5"/>
      <c r="L51" s="5"/>
      <c r="M51" s="26"/>
    </row>
    <row r="52" spans="1:13" ht="15.75" x14ac:dyDescent="0.2">
      <c r="A52" s="172"/>
      <c r="B52" s="171"/>
      <c r="C52" s="171"/>
      <c r="D52" s="180" t="s">
        <v>27</v>
      </c>
      <c r="E52" s="180"/>
      <c r="F52" s="180"/>
      <c r="G52" s="180" t="s">
        <v>8</v>
      </c>
      <c r="H52" s="180"/>
      <c r="I52" s="180"/>
      <c r="J52" s="180" t="s">
        <v>26</v>
      </c>
      <c r="K52" s="180"/>
      <c r="L52" s="180"/>
      <c r="M52" s="181"/>
    </row>
    <row r="53" spans="1:13" s="44" customFormat="1" ht="15.75" x14ac:dyDescent="0.2">
      <c r="A53" s="40"/>
      <c r="B53" s="41"/>
      <c r="C53" s="41"/>
      <c r="D53" s="41"/>
      <c r="E53" s="41"/>
      <c r="F53" s="42"/>
      <c r="G53" s="42"/>
      <c r="H53" s="42"/>
      <c r="I53" s="42"/>
      <c r="J53" s="42"/>
      <c r="K53" s="42"/>
      <c r="L53" s="42"/>
      <c r="M53" s="43"/>
    </row>
    <row r="54" spans="1:13" s="44" customFormat="1" ht="15.75" x14ac:dyDescent="0.2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5"/>
    </row>
    <row r="55" spans="1:13" x14ac:dyDescent="0.2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6"/>
    </row>
    <row r="56" spans="1:13" x14ac:dyDescent="0.2">
      <c r="A56" s="49"/>
      <c r="B56" s="50"/>
      <c r="C56" s="50"/>
      <c r="D56" s="50"/>
      <c r="E56" s="35"/>
      <c r="F56" s="50"/>
      <c r="G56" s="50"/>
      <c r="H56" s="50"/>
      <c r="I56" s="50"/>
      <c r="J56" s="50"/>
      <c r="K56" s="58"/>
      <c r="L56" s="50"/>
      <c r="M56" s="51"/>
    </row>
    <row r="57" spans="1:13" x14ac:dyDescent="0.2">
      <c r="A57" s="49"/>
      <c r="B57" s="50"/>
      <c r="C57" s="50"/>
      <c r="D57" s="50"/>
      <c r="E57" s="35"/>
      <c r="F57" s="50"/>
      <c r="G57" s="50"/>
      <c r="H57" s="50"/>
      <c r="I57" s="50"/>
      <c r="J57" s="50"/>
      <c r="K57" s="58"/>
      <c r="L57" s="50"/>
      <c r="M57" s="51"/>
    </row>
    <row r="58" spans="1:13" ht="13.5" thickBot="1" x14ac:dyDescent="0.25">
      <c r="A58" s="177" t="s">
        <v>21</v>
      </c>
      <c r="B58" s="178"/>
      <c r="C58" s="178"/>
      <c r="D58" s="217" t="str">
        <f>G19</f>
        <v>А.М.МИЛОШЕВИЧ (1 кат, г.Москва)</v>
      </c>
      <c r="E58" s="217"/>
      <c r="F58" s="217"/>
      <c r="G58" s="217" t="str">
        <f>G17</f>
        <v>В.Н.ГНИДЕНКО (ВК, г.Тула)</v>
      </c>
      <c r="H58" s="217"/>
      <c r="I58" s="217"/>
      <c r="J58" s="217" t="str">
        <f>G18</f>
        <v>О.В.БЕЛОБОРОДОВА (1кат, г.Москва)</v>
      </c>
      <c r="K58" s="217"/>
      <c r="L58" s="217"/>
      <c r="M58" s="218"/>
    </row>
    <row r="59" spans="1:13" ht="13.5" thickTop="1" x14ac:dyDescent="0.2"/>
  </sheetData>
  <sortState ref="A23:O46">
    <sortCondition ref="A23:A46"/>
  </sortState>
  <mergeCells count="40">
    <mergeCell ref="J58:M58"/>
    <mergeCell ref="G21:G22"/>
    <mergeCell ref="F21:F22"/>
    <mergeCell ref="D52:F52"/>
    <mergeCell ref="G52:I52"/>
    <mergeCell ref="D58:F58"/>
    <mergeCell ref="G58:I58"/>
    <mergeCell ref="E21:E22"/>
    <mergeCell ref="D21:D22"/>
    <mergeCell ref="J21:J22"/>
    <mergeCell ref="L21:L22"/>
    <mergeCell ref="M21:M22"/>
    <mergeCell ref="A55:E55"/>
    <mergeCell ref="F55:I55"/>
    <mergeCell ref="J55:M55"/>
    <mergeCell ref="A48:D48"/>
    <mergeCell ref="A1:M1"/>
    <mergeCell ref="A2:M2"/>
    <mergeCell ref="A3:M3"/>
    <mergeCell ref="A6:M6"/>
    <mergeCell ref="A7:M7"/>
    <mergeCell ref="A9:M9"/>
    <mergeCell ref="A15:G15"/>
    <mergeCell ref="H15:M15"/>
    <mergeCell ref="A4:M4"/>
    <mergeCell ref="A12:M12"/>
    <mergeCell ref="A8:M8"/>
    <mergeCell ref="A10:M10"/>
    <mergeCell ref="A11:M11"/>
    <mergeCell ref="H17:M17"/>
    <mergeCell ref="H18:M18"/>
    <mergeCell ref="H19:I19"/>
    <mergeCell ref="H16:M16"/>
    <mergeCell ref="K21:K22"/>
    <mergeCell ref="H21:I21"/>
    <mergeCell ref="J52:M52"/>
    <mergeCell ref="C21:C22"/>
    <mergeCell ref="B21:B22"/>
    <mergeCell ref="A21:A22"/>
    <mergeCell ref="G48:M48"/>
  </mergeCells>
  <phoneticPr fontId="18" type="noConversion"/>
  <conditionalFormatting sqref="G49:G50">
    <cfRule type="duplicateValues" dxfId="4" priority="3"/>
  </conditionalFormatting>
  <printOptions horizontalCentered="1"/>
  <pageMargins left="0.19685039370078741" right="0.19685039370078741" top="0.35" bottom="0.28999999999999998" header="0.2" footer="0.2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4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view="pageBreakPreview" topLeftCell="A51" zoomScale="69" zoomScaleNormal="90" zoomScaleSheetLayoutView="69" workbookViewId="0">
      <selection activeCell="P68" sqref="P68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10" width="15.85546875" style="1" customWidth="1"/>
    <col min="11" max="11" width="10.28515625" style="1" customWidth="1"/>
    <col min="12" max="12" width="13.28515625" style="1" customWidth="1"/>
    <col min="13" max="13" width="14.28515625" style="1" customWidth="1"/>
    <col min="14" max="16384" width="9.28515625" style="1"/>
  </cols>
  <sheetData>
    <row r="1" spans="1:13" ht="21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1" customHeight="1" x14ac:dyDescent="0.2">
      <c r="A2" s="208" t="s">
        <v>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21" customHeight="1" x14ac:dyDescent="0.2">
      <c r="A3" s="208" t="s">
        <v>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21" customHeight="1" x14ac:dyDescent="0.2">
      <c r="A4" s="208" t="s">
        <v>36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3.15" customHeight="1" x14ac:dyDescent="0.2"/>
    <row r="6" spans="1:13" s="2" customFormat="1" ht="20.25" customHeight="1" x14ac:dyDescent="0.2">
      <c r="A6" s="216" t="s">
        <v>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s="2" customFormat="1" ht="18" customHeight="1" x14ac:dyDescent="0.2">
      <c r="A7" s="212" t="s">
        <v>13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2" customFormat="1" ht="6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ht="23.65" customHeight="1" thickTop="1" x14ac:dyDescent="0.2">
      <c r="A9" s="200" t="s">
        <v>29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2"/>
    </row>
    <row r="10" spans="1:13" ht="18" customHeight="1" x14ac:dyDescent="0.2">
      <c r="A10" s="213" t="s">
        <v>30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</row>
    <row r="11" spans="1:13" ht="19.5" customHeight="1" x14ac:dyDescent="0.2">
      <c r="A11" s="213" t="s">
        <v>81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</row>
    <row r="12" spans="1:13" ht="12" customHeight="1" x14ac:dyDescent="0.2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/>
    </row>
    <row r="13" spans="1:13" ht="15.75" x14ac:dyDescent="0.2">
      <c r="A13" s="53" t="s">
        <v>39</v>
      </c>
      <c r="B13" s="14"/>
      <c r="C13" s="29"/>
      <c r="D13" s="28"/>
      <c r="E13" s="30"/>
      <c r="F13" s="3"/>
      <c r="G13" s="38" t="s">
        <v>31</v>
      </c>
      <c r="H13" s="3"/>
      <c r="I13" s="3"/>
      <c r="J13" s="3"/>
      <c r="K13" s="3"/>
      <c r="L13" s="21"/>
      <c r="M13" s="22" t="s">
        <v>79</v>
      </c>
    </row>
    <row r="14" spans="1:13" ht="15.75" x14ac:dyDescent="0.2">
      <c r="A14" s="12" t="s">
        <v>40</v>
      </c>
      <c r="B14" s="9"/>
      <c r="C14" s="9"/>
      <c r="D14" s="37"/>
      <c r="E14" s="31"/>
      <c r="F14" s="4"/>
      <c r="G14" s="39" t="s">
        <v>32</v>
      </c>
      <c r="H14" s="4"/>
      <c r="I14" s="4"/>
      <c r="J14" s="4"/>
      <c r="K14" s="4"/>
      <c r="L14" s="23"/>
      <c r="M14" s="24" t="s">
        <v>41</v>
      </c>
    </row>
    <row r="15" spans="1:13" ht="15" x14ac:dyDescent="0.2">
      <c r="A15" s="203" t="s">
        <v>6</v>
      </c>
      <c r="B15" s="204"/>
      <c r="C15" s="204"/>
      <c r="D15" s="204"/>
      <c r="E15" s="204"/>
      <c r="F15" s="204"/>
      <c r="G15" s="205"/>
      <c r="H15" s="206" t="s">
        <v>1</v>
      </c>
      <c r="I15" s="204"/>
      <c r="J15" s="204"/>
      <c r="K15" s="204"/>
      <c r="L15" s="204"/>
      <c r="M15" s="207"/>
    </row>
    <row r="16" spans="1:13" ht="15" x14ac:dyDescent="0.2">
      <c r="A16" s="13"/>
      <c r="B16" s="18"/>
      <c r="C16" s="18"/>
      <c r="D16" s="7"/>
      <c r="E16" s="32"/>
      <c r="F16" s="7"/>
      <c r="G16" s="8" t="s">
        <v>21</v>
      </c>
      <c r="H16" s="193" t="s">
        <v>43</v>
      </c>
      <c r="I16" s="194"/>
      <c r="J16" s="194"/>
      <c r="K16" s="194"/>
      <c r="L16" s="194"/>
      <c r="M16" s="195"/>
    </row>
    <row r="17" spans="1:13" ht="15" x14ac:dyDescent="0.2">
      <c r="A17" s="13" t="s">
        <v>14</v>
      </c>
      <c r="B17" s="17"/>
      <c r="C17" s="17"/>
      <c r="D17" s="5"/>
      <c r="F17" s="5"/>
      <c r="G17" s="27" t="s">
        <v>44</v>
      </c>
      <c r="H17" s="188" t="s">
        <v>22</v>
      </c>
      <c r="I17" s="189"/>
      <c r="J17" s="189"/>
      <c r="K17" s="189"/>
      <c r="L17" s="189"/>
      <c r="M17" s="190"/>
    </row>
    <row r="18" spans="1:13" ht="15" x14ac:dyDescent="0.2">
      <c r="A18" s="13" t="s">
        <v>15</v>
      </c>
      <c r="B18" s="18"/>
      <c r="C18" s="18"/>
      <c r="D18" s="6"/>
      <c r="E18" s="32"/>
      <c r="F18" s="7"/>
      <c r="G18" s="27" t="s">
        <v>45</v>
      </c>
      <c r="H18" s="188" t="s">
        <v>42</v>
      </c>
      <c r="I18" s="189"/>
      <c r="J18" s="189"/>
      <c r="K18" s="189"/>
      <c r="L18" s="189"/>
      <c r="M18" s="190"/>
    </row>
    <row r="19" spans="1:13" ht="15.75" thickBot="1" x14ac:dyDescent="0.25">
      <c r="A19" s="20" t="s">
        <v>12</v>
      </c>
      <c r="B19" s="16"/>
      <c r="C19" s="16"/>
      <c r="D19" s="15"/>
      <c r="E19" s="33"/>
      <c r="F19" s="19"/>
      <c r="G19" s="64" t="s">
        <v>46</v>
      </c>
      <c r="H19" s="191" t="s">
        <v>19</v>
      </c>
      <c r="I19" s="192"/>
      <c r="J19" s="57"/>
      <c r="K19" s="57">
        <v>0.2</v>
      </c>
      <c r="L19" s="54"/>
      <c r="M19" s="56"/>
    </row>
    <row r="20" spans="1:13" ht="6.75" customHeight="1" thickTop="1" thickBot="1" x14ac:dyDescent="0.25"/>
    <row r="21" spans="1:13" ht="27" customHeight="1" thickTop="1" x14ac:dyDescent="0.2">
      <c r="A21" s="184" t="s">
        <v>4</v>
      </c>
      <c r="B21" s="182" t="s">
        <v>9</v>
      </c>
      <c r="C21" s="182" t="s">
        <v>20</v>
      </c>
      <c r="D21" s="182" t="s">
        <v>2</v>
      </c>
      <c r="E21" s="219" t="s">
        <v>18</v>
      </c>
      <c r="F21" s="182" t="s">
        <v>5</v>
      </c>
      <c r="G21" s="182" t="s">
        <v>10</v>
      </c>
      <c r="H21" s="198" t="s">
        <v>80</v>
      </c>
      <c r="I21" s="199"/>
      <c r="J21" s="182" t="s">
        <v>24</v>
      </c>
      <c r="K21" s="196" t="s">
        <v>25</v>
      </c>
      <c r="L21" s="198" t="s">
        <v>16</v>
      </c>
      <c r="M21" s="222" t="s">
        <v>11</v>
      </c>
    </row>
    <row r="22" spans="1:13" ht="20.25" customHeight="1" x14ac:dyDescent="0.2">
      <c r="A22" s="185"/>
      <c r="B22" s="183"/>
      <c r="C22" s="183"/>
      <c r="D22" s="183"/>
      <c r="E22" s="220"/>
      <c r="F22" s="183"/>
      <c r="G22" s="183"/>
      <c r="H22" s="65" t="s">
        <v>33</v>
      </c>
      <c r="I22" s="65" t="s">
        <v>34</v>
      </c>
      <c r="J22" s="183"/>
      <c r="K22" s="197"/>
      <c r="L22" s="221"/>
      <c r="M22" s="223"/>
    </row>
    <row r="23" spans="1:13" s="82" customFormat="1" ht="18" customHeight="1" x14ac:dyDescent="0.2">
      <c r="A23" s="71">
        <v>1</v>
      </c>
      <c r="B23" s="72">
        <v>45</v>
      </c>
      <c r="C23" s="73">
        <v>10119497011</v>
      </c>
      <c r="D23" s="74" t="s">
        <v>82</v>
      </c>
      <c r="E23" s="75">
        <v>39295</v>
      </c>
      <c r="F23" s="76" t="s">
        <v>17</v>
      </c>
      <c r="G23" s="77" t="s">
        <v>28</v>
      </c>
      <c r="H23" s="99">
        <v>6.1018518518518525E-5</v>
      </c>
      <c r="I23" s="99">
        <v>6.2835648148148153E-5</v>
      </c>
      <c r="J23" s="78">
        <f>SUM(H23,I23)</f>
        <v>1.2385416666666667E-4</v>
      </c>
      <c r="K23" s="79">
        <f>$K$19/((J23*24))</f>
        <v>67.283431455004205</v>
      </c>
      <c r="L23" s="80" t="s">
        <v>17</v>
      </c>
      <c r="M23" s="81"/>
    </row>
    <row r="24" spans="1:13" s="82" customFormat="1" ht="18" customHeight="1" x14ac:dyDescent="0.2">
      <c r="A24" s="71">
        <v>2</v>
      </c>
      <c r="B24" s="72">
        <v>53</v>
      </c>
      <c r="C24" s="73">
        <v>10131028691</v>
      </c>
      <c r="D24" s="74" t="s">
        <v>83</v>
      </c>
      <c r="E24" s="75">
        <v>39747</v>
      </c>
      <c r="F24" s="76" t="s">
        <v>17</v>
      </c>
      <c r="G24" s="83" t="s">
        <v>72</v>
      </c>
      <c r="H24" s="99">
        <v>6.0925925925925935E-5</v>
      </c>
      <c r="I24" s="99">
        <v>6.30324074074074E-5</v>
      </c>
      <c r="J24" s="78">
        <f t="shared" ref="J24:J43" si="0">SUM(H24,I24)</f>
        <v>1.2395833333333334E-4</v>
      </c>
      <c r="K24" s="79">
        <f t="shared" ref="K24:K43" si="1">$K$19/((J24*24))</f>
        <v>67.226890756302524</v>
      </c>
      <c r="L24" s="80" t="s">
        <v>17</v>
      </c>
      <c r="M24" s="81"/>
    </row>
    <row r="25" spans="1:13" s="82" customFormat="1" ht="18" customHeight="1" x14ac:dyDescent="0.2">
      <c r="A25" s="71">
        <v>3</v>
      </c>
      <c r="B25" s="72">
        <v>33</v>
      </c>
      <c r="C25" s="73">
        <v>10113386213</v>
      </c>
      <c r="D25" s="74" t="s">
        <v>84</v>
      </c>
      <c r="E25" s="75">
        <v>39330</v>
      </c>
      <c r="F25" s="76" t="s">
        <v>17</v>
      </c>
      <c r="G25" s="83" t="s">
        <v>23</v>
      </c>
      <c r="H25" s="99">
        <v>6.2557870370370371E-5</v>
      </c>
      <c r="I25" s="99">
        <v>6.3287037037037017E-5</v>
      </c>
      <c r="J25" s="78">
        <f t="shared" si="0"/>
        <v>1.2584490740740739E-4</v>
      </c>
      <c r="K25" s="79">
        <f t="shared" si="1"/>
        <v>66.219074772371954</v>
      </c>
      <c r="L25" s="80" t="s">
        <v>17</v>
      </c>
      <c r="M25" s="81"/>
    </row>
    <row r="26" spans="1:13" s="82" customFormat="1" ht="18" customHeight="1" x14ac:dyDescent="0.2">
      <c r="A26" s="71">
        <v>4</v>
      </c>
      <c r="B26" s="72">
        <v>1</v>
      </c>
      <c r="C26" s="73">
        <v>10090059834</v>
      </c>
      <c r="D26" s="74" t="s">
        <v>85</v>
      </c>
      <c r="E26" s="75">
        <v>39363</v>
      </c>
      <c r="F26" s="76" t="s">
        <v>17</v>
      </c>
      <c r="G26" s="83" t="s">
        <v>23</v>
      </c>
      <c r="H26" s="99">
        <v>6.212962962962963E-5</v>
      </c>
      <c r="I26" s="99">
        <v>6.5138888888888872E-5</v>
      </c>
      <c r="J26" s="78">
        <f t="shared" si="0"/>
        <v>1.272685185185185E-4</v>
      </c>
      <c r="K26" s="79">
        <f t="shared" si="1"/>
        <v>65.478355765733014</v>
      </c>
      <c r="L26" s="80" t="s">
        <v>17</v>
      </c>
      <c r="M26" s="81"/>
    </row>
    <row r="27" spans="1:13" s="82" customFormat="1" ht="18" customHeight="1" x14ac:dyDescent="0.2">
      <c r="A27" s="71">
        <v>5</v>
      </c>
      <c r="B27" s="72">
        <v>4</v>
      </c>
      <c r="C27" s="73">
        <v>10112680941</v>
      </c>
      <c r="D27" s="74" t="s">
        <v>86</v>
      </c>
      <c r="E27" s="75">
        <v>39226</v>
      </c>
      <c r="F27" s="76" t="s">
        <v>74</v>
      </c>
      <c r="G27" s="77" t="s">
        <v>23</v>
      </c>
      <c r="H27" s="99">
        <v>6.1979166666666671E-5</v>
      </c>
      <c r="I27" s="99">
        <v>6.5289351851851831E-5</v>
      </c>
      <c r="J27" s="78">
        <f t="shared" si="0"/>
        <v>1.272685185185185E-4</v>
      </c>
      <c r="K27" s="79">
        <f t="shared" si="1"/>
        <v>65.478355765733014</v>
      </c>
      <c r="L27" s="80" t="s">
        <v>17</v>
      </c>
      <c r="M27" s="81"/>
    </row>
    <row r="28" spans="1:13" s="82" customFormat="1" ht="18" customHeight="1" x14ac:dyDescent="0.2">
      <c r="A28" s="71">
        <v>6</v>
      </c>
      <c r="B28" s="72">
        <v>18</v>
      </c>
      <c r="C28" s="73">
        <v>10104083913</v>
      </c>
      <c r="D28" s="74" t="s">
        <v>87</v>
      </c>
      <c r="E28" s="75">
        <v>39116</v>
      </c>
      <c r="F28" s="76" t="s">
        <v>74</v>
      </c>
      <c r="G28" s="83" t="s">
        <v>23</v>
      </c>
      <c r="H28" s="99">
        <v>6.3148148148148154E-5</v>
      </c>
      <c r="I28" s="99">
        <v>6.4224537037037047E-5</v>
      </c>
      <c r="J28" s="78">
        <f t="shared" si="0"/>
        <v>1.273726851851852E-4</v>
      </c>
      <c r="K28" s="79">
        <f t="shared" si="1"/>
        <v>65.42480690595184</v>
      </c>
      <c r="L28" s="80" t="s">
        <v>161</v>
      </c>
      <c r="M28" s="81"/>
    </row>
    <row r="29" spans="1:13" s="82" customFormat="1" ht="18" customHeight="1" x14ac:dyDescent="0.2">
      <c r="A29" s="71">
        <v>7</v>
      </c>
      <c r="B29" s="72">
        <v>16</v>
      </c>
      <c r="C29" s="73">
        <v>10107322194</v>
      </c>
      <c r="D29" s="74" t="s">
        <v>88</v>
      </c>
      <c r="E29" s="75">
        <v>39113</v>
      </c>
      <c r="F29" s="76" t="s">
        <v>17</v>
      </c>
      <c r="G29" s="77" t="s">
        <v>89</v>
      </c>
      <c r="H29" s="99">
        <v>6.2719907407407399E-5</v>
      </c>
      <c r="I29" s="99">
        <v>6.5520833333333352E-5</v>
      </c>
      <c r="J29" s="78">
        <f t="shared" si="0"/>
        <v>1.2824074074074075E-4</v>
      </c>
      <c r="K29" s="79">
        <f t="shared" si="1"/>
        <v>64.981949458483754</v>
      </c>
      <c r="L29" s="80" t="s">
        <v>161</v>
      </c>
      <c r="M29" s="81"/>
    </row>
    <row r="30" spans="1:13" s="82" customFormat="1" ht="18" customHeight="1" x14ac:dyDescent="0.2">
      <c r="A30" s="71">
        <v>8</v>
      </c>
      <c r="B30" s="72">
        <v>54</v>
      </c>
      <c r="C30" s="73">
        <v>10101388222</v>
      </c>
      <c r="D30" s="74" t="s">
        <v>90</v>
      </c>
      <c r="E30" s="75">
        <v>39390</v>
      </c>
      <c r="F30" s="76" t="s">
        <v>74</v>
      </c>
      <c r="G30" s="83" t="s">
        <v>72</v>
      </c>
      <c r="H30" s="99">
        <v>6.297453703703703E-5</v>
      </c>
      <c r="I30" s="99">
        <v>6.5763888888888887E-5</v>
      </c>
      <c r="J30" s="78">
        <f t="shared" si="0"/>
        <v>1.2873842592592592E-4</v>
      </c>
      <c r="K30" s="79">
        <f t="shared" si="1"/>
        <v>64.730738110222077</v>
      </c>
      <c r="L30" s="80" t="s">
        <v>161</v>
      </c>
      <c r="M30" s="81"/>
    </row>
    <row r="31" spans="1:13" s="82" customFormat="1" ht="18" customHeight="1" x14ac:dyDescent="0.2">
      <c r="A31" s="71">
        <v>9</v>
      </c>
      <c r="B31" s="72">
        <v>3</v>
      </c>
      <c r="C31" s="73">
        <v>10120491562</v>
      </c>
      <c r="D31" s="74" t="s">
        <v>91</v>
      </c>
      <c r="E31" s="75">
        <v>39238</v>
      </c>
      <c r="F31" s="76" t="s">
        <v>74</v>
      </c>
      <c r="G31" s="77" t="s">
        <v>23</v>
      </c>
      <c r="H31" s="99">
        <v>6.3576388888888895E-5</v>
      </c>
      <c r="I31" s="99">
        <v>6.5370370370370365E-5</v>
      </c>
      <c r="J31" s="78">
        <f t="shared" si="0"/>
        <v>1.2894675925925926E-4</v>
      </c>
      <c r="K31" s="79">
        <f t="shared" si="1"/>
        <v>64.626155641324843</v>
      </c>
      <c r="L31" s="80" t="s">
        <v>161</v>
      </c>
      <c r="M31" s="81"/>
    </row>
    <row r="32" spans="1:13" s="82" customFormat="1" ht="18" customHeight="1" x14ac:dyDescent="0.2">
      <c r="A32" s="71">
        <v>10</v>
      </c>
      <c r="B32" s="72">
        <v>6</v>
      </c>
      <c r="C32" s="73">
        <v>10099853905</v>
      </c>
      <c r="D32" s="74" t="s">
        <v>92</v>
      </c>
      <c r="E32" s="75">
        <v>39183</v>
      </c>
      <c r="F32" s="76" t="s">
        <v>74</v>
      </c>
      <c r="G32" s="83" t="s">
        <v>23</v>
      </c>
      <c r="H32" s="99">
        <v>6.3437500000000004E-5</v>
      </c>
      <c r="I32" s="99">
        <v>6.7106481481481479E-5</v>
      </c>
      <c r="J32" s="78">
        <f t="shared" si="0"/>
        <v>1.3054398148148148E-4</v>
      </c>
      <c r="K32" s="79">
        <f t="shared" si="1"/>
        <v>63.835446404823124</v>
      </c>
      <c r="L32" s="80" t="s">
        <v>161</v>
      </c>
      <c r="M32" s="81"/>
    </row>
    <row r="33" spans="1:13" s="82" customFormat="1" ht="18" customHeight="1" x14ac:dyDescent="0.2">
      <c r="A33" s="71">
        <v>11</v>
      </c>
      <c r="B33" s="72">
        <v>44</v>
      </c>
      <c r="C33" s="73">
        <v>10142216936</v>
      </c>
      <c r="D33" s="74" t="s">
        <v>93</v>
      </c>
      <c r="E33" s="75">
        <v>39466</v>
      </c>
      <c r="F33" s="76" t="s">
        <v>74</v>
      </c>
      <c r="G33" s="77" t="s">
        <v>28</v>
      </c>
      <c r="H33" s="99">
        <v>6.4305555555555554E-5</v>
      </c>
      <c r="I33" s="99">
        <v>6.6527777777777779E-5</v>
      </c>
      <c r="J33" s="78">
        <f t="shared" si="0"/>
        <v>1.3083333333333333E-4</v>
      </c>
      <c r="K33" s="79">
        <f t="shared" si="1"/>
        <v>63.69426751592357</v>
      </c>
      <c r="L33" s="80" t="s">
        <v>161</v>
      </c>
      <c r="M33" s="81"/>
    </row>
    <row r="34" spans="1:13" s="82" customFormat="1" ht="18" customHeight="1" x14ac:dyDescent="0.2">
      <c r="A34" s="71">
        <v>12</v>
      </c>
      <c r="B34" s="72">
        <v>56</v>
      </c>
      <c r="C34" s="73">
        <v>10100863008</v>
      </c>
      <c r="D34" s="74" t="s">
        <v>94</v>
      </c>
      <c r="E34" s="75">
        <v>39432</v>
      </c>
      <c r="F34" s="76" t="s">
        <v>74</v>
      </c>
      <c r="G34" s="77" t="s">
        <v>72</v>
      </c>
      <c r="H34" s="99" t="s">
        <v>137</v>
      </c>
      <c r="I34" s="99">
        <v>6.7291666666666672E-5</v>
      </c>
      <c r="J34" s="78">
        <v>1.3108796296296298E-4</v>
      </c>
      <c r="K34" s="79">
        <f t="shared" si="1"/>
        <v>63.570545647183465</v>
      </c>
      <c r="L34" s="80" t="s">
        <v>161</v>
      </c>
      <c r="M34" s="81"/>
    </row>
    <row r="35" spans="1:13" s="82" customFormat="1" ht="18" customHeight="1" x14ac:dyDescent="0.2">
      <c r="A35" s="71">
        <v>13</v>
      </c>
      <c r="B35" s="72">
        <v>19</v>
      </c>
      <c r="C35" s="73">
        <v>10104081990</v>
      </c>
      <c r="D35" s="74" t="s">
        <v>95</v>
      </c>
      <c r="E35" s="75">
        <v>39148</v>
      </c>
      <c r="F35" s="76" t="s">
        <v>74</v>
      </c>
      <c r="G35" s="83" t="s">
        <v>23</v>
      </c>
      <c r="H35" s="99">
        <v>6.3900462962962964E-5</v>
      </c>
      <c r="I35" s="99">
        <v>6.768518518518518E-5</v>
      </c>
      <c r="J35" s="78">
        <f t="shared" si="0"/>
        <v>1.3158564814814814E-4</v>
      </c>
      <c r="K35" s="79">
        <f t="shared" si="1"/>
        <v>63.33010818893483</v>
      </c>
      <c r="L35" s="80" t="s">
        <v>161</v>
      </c>
      <c r="M35" s="81"/>
    </row>
    <row r="36" spans="1:13" s="82" customFormat="1" ht="18" customHeight="1" x14ac:dyDescent="0.2">
      <c r="A36" s="71">
        <v>14</v>
      </c>
      <c r="B36" s="72">
        <v>60</v>
      </c>
      <c r="C36" s="73">
        <v>10129677664</v>
      </c>
      <c r="D36" s="74" t="s">
        <v>96</v>
      </c>
      <c r="E36" s="75">
        <v>39402</v>
      </c>
      <c r="F36" s="76" t="s">
        <v>74</v>
      </c>
      <c r="G36" s="77" t="s">
        <v>72</v>
      </c>
      <c r="H36" s="99">
        <v>6.4039351851851855E-5</v>
      </c>
      <c r="I36" s="99">
        <v>6.7557870370370357E-5</v>
      </c>
      <c r="J36" s="78">
        <f t="shared" si="0"/>
        <v>1.3159722222222221E-4</v>
      </c>
      <c r="K36" s="79">
        <f t="shared" si="1"/>
        <v>63.324538258575203</v>
      </c>
      <c r="L36" s="80" t="s">
        <v>161</v>
      </c>
      <c r="M36" s="81"/>
    </row>
    <row r="37" spans="1:13" s="82" customFormat="1" ht="18" customHeight="1" x14ac:dyDescent="0.2">
      <c r="A37" s="71">
        <v>15</v>
      </c>
      <c r="B37" s="72">
        <v>89</v>
      </c>
      <c r="C37" s="73">
        <v>10104451907</v>
      </c>
      <c r="D37" s="74" t="s">
        <v>97</v>
      </c>
      <c r="E37" s="75">
        <v>39145</v>
      </c>
      <c r="F37" s="76" t="s">
        <v>76</v>
      </c>
      <c r="G37" s="83" t="s">
        <v>23</v>
      </c>
      <c r="H37" s="99">
        <v>6.4722222222222213E-5</v>
      </c>
      <c r="I37" s="99">
        <v>6.7071759259259274E-5</v>
      </c>
      <c r="J37" s="78">
        <f t="shared" si="0"/>
        <v>1.3179398148148149E-4</v>
      </c>
      <c r="K37" s="79">
        <f t="shared" si="1"/>
        <v>63.229999121805569</v>
      </c>
      <c r="L37" s="80" t="s">
        <v>161</v>
      </c>
      <c r="M37" s="81"/>
    </row>
    <row r="38" spans="1:13" s="82" customFormat="1" ht="18" customHeight="1" x14ac:dyDescent="0.2">
      <c r="A38" s="71">
        <v>16</v>
      </c>
      <c r="B38" s="72">
        <v>5</v>
      </c>
      <c r="C38" s="73">
        <v>10123421871</v>
      </c>
      <c r="D38" s="74" t="s">
        <v>98</v>
      </c>
      <c r="E38" s="75">
        <v>39107</v>
      </c>
      <c r="F38" s="76" t="s">
        <v>76</v>
      </c>
      <c r="G38" s="77" t="s">
        <v>23</v>
      </c>
      <c r="H38" s="99">
        <v>6.4849537037037035E-5</v>
      </c>
      <c r="I38" s="99">
        <v>6.7083333333333356E-5</v>
      </c>
      <c r="J38" s="78">
        <f t="shared" si="0"/>
        <v>1.3193287037037039E-4</v>
      </c>
      <c r="K38" s="79">
        <f t="shared" si="1"/>
        <v>63.163435389069207</v>
      </c>
      <c r="L38" s="80" t="s">
        <v>161</v>
      </c>
      <c r="M38" s="81"/>
    </row>
    <row r="39" spans="1:13" s="82" customFormat="1" ht="18" customHeight="1" x14ac:dyDescent="0.2">
      <c r="A39" s="71">
        <v>17</v>
      </c>
      <c r="B39" s="72">
        <v>12</v>
      </c>
      <c r="C39" s="73">
        <v>10104651866</v>
      </c>
      <c r="D39" s="74" t="s">
        <v>99</v>
      </c>
      <c r="E39" s="75">
        <v>39156</v>
      </c>
      <c r="F39" s="76" t="s">
        <v>17</v>
      </c>
      <c r="G39" s="83" t="s">
        <v>23</v>
      </c>
      <c r="H39" s="99">
        <v>6.4386574074074061E-5</v>
      </c>
      <c r="I39" s="99">
        <v>6.7581018518518535E-5</v>
      </c>
      <c r="J39" s="78">
        <f t="shared" si="0"/>
        <v>1.319675925925926E-4</v>
      </c>
      <c r="K39" s="79">
        <f t="shared" si="1"/>
        <v>63.146816348009125</v>
      </c>
      <c r="L39" s="80" t="s">
        <v>161</v>
      </c>
      <c r="M39" s="81"/>
    </row>
    <row r="40" spans="1:13" s="82" customFormat="1" ht="18" customHeight="1" x14ac:dyDescent="0.2">
      <c r="A40" s="71">
        <v>18</v>
      </c>
      <c r="B40" s="72">
        <v>55</v>
      </c>
      <c r="C40" s="73">
        <v>10132853810</v>
      </c>
      <c r="D40" s="74" t="s">
        <v>100</v>
      </c>
      <c r="E40" s="75">
        <v>39671</v>
      </c>
      <c r="F40" s="76" t="s">
        <v>74</v>
      </c>
      <c r="G40" s="77" t="s">
        <v>72</v>
      </c>
      <c r="H40" s="99">
        <v>6.4155092592592595E-5</v>
      </c>
      <c r="I40" s="99">
        <v>6.8009259259259249E-5</v>
      </c>
      <c r="J40" s="78">
        <f t="shared" si="0"/>
        <v>1.3216435185185184E-4</v>
      </c>
      <c r="K40" s="79">
        <f t="shared" si="1"/>
        <v>63.052806725632728</v>
      </c>
      <c r="L40" s="80" t="s">
        <v>161</v>
      </c>
      <c r="M40" s="81"/>
    </row>
    <row r="41" spans="1:13" s="82" customFormat="1" ht="18" customHeight="1" x14ac:dyDescent="0.2">
      <c r="A41" s="71">
        <v>19</v>
      </c>
      <c r="B41" s="72">
        <v>17</v>
      </c>
      <c r="C41" s="73">
        <v>10104085933</v>
      </c>
      <c r="D41" s="74" t="s">
        <v>101</v>
      </c>
      <c r="E41" s="75">
        <v>39106</v>
      </c>
      <c r="F41" s="76" t="s">
        <v>74</v>
      </c>
      <c r="G41" s="77" t="s">
        <v>23</v>
      </c>
      <c r="H41" s="99">
        <v>6.5092592592592584E-5</v>
      </c>
      <c r="I41" s="99">
        <v>6.7372685185185179E-5</v>
      </c>
      <c r="J41" s="78">
        <f t="shared" si="0"/>
        <v>1.3246527777777776E-4</v>
      </c>
      <c r="K41" s="79">
        <f t="shared" si="1"/>
        <v>62.909567496723476</v>
      </c>
      <c r="L41" s="80" t="s">
        <v>161</v>
      </c>
      <c r="M41" s="81"/>
    </row>
    <row r="42" spans="1:13" s="82" customFormat="1" ht="18" customHeight="1" x14ac:dyDescent="0.2">
      <c r="A42" s="71">
        <v>20</v>
      </c>
      <c r="B42" s="72">
        <v>49</v>
      </c>
      <c r="C42" s="73">
        <v>10135837669</v>
      </c>
      <c r="D42" s="74" t="s">
        <v>102</v>
      </c>
      <c r="E42" s="75">
        <v>39120</v>
      </c>
      <c r="F42" s="76" t="s">
        <v>75</v>
      </c>
      <c r="G42" s="77" t="s">
        <v>71</v>
      </c>
      <c r="H42" s="99">
        <v>6.9444444444444444E-5</v>
      </c>
      <c r="I42" s="99">
        <v>6.7881944444444467E-5</v>
      </c>
      <c r="J42" s="78">
        <f t="shared" si="0"/>
        <v>1.3732638888888893E-4</v>
      </c>
      <c r="K42" s="79">
        <f t="shared" si="1"/>
        <v>60.682680151706691</v>
      </c>
      <c r="L42" s="80" t="s">
        <v>162</v>
      </c>
      <c r="M42" s="81"/>
    </row>
    <row r="43" spans="1:13" s="82" customFormat="1" ht="18" customHeight="1" x14ac:dyDescent="0.2">
      <c r="A43" s="71">
        <v>21</v>
      </c>
      <c r="B43" s="72">
        <v>39</v>
      </c>
      <c r="C43" s="73">
        <v>10130112447</v>
      </c>
      <c r="D43" s="74" t="s">
        <v>103</v>
      </c>
      <c r="E43" s="75">
        <v>40267</v>
      </c>
      <c r="F43" s="76" t="s">
        <v>76</v>
      </c>
      <c r="G43" s="77" t="s">
        <v>23</v>
      </c>
      <c r="H43" s="99">
        <v>6.582175925925927E-5</v>
      </c>
      <c r="I43" s="99">
        <v>6.8576388888888894E-5</v>
      </c>
      <c r="J43" s="78">
        <f t="shared" si="0"/>
        <v>1.3439814814814816E-4</v>
      </c>
      <c r="K43" s="79">
        <f t="shared" si="1"/>
        <v>62.004822597313115</v>
      </c>
      <c r="L43" s="80" t="s">
        <v>162</v>
      </c>
      <c r="M43" s="81"/>
    </row>
    <row r="44" spans="1:13" s="82" customFormat="1" ht="18" customHeight="1" x14ac:dyDescent="0.2">
      <c r="A44" s="71">
        <v>22</v>
      </c>
      <c r="B44" s="72">
        <v>58</v>
      </c>
      <c r="C44" s="73">
        <v>10142405377</v>
      </c>
      <c r="D44" s="74" t="s">
        <v>104</v>
      </c>
      <c r="E44" s="75">
        <v>40085</v>
      </c>
      <c r="F44" s="76" t="s">
        <v>74</v>
      </c>
      <c r="G44" s="77" t="s">
        <v>72</v>
      </c>
      <c r="H44" s="99">
        <v>6.582175925925927E-5</v>
      </c>
      <c r="I44" s="99">
        <v>6.8692129629629634E-5</v>
      </c>
      <c r="J44" s="78">
        <f t="shared" ref="J44:J74" si="2">SUM(H44,I44)</f>
        <v>1.345138888888889E-4</v>
      </c>
      <c r="K44" s="79">
        <f t="shared" ref="K44:K74" si="3">$K$19/((J44*24))</f>
        <v>61.951471347444496</v>
      </c>
      <c r="L44" s="80" t="s">
        <v>162</v>
      </c>
      <c r="M44" s="81"/>
    </row>
    <row r="45" spans="1:13" s="82" customFormat="1" ht="18" customHeight="1" x14ac:dyDescent="0.2">
      <c r="A45" s="71">
        <v>23</v>
      </c>
      <c r="B45" s="72">
        <v>2</v>
      </c>
      <c r="C45" s="73">
        <v>10130333830</v>
      </c>
      <c r="D45" s="74" t="s">
        <v>105</v>
      </c>
      <c r="E45" s="75">
        <v>39249</v>
      </c>
      <c r="F45" s="76" t="s">
        <v>75</v>
      </c>
      <c r="G45" s="77" t="s">
        <v>23</v>
      </c>
      <c r="H45" s="99">
        <v>6.5555555555555557E-5</v>
      </c>
      <c r="I45" s="99">
        <v>6.9351851851851842E-5</v>
      </c>
      <c r="J45" s="78">
        <f t="shared" si="2"/>
        <v>1.349074074074074E-4</v>
      </c>
      <c r="K45" s="79">
        <f t="shared" si="3"/>
        <v>61.770761839396023</v>
      </c>
      <c r="L45" s="80" t="s">
        <v>162</v>
      </c>
      <c r="M45" s="81"/>
    </row>
    <row r="46" spans="1:13" s="82" customFormat="1" ht="18" customHeight="1" x14ac:dyDescent="0.2">
      <c r="A46" s="71">
        <v>24</v>
      </c>
      <c r="B46" s="72">
        <v>29</v>
      </c>
      <c r="C46" s="73">
        <v>10135578395</v>
      </c>
      <c r="D46" s="74" t="s">
        <v>106</v>
      </c>
      <c r="E46" s="75">
        <v>39548</v>
      </c>
      <c r="F46" s="76" t="s">
        <v>75</v>
      </c>
      <c r="G46" s="77" t="s">
        <v>23</v>
      </c>
      <c r="H46" s="99">
        <v>6.6979166666666671E-5</v>
      </c>
      <c r="I46" s="99">
        <v>6.8275462962962948E-5</v>
      </c>
      <c r="J46" s="78">
        <f t="shared" si="2"/>
        <v>1.3525462962962962E-4</v>
      </c>
      <c r="K46" s="79">
        <f t="shared" si="3"/>
        <v>61.612185521136404</v>
      </c>
      <c r="L46" s="80" t="s">
        <v>162</v>
      </c>
      <c r="M46" s="81"/>
    </row>
    <row r="47" spans="1:13" s="82" customFormat="1" ht="18" customHeight="1" x14ac:dyDescent="0.2">
      <c r="A47" s="71">
        <v>25</v>
      </c>
      <c r="B47" s="72">
        <v>41</v>
      </c>
      <c r="C47" s="73">
        <v>10129837817</v>
      </c>
      <c r="D47" s="74" t="s">
        <v>107</v>
      </c>
      <c r="E47" s="75">
        <v>39858</v>
      </c>
      <c r="F47" s="76" t="s">
        <v>75</v>
      </c>
      <c r="G47" s="77" t="s">
        <v>23</v>
      </c>
      <c r="H47" s="99">
        <v>6.7615740740740741E-5</v>
      </c>
      <c r="I47" s="99">
        <v>6.7974537037037057E-5</v>
      </c>
      <c r="J47" s="78">
        <f t="shared" si="2"/>
        <v>1.355902777777778E-4</v>
      </c>
      <c r="K47" s="79">
        <f t="shared" si="3"/>
        <v>61.459667093469903</v>
      </c>
      <c r="L47" s="80" t="s">
        <v>162</v>
      </c>
      <c r="M47" s="81"/>
    </row>
    <row r="48" spans="1:13" s="82" customFormat="1" ht="18" customHeight="1" x14ac:dyDescent="0.2">
      <c r="A48" s="71">
        <v>26</v>
      </c>
      <c r="B48" s="72">
        <v>47</v>
      </c>
      <c r="C48" s="73">
        <v>10116910545</v>
      </c>
      <c r="D48" s="74" t="s">
        <v>108</v>
      </c>
      <c r="E48" s="75">
        <v>39549</v>
      </c>
      <c r="F48" s="76" t="s">
        <v>74</v>
      </c>
      <c r="G48" s="77" t="s">
        <v>28</v>
      </c>
      <c r="H48" s="99">
        <v>6.6481481481481478E-5</v>
      </c>
      <c r="I48" s="99">
        <v>6.9143518518518526E-5</v>
      </c>
      <c r="J48" s="78">
        <f t="shared" si="2"/>
        <v>1.35625E-4</v>
      </c>
      <c r="K48" s="79">
        <f t="shared" si="3"/>
        <v>61.443932411674346</v>
      </c>
      <c r="L48" s="80" t="s">
        <v>162</v>
      </c>
      <c r="M48" s="81"/>
    </row>
    <row r="49" spans="1:13" s="82" customFormat="1" ht="18" customHeight="1" x14ac:dyDescent="0.2">
      <c r="A49" s="71">
        <v>27</v>
      </c>
      <c r="B49" s="72">
        <v>46</v>
      </c>
      <c r="C49" s="73">
        <v>10133902723</v>
      </c>
      <c r="D49" s="74" t="s">
        <v>109</v>
      </c>
      <c r="E49" s="75">
        <v>39552</v>
      </c>
      <c r="F49" s="76" t="s">
        <v>74</v>
      </c>
      <c r="G49" s="77" t="s">
        <v>28</v>
      </c>
      <c r="H49" s="99">
        <v>6.6388888888888875E-5</v>
      </c>
      <c r="I49" s="99">
        <v>7.0243055555555583E-5</v>
      </c>
      <c r="J49" s="78">
        <f t="shared" si="2"/>
        <v>1.3663194444444446E-4</v>
      </c>
      <c r="K49" s="79">
        <f t="shared" si="3"/>
        <v>60.991105463786525</v>
      </c>
      <c r="L49" s="80" t="s">
        <v>162</v>
      </c>
      <c r="M49" s="81"/>
    </row>
    <row r="50" spans="1:13" s="82" customFormat="1" ht="18" customHeight="1" x14ac:dyDescent="0.2">
      <c r="A50" s="71">
        <v>28</v>
      </c>
      <c r="B50" s="72">
        <v>25</v>
      </c>
      <c r="C50" s="73">
        <v>10131461050</v>
      </c>
      <c r="D50" s="74" t="s">
        <v>110</v>
      </c>
      <c r="E50" s="75">
        <v>39682</v>
      </c>
      <c r="F50" s="76" t="s">
        <v>75</v>
      </c>
      <c r="G50" s="77" t="s">
        <v>23</v>
      </c>
      <c r="H50" s="99">
        <v>6.8043981481481468E-5</v>
      </c>
      <c r="I50" s="99">
        <v>6.9675925925925924E-5</v>
      </c>
      <c r="J50" s="78">
        <f t="shared" si="2"/>
        <v>1.3771990740740739E-4</v>
      </c>
      <c r="K50" s="79">
        <f t="shared" si="3"/>
        <v>60.509286494663421</v>
      </c>
      <c r="L50" s="80" t="s">
        <v>162</v>
      </c>
      <c r="M50" s="81"/>
    </row>
    <row r="51" spans="1:13" s="82" customFormat="1" ht="18" customHeight="1" x14ac:dyDescent="0.2">
      <c r="A51" s="71">
        <v>29</v>
      </c>
      <c r="B51" s="72">
        <v>34</v>
      </c>
      <c r="C51" s="73">
        <v>10103841615</v>
      </c>
      <c r="D51" s="74" t="s">
        <v>111</v>
      </c>
      <c r="E51" s="75">
        <v>39344</v>
      </c>
      <c r="F51" s="76" t="s">
        <v>74</v>
      </c>
      <c r="G51" s="77" t="s">
        <v>23</v>
      </c>
      <c r="H51" s="99">
        <v>6.7847222222222221E-5</v>
      </c>
      <c r="I51" s="99">
        <v>7.0405092592592598E-5</v>
      </c>
      <c r="J51" s="78">
        <f t="shared" si="2"/>
        <v>1.3825231481481482E-4</v>
      </c>
      <c r="K51" s="79">
        <f t="shared" si="3"/>
        <v>60.276266220175806</v>
      </c>
      <c r="L51" s="80" t="s">
        <v>162</v>
      </c>
      <c r="M51" s="81"/>
    </row>
    <row r="52" spans="1:13" s="82" customFormat="1" ht="18" customHeight="1" x14ac:dyDescent="0.2">
      <c r="A52" s="71">
        <v>30</v>
      </c>
      <c r="B52" s="72">
        <v>35</v>
      </c>
      <c r="C52" s="73">
        <v>10103862227</v>
      </c>
      <c r="D52" s="74" t="s">
        <v>112</v>
      </c>
      <c r="E52" s="75">
        <v>39350</v>
      </c>
      <c r="F52" s="76" t="s">
        <v>76</v>
      </c>
      <c r="G52" s="77" t="s">
        <v>23</v>
      </c>
      <c r="H52" s="99">
        <v>6.7766203703703714E-5</v>
      </c>
      <c r="I52" s="99">
        <v>7.055555555555557E-5</v>
      </c>
      <c r="J52" s="78">
        <f t="shared" si="2"/>
        <v>1.3832175925925928E-4</v>
      </c>
      <c r="K52" s="79">
        <f t="shared" si="3"/>
        <v>60.246004518450327</v>
      </c>
      <c r="L52" s="80" t="s">
        <v>162</v>
      </c>
      <c r="M52" s="81"/>
    </row>
    <row r="53" spans="1:13" s="82" customFormat="1" ht="18" customHeight="1" x14ac:dyDescent="0.2">
      <c r="A53" s="71">
        <v>31</v>
      </c>
      <c r="B53" s="72">
        <v>48</v>
      </c>
      <c r="C53" s="73">
        <v>10128264494</v>
      </c>
      <c r="D53" s="74" t="s">
        <v>113</v>
      </c>
      <c r="E53" s="75">
        <v>39568</v>
      </c>
      <c r="F53" s="76" t="s">
        <v>76</v>
      </c>
      <c r="G53" s="77" t="s">
        <v>71</v>
      </c>
      <c r="H53" s="99">
        <v>6.8240740740740743E-5</v>
      </c>
      <c r="I53" s="99">
        <v>7.0104166666666652E-5</v>
      </c>
      <c r="J53" s="78">
        <f t="shared" si="2"/>
        <v>1.3834490740740739E-4</v>
      </c>
      <c r="K53" s="79">
        <f t="shared" si="3"/>
        <v>60.235924035806917</v>
      </c>
      <c r="L53" s="80" t="s">
        <v>162</v>
      </c>
      <c r="M53" s="81"/>
    </row>
    <row r="54" spans="1:13" s="82" customFormat="1" ht="18" customHeight="1" x14ac:dyDescent="0.2">
      <c r="A54" s="71">
        <v>32</v>
      </c>
      <c r="B54" s="72">
        <v>38</v>
      </c>
      <c r="C54" s="73">
        <v>10138211947</v>
      </c>
      <c r="D54" s="74" t="s">
        <v>114</v>
      </c>
      <c r="E54" s="75">
        <v>40270</v>
      </c>
      <c r="F54" s="76" t="s">
        <v>76</v>
      </c>
      <c r="G54" s="77" t="s">
        <v>23</v>
      </c>
      <c r="H54" s="99">
        <v>6.8020833333333331E-5</v>
      </c>
      <c r="I54" s="99">
        <v>7.0601851851851845E-5</v>
      </c>
      <c r="J54" s="78">
        <f t="shared" si="2"/>
        <v>1.3862268518518518E-4</v>
      </c>
      <c r="K54" s="79">
        <f t="shared" si="3"/>
        <v>60.115220839943234</v>
      </c>
      <c r="L54" s="80" t="s">
        <v>162</v>
      </c>
      <c r="M54" s="81"/>
    </row>
    <row r="55" spans="1:13" s="82" customFormat="1" ht="18" customHeight="1" x14ac:dyDescent="0.2">
      <c r="A55" s="71">
        <v>33</v>
      </c>
      <c r="B55" s="72">
        <v>31</v>
      </c>
      <c r="C55" s="73">
        <v>10130167314</v>
      </c>
      <c r="D55" s="74" t="s">
        <v>115</v>
      </c>
      <c r="E55" s="75">
        <v>39604</v>
      </c>
      <c r="F55" s="76" t="s">
        <v>76</v>
      </c>
      <c r="G55" s="77" t="s">
        <v>23</v>
      </c>
      <c r="H55" s="99">
        <v>6.8796296296296292E-5</v>
      </c>
      <c r="I55" s="99">
        <v>7.064814814814816E-5</v>
      </c>
      <c r="J55" s="78">
        <f t="shared" si="2"/>
        <v>1.3944444444444445E-4</v>
      </c>
      <c r="K55" s="79">
        <f t="shared" si="3"/>
        <v>59.760956175298801</v>
      </c>
      <c r="L55" s="80" t="s">
        <v>162</v>
      </c>
      <c r="M55" s="81"/>
    </row>
    <row r="56" spans="1:13" s="82" customFormat="1" ht="18" customHeight="1" x14ac:dyDescent="0.2">
      <c r="A56" s="71">
        <v>34</v>
      </c>
      <c r="B56" s="72">
        <v>32</v>
      </c>
      <c r="C56" s="73">
        <v>10138646528</v>
      </c>
      <c r="D56" s="74" t="s">
        <v>116</v>
      </c>
      <c r="E56" s="75">
        <v>39282</v>
      </c>
      <c r="F56" s="76" t="s">
        <v>76</v>
      </c>
      <c r="G56" s="77" t="s">
        <v>23</v>
      </c>
      <c r="H56" s="99">
        <v>6.9155092592592594E-5</v>
      </c>
      <c r="I56" s="99">
        <v>7.0578703703703708E-5</v>
      </c>
      <c r="J56" s="78">
        <f t="shared" si="2"/>
        <v>1.397337962962963E-4</v>
      </c>
      <c r="K56" s="79">
        <f t="shared" si="3"/>
        <v>59.637206990805936</v>
      </c>
      <c r="L56" s="80" t="s">
        <v>162</v>
      </c>
      <c r="M56" s="81"/>
    </row>
    <row r="57" spans="1:13" s="82" customFormat="1" ht="18" customHeight="1" x14ac:dyDescent="0.2">
      <c r="A57" s="71">
        <v>35</v>
      </c>
      <c r="B57" s="72">
        <v>88</v>
      </c>
      <c r="C57" s="73">
        <v>10141781951</v>
      </c>
      <c r="D57" s="74" t="s">
        <v>117</v>
      </c>
      <c r="E57" s="75">
        <v>39869</v>
      </c>
      <c r="F57" s="76" t="s">
        <v>75</v>
      </c>
      <c r="G57" s="77" t="s">
        <v>71</v>
      </c>
      <c r="H57" s="99">
        <v>6.8831018518518525E-5</v>
      </c>
      <c r="I57" s="99">
        <v>7.1435185185185176E-5</v>
      </c>
      <c r="J57" s="78">
        <f t="shared" si="2"/>
        <v>1.402662037037037E-4</v>
      </c>
      <c r="K57" s="79">
        <f t="shared" si="3"/>
        <v>59.410842478752379</v>
      </c>
      <c r="L57" s="80" t="s">
        <v>162</v>
      </c>
      <c r="M57" s="81"/>
    </row>
    <row r="58" spans="1:13" s="82" customFormat="1" ht="18" customHeight="1" x14ac:dyDescent="0.2">
      <c r="A58" s="71">
        <v>36</v>
      </c>
      <c r="B58" s="72">
        <v>50</v>
      </c>
      <c r="C58" s="73">
        <v>10139215996</v>
      </c>
      <c r="D58" s="74" t="s">
        <v>118</v>
      </c>
      <c r="E58" s="75">
        <v>39552</v>
      </c>
      <c r="F58" s="76" t="s">
        <v>75</v>
      </c>
      <c r="G58" s="77" t="s">
        <v>71</v>
      </c>
      <c r="H58" s="99">
        <v>6.799768518518518E-5</v>
      </c>
      <c r="I58" s="99">
        <v>7.238425925925926E-5</v>
      </c>
      <c r="J58" s="78">
        <f t="shared" si="2"/>
        <v>1.4038194444444444E-4</v>
      </c>
      <c r="K58" s="79">
        <f t="shared" si="3"/>
        <v>59.361860004946827</v>
      </c>
      <c r="L58" s="80" t="s">
        <v>162</v>
      </c>
      <c r="M58" s="81"/>
    </row>
    <row r="59" spans="1:13" s="82" customFormat="1" ht="18" customHeight="1" x14ac:dyDescent="0.2">
      <c r="A59" s="71">
        <v>37</v>
      </c>
      <c r="B59" s="72">
        <v>26</v>
      </c>
      <c r="C59" s="73">
        <v>10115495961</v>
      </c>
      <c r="D59" s="74" t="s">
        <v>119</v>
      </c>
      <c r="E59" s="75">
        <v>39575</v>
      </c>
      <c r="F59" s="76" t="s">
        <v>17</v>
      </c>
      <c r="G59" s="77" t="s">
        <v>23</v>
      </c>
      <c r="H59" s="99">
        <v>6.9467592592592595E-5</v>
      </c>
      <c r="I59" s="99">
        <v>7.1365740740740737E-5</v>
      </c>
      <c r="J59" s="78">
        <f t="shared" si="2"/>
        <v>1.4083333333333333E-4</v>
      </c>
      <c r="K59" s="79">
        <f t="shared" si="3"/>
        <v>59.171597633136095</v>
      </c>
      <c r="L59" s="80" t="s">
        <v>162</v>
      </c>
      <c r="M59" s="81"/>
    </row>
    <row r="60" spans="1:13" s="82" customFormat="1" ht="18" customHeight="1" x14ac:dyDescent="0.2">
      <c r="A60" s="71">
        <v>38</v>
      </c>
      <c r="B60" s="72">
        <v>27</v>
      </c>
      <c r="C60" s="73">
        <v>10130166910</v>
      </c>
      <c r="D60" s="74" t="s">
        <v>120</v>
      </c>
      <c r="E60" s="75">
        <v>39496</v>
      </c>
      <c r="F60" s="76" t="s">
        <v>76</v>
      </c>
      <c r="G60" s="77" t="s">
        <v>23</v>
      </c>
      <c r="H60" s="99">
        <v>6.9722222222222226E-5</v>
      </c>
      <c r="I60" s="99">
        <v>7.1921296296296287E-5</v>
      </c>
      <c r="J60" s="78">
        <f t="shared" si="2"/>
        <v>1.4164351851851851E-4</v>
      </c>
      <c r="K60" s="79">
        <f t="shared" si="3"/>
        <v>58.833142670370975</v>
      </c>
      <c r="L60" s="80" t="s">
        <v>163</v>
      </c>
      <c r="M60" s="81"/>
    </row>
    <row r="61" spans="1:13" s="82" customFormat="1" ht="18" customHeight="1" x14ac:dyDescent="0.2">
      <c r="A61" s="71">
        <v>39</v>
      </c>
      <c r="B61" s="72">
        <v>7</v>
      </c>
      <c r="C61" s="73">
        <v>0</v>
      </c>
      <c r="D61" s="74" t="s">
        <v>121</v>
      </c>
      <c r="E61" s="75">
        <v>40379</v>
      </c>
      <c r="F61" s="76" t="s">
        <v>75</v>
      </c>
      <c r="G61" s="77" t="s">
        <v>23</v>
      </c>
      <c r="H61" s="99">
        <v>6.9803240740740733E-5</v>
      </c>
      <c r="I61" s="99">
        <v>7.1886574074074081E-5</v>
      </c>
      <c r="J61" s="78">
        <f t="shared" si="2"/>
        <v>1.4168981481481481E-4</v>
      </c>
      <c r="K61" s="79">
        <f t="shared" si="3"/>
        <v>58.813919294232974</v>
      </c>
      <c r="L61" s="80" t="s">
        <v>163</v>
      </c>
      <c r="M61" s="81"/>
    </row>
    <row r="62" spans="1:13" s="82" customFormat="1" ht="18" customHeight="1" x14ac:dyDescent="0.2">
      <c r="A62" s="71">
        <v>40</v>
      </c>
      <c r="B62" s="72">
        <v>59</v>
      </c>
      <c r="C62" s="73">
        <v>10111058213</v>
      </c>
      <c r="D62" s="74" t="s">
        <v>122</v>
      </c>
      <c r="E62" s="75">
        <v>40096</v>
      </c>
      <c r="F62" s="76" t="s">
        <v>76</v>
      </c>
      <c r="G62" s="77" t="s">
        <v>72</v>
      </c>
      <c r="H62" s="99">
        <v>6.8981481481481484E-5</v>
      </c>
      <c r="I62" s="99">
        <v>7.27662037037037E-5</v>
      </c>
      <c r="J62" s="78">
        <f t="shared" si="2"/>
        <v>1.4174768518518518E-4</v>
      </c>
      <c r="K62" s="79">
        <f t="shared" si="3"/>
        <v>58.789907732505924</v>
      </c>
      <c r="L62" s="80" t="s">
        <v>163</v>
      </c>
      <c r="M62" s="81"/>
    </row>
    <row r="63" spans="1:13" s="82" customFormat="1" ht="18" customHeight="1" x14ac:dyDescent="0.2">
      <c r="A63" s="71">
        <v>41</v>
      </c>
      <c r="B63" s="72">
        <v>8</v>
      </c>
      <c r="C63" s="73">
        <v>10132957981</v>
      </c>
      <c r="D63" s="74" t="s">
        <v>123</v>
      </c>
      <c r="E63" s="75">
        <v>39548</v>
      </c>
      <c r="F63" s="76" t="s">
        <v>75</v>
      </c>
      <c r="G63" s="77" t="s">
        <v>23</v>
      </c>
      <c r="H63" s="99">
        <v>6.8958333333333334E-5</v>
      </c>
      <c r="I63" s="99">
        <v>7.3125000000000002E-5</v>
      </c>
      <c r="J63" s="78">
        <f t="shared" si="2"/>
        <v>1.4208333333333334E-4</v>
      </c>
      <c r="K63" s="79">
        <f t="shared" si="3"/>
        <v>58.651026392961882</v>
      </c>
      <c r="L63" s="80" t="s">
        <v>163</v>
      </c>
      <c r="M63" s="81"/>
    </row>
    <row r="64" spans="1:13" s="82" customFormat="1" ht="18" customHeight="1" x14ac:dyDescent="0.2">
      <c r="A64" s="71">
        <v>42</v>
      </c>
      <c r="B64" s="72">
        <v>36</v>
      </c>
      <c r="C64" s="73">
        <v>10129902885</v>
      </c>
      <c r="D64" s="74" t="s">
        <v>124</v>
      </c>
      <c r="E64" s="75">
        <v>40113</v>
      </c>
      <c r="F64" s="76" t="s">
        <v>76</v>
      </c>
      <c r="G64" s="77" t="s">
        <v>23</v>
      </c>
      <c r="H64" s="99">
        <v>7.1261574074074079E-5</v>
      </c>
      <c r="I64" s="99">
        <v>7.0983796296296271E-5</v>
      </c>
      <c r="J64" s="78">
        <f t="shared" si="2"/>
        <v>1.4224537037037035E-4</v>
      </c>
      <c r="K64" s="79">
        <f t="shared" si="3"/>
        <v>58.58421480878765</v>
      </c>
      <c r="L64" s="80" t="s">
        <v>163</v>
      </c>
      <c r="M64" s="81"/>
    </row>
    <row r="65" spans="1:13" s="82" customFormat="1" ht="18" customHeight="1" x14ac:dyDescent="0.2">
      <c r="A65" s="71">
        <v>43</v>
      </c>
      <c r="B65" s="72">
        <v>57</v>
      </c>
      <c r="C65" s="73">
        <v>0</v>
      </c>
      <c r="D65" s="74" t="s">
        <v>125</v>
      </c>
      <c r="E65" s="75">
        <v>39667</v>
      </c>
      <c r="F65" s="76" t="s">
        <v>75</v>
      </c>
      <c r="G65" s="77" t="s">
        <v>72</v>
      </c>
      <c r="H65" s="99">
        <v>6.9583333333333335E-5</v>
      </c>
      <c r="I65" s="99">
        <v>7.2986111111111098E-5</v>
      </c>
      <c r="J65" s="78">
        <f t="shared" si="2"/>
        <v>1.4256944444444443E-4</v>
      </c>
      <c r="K65" s="79">
        <f t="shared" si="3"/>
        <v>58.451047247929864</v>
      </c>
      <c r="L65" s="80" t="s">
        <v>163</v>
      </c>
      <c r="M65" s="81"/>
    </row>
    <row r="66" spans="1:13" s="82" customFormat="1" ht="18" customHeight="1" x14ac:dyDescent="0.2">
      <c r="A66" s="71">
        <v>44</v>
      </c>
      <c r="B66" s="72">
        <v>23</v>
      </c>
      <c r="C66" s="73">
        <v>10130180347</v>
      </c>
      <c r="D66" s="74" t="s">
        <v>126</v>
      </c>
      <c r="E66" s="75">
        <v>39353</v>
      </c>
      <c r="F66" s="76" t="s">
        <v>76</v>
      </c>
      <c r="G66" s="77" t="s">
        <v>23</v>
      </c>
      <c r="H66" s="99">
        <v>7.1620370370370368E-5</v>
      </c>
      <c r="I66" s="99">
        <v>7.3495370370370373E-5</v>
      </c>
      <c r="J66" s="78">
        <f t="shared" si="2"/>
        <v>1.4511574074074074E-4</v>
      </c>
      <c r="K66" s="79">
        <f t="shared" si="3"/>
        <v>57.425426702823422</v>
      </c>
      <c r="L66" s="80" t="s">
        <v>163</v>
      </c>
      <c r="M66" s="81"/>
    </row>
    <row r="67" spans="1:13" s="82" customFormat="1" ht="18" customHeight="1" x14ac:dyDescent="0.2">
      <c r="A67" s="71">
        <v>45</v>
      </c>
      <c r="B67" s="72">
        <v>43</v>
      </c>
      <c r="C67" s="73">
        <v>10130119117</v>
      </c>
      <c r="D67" s="74" t="s">
        <v>127</v>
      </c>
      <c r="E67" s="75">
        <v>39844</v>
      </c>
      <c r="F67" s="76" t="s">
        <v>75</v>
      </c>
      <c r="G67" s="77" t="s">
        <v>23</v>
      </c>
      <c r="H67" s="99">
        <v>7.0717592592592598E-5</v>
      </c>
      <c r="I67" s="99">
        <v>7.4618055555555554E-5</v>
      </c>
      <c r="J67" s="78">
        <f t="shared" si="2"/>
        <v>1.4533564814814815E-4</v>
      </c>
      <c r="K67" s="79">
        <f t="shared" si="3"/>
        <v>57.338536274587874</v>
      </c>
      <c r="L67" s="80" t="s">
        <v>163</v>
      </c>
      <c r="M67" s="81"/>
    </row>
    <row r="68" spans="1:13" s="82" customFormat="1" ht="18" customHeight="1" x14ac:dyDescent="0.2">
      <c r="A68" s="71">
        <v>46</v>
      </c>
      <c r="B68" s="72">
        <v>40</v>
      </c>
      <c r="C68" s="73">
        <v>0</v>
      </c>
      <c r="D68" s="74" t="s">
        <v>128</v>
      </c>
      <c r="E68" s="75">
        <v>40323</v>
      </c>
      <c r="F68" s="76" t="s">
        <v>75</v>
      </c>
      <c r="G68" s="77" t="s">
        <v>23</v>
      </c>
      <c r="H68" s="99">
        <v>7.0787037037037037E-5</v>
      </c>
      <c r="I68" s="99">
        <v>7.5266203703703693E-5</v>
      </c>
      <c r="J68" s="78">
        <f t="shared" si="2"/>
        <v>1.4605324074074073E-4</v>
      </c>
      <c r="K68" s="79">
        <f t="shared" si="3"/>
        <v>57.056819082336169</v>
      </c>
      <c r="L68" s="80" t="s">
        <v>163</v>
      </c>
      <c r="M68" s="81"/>
    </row>
    <row r="69" spans="1:13" s="82" customFormat="1" ht="18" customHeight="1" x14ac:dyDescent="0.2">
      <c r="A69" s="71">
        <v>47</v>
      </c>
      <c r="B69" s="72">
        <v>21</v>
      </c>
      <c r="C69" s="73">
        <v>10103800488</v>
      </c>
      <c r="D69" s="74" t="s">
        <v>129</v>
      </c>
      <c r="E69" s="75">
        <v>39163</v>
      </c>
      <c r="F69" s="76" t="s">
        <v>76</v>
      </c>
      <c r="G69" s="77" t="s">
        <v>23</v>
      </c>
      <c r="H69" s="99">
        <v>7.1944444444444451E-5</v>
      </c>
      <c r="I69" s="99">
        <v>7.5266203703703679E-5</v>
      </c>
      <c r="J69" s="78">
        <f t="shared" si="2"/>
        <v>1.4721064814814813E-4</v>
      </c>
      <c r="K69" s="79">
        <f t="shared" si="3"/>
        <v>56.608223916974616</v>
      </c>
      <c r="L69" s="80" t="s">
        <v>163</v>
      </c>
      <c r="M69" s="81"/>
    </row>
    <row r="70" spans="1:13" s="82" customFormat="1" ht="18" customHeight="1" x14ac:dyDescent="0.2">
      <c r="A70" s="71">
        <v>48</v>
      </c>
      <c r="B70" s="72">
        <v>51</v>
      </c>
      <c r="C70" s="73">
        <v>10142512279</v>
      </c>
      <c r="D70" s="74" t="s">
        <v>130</v>
      </c>
      <c r="E70" s="75">
        <v>39842</v>
      </c>
      <c r="F70" s="76" t="s">
        <v>75</v>
      </c>
      <c r="G70" s="77" t="s">
        <v>71</v>
      </c>
      <c r="H70" s="99">
        <v>7.288194444444444E-5</v>
      </c>
      <c r="I70" s="99">
        <v>7.4999999999999993E-5</v>
      </c>
      <c r="J70" s="78">
        <f t="shared" si="2"/>
        <v>1.4788194444444443E-4</v>
      </c>
      <c r="K70" s="79">
        <f t="shared" si="3"/>
        <v>56.351256163418647</v>
      </c>
      <c r="L70" s="80" t="s">
        <v>163</v>
      </c>
      <c r="M70" s="81"/>
    </row>
    <row r="71" spans="1:13" s="82" customFormat="1" ht="18" customHeight="1" x14ac:dyDescent="0.2">
      <c r="A71" s="71">
        <v>49</v>
      </c>
      <c r="B71" s="72">
        <v>94</v>
      </c>
      <c r="C71" s="73">
        <v>10091864640</v>
      </c>
      <c r="D71" s="74" t="s">
        <v>131</v>
      </c>
      <c r="E71" s="75">
        <v>39367</v>
      </c>
      <c r="F71" s="76" t="s">
        <v>74</v>
      </c>
      <c r="G71" s="77" t="s">
        <v>73</v>
      </c>
      <c r="H71" s="99">
        <v>7.255787037037037E-5</v>
      </c>
      <c r="I71" s="99">
        <v>7.5405092592592597E-5</v>
      </c>
      <c r="J71" s="78">
        <f t="shared" si="2"/>
        <v>1.4796296296296297E-4</v>
      </c>
      <c r="K71" s="79">
        <f t="shared" si="3"/>
        <v>56.32040050062578</v>
      </c>
      <c r="L71" s="80" t="s">
        <v>163</v>
      </c>
      <c r="M71" s="81"/>
    </row>
    <row r="72" spans="1:13" s="82" customFormat="1" ht="18" customHeight="1" x14ac:dyDescent="0.2">
      <c r="A72" s="71">
        <v>50</v>
      </c>
      <c r="B72" s="72">
        <v>52</v>
      </c>
      <c r="C72" s="73">
        <v>10142405276</v>
      </c>
      <c r="D72" s="74" t="s">
        <v>132</v>
      </c>
      <c r="E72" s="75">
        <v>40297</v>
      </c>
      <c r="F72" s="76" t="s">
        <v>75</v>
      </c>
      <c r="G72" s="77" t="s">
        <v>71</v>
      </c>
      <c r="H72" s="99">
        <v>7.2789351851851837E-5</v>
      </c>
      <c r="I72" s="99">
        <v>7.5925925925925941E-5</v>
      </c>
      <c r="J72" s="78">
        <f t="shared" si="2"/>
        <v>1.4871527777777778E-4</v>
      </c>
      <c r="K72" s="79">
        <f t="shared" si="3"/>
        <v>56.035489143123982</v>
      </c>
      <c r="L72" s="80" t="s">
        <v>163</v>
      </c>
      <c r="M72" s="81"/>
    </row>
    <row r="73" spans="1:13" s="82" customFormat="1" ht="18" customHeight="1" x14ac:dyDescent="0.2">
      <c r="A73" s="71">
        <v>51</v>
      </c>
      <c r="B73" s="72">
        <v>42</v>
      </c>
      <c r="C73" s="73">
        <v>10138759086</v>
      </c>
      <c r="D73" s="74" t="s">
        <v>133</v>
      </c>
      <c r="E73" s="75">
        <v>39814</v>
      </c>
      <c r="F73" s="76" t="s">
        <v>76</v>
      </c>
      <c r="G73" s="77" t="s">
        <v>23</v>
      </c>
      <c r="H73" s="99">
        <v>7.8032407407407412E-5</v>
      </c>
      <c r="I73" s="99">
        <v>7.5324074074074063E-5</v>
      </c>
      <c r="J73" s="78">
        <f t="shared" si="2"/>
        <v>1.5335648148148148E-4</v>
      </c>
      <c r="K73" s="79">
        <f t="shared" si="3"/>
        <v>54.339622641509436</v>
      </c>
      <c r="L73" s="80"/>
      <c r="M73" s="81"/>
    </row>
    <row r="74" spans="1:13" s="82" customFormat="1" ht="18" customHeight="1" x14ac:dyDescent="0.2">
      <c r="A74" s="71">
        <v>52</v>
      </c>
      <c r="B74" s="72">
        <v>96</v>
      </c>
      <c r="C74" s="73">
        <v>10113223030</v>
      </c>
      <c r="D74" s="74" t="s">
        <v>134</v>
      </c>
      <c r="E74" s="75">
        <v>40050</v>
      </c>
      <c r="F74" s="76" t="s">
        <v>75</v>
      </c>
      <c r="G74" s="77" t="s">
        <v>73</v>
      </c>
      <c r="H74" s="99">
        <v>7.9456018518518512E-5</v>
      </c>
      <c r="I74" s="99">
        <v>8.5046296296296294E-5</v>
      </c>
      <c r="J74" s="78">
        <f t="shared" si="2"/>
        <v>1.6450231481481481E-4</v>
      </c>
      <c r="K74" s="79">
        <f t="shared" si="3"/>
        <v>50.657848448603396</v>
      </c>
      <c r="L74" s="80"/>
      <c r="M74" s="81"/>
    </row>
    <row r="75" spans="1:13" s="82" customFormat="1" ht="18" customHeight="1" thickBot="1" x14ac:dyDescent="0.25">
      <c r="A75" s="86" t="s">
        <v>135</v>
      </c>
      <c r="B75" s="87">
        <v>22</v>
      </c>
      <c r="C75" s="88">
        <v>10130378690</v>
      </c>
      <c r="D75" s="89" t="s">
        <v>136</v>
      </c>
      <c r="E75" s="90">
        <v>39678</v>
      </c>
      <c r="F75" s="91" t="s">
        <v>75</v>
      </c>
      <c r="G75" s="100" t="s">
        <v>23</v>
      </c>
      <c r="H75" s="93"/>
      <c r="I75" s="94"/>
      <c r="J75" s="95"/>
      <c r="K75" s="96"/>
      <c r="L75" s="97"/>
      <c r="M75" s="98"/>
    </row>
    <row r="76" spans="1:13" ht="10.5" customHeight="1" thickTop="1" thickBot="1" x14ac:dyDescent="0.25">
      <c r="A76" s="55"/>
    </row>
    <row r="77" spans="1:13" ht="15.75" thickTop="1" x14ac:dyDescent="0.2">
      <c r="A77" s="227" t="s">
        <v>3</v>
      </c>
      <c r="B77" s="186"/>
      <c r="C77" s="186"/>
      <c r="D77" s="186"/>
      <c r="E77" s="46"/>
      <c r="F77" s="46"/>
      <c r="G77" s="186"/>
      <c r="H77" s="186"/>
      <c r="I77" s="186"/>
      <c r="J77" s="186"/>
      <c r="K77" s="186"/>
      <c r="L77" s="186"/>
      <c r="M77" s="187"/>
    </row>
    <row r="78" spans="1:13" ht="15" x14ac:dyDescent="0.2">
      <c r="A78" s="47" t="s">
        <v>77</v>
      </c>
      <c r="B78" s="17"/>
      <c r="C78" s="59"/>
      <c r="D78" s="17"/>
      <c r="E78" s="60"/>
      <c r="F78" s="17"/>
      <c r="G78" s="61"/>
      <c r="H78" s="52"/>
      <c r="I78" s="5"/>
      <c r="J78" s="5"/>
      <c r="K78" s="5"/>
      <c r="L78" s="62"/>
      <c r="M78" s="48"/>
    </row>
    <row r="79" spans="1:13" ht="15" x14ac:dyDescent="0.2">
      <c r="A79" s="47" t="s">
        <v>78</v>
      </c>
      <c r="B79" s="17"/>
      <c r="C79" s="63"/>
      <c r="D79" s="17"/>
      <c r="E79" s="60"/>
      <c r="F79" s="17"/>
      <c r="G79" s="61"/>
      <c r="H79" s="52"/>
      <c r="I79" s="5"/>
      <c r="J79" s="5"/>
      <c r="K79" s="5"/>
      <c r="L79" s="62"/>
      <c r="M79" s="48"/>
    </row>
    <row r="80" spans="1:13" ht="4.5" customHeight="1" x14ac:dyDescent="0.2">
      <c r="A80" s="25"/>
      <c r="B80" s="11"/>
      <c r="C80" s="11"/>
      <c r="D80" s="5"/>
      <c r="E80" s="34"/>
      <c r="F80" s="5"/>
      <c r="G80" s="5"/>
      <c r="H80" s="5"/>
      <c r="I80" s="5"/>
      <c r="J80" s="5"/>
      <c r="K80" s="5"/>
      <c r="L80" s="5"/>
      <c r="M80" s="26"/>
    </row>
    <row r="81" spans="1:13" ht="15.75" x14ac:dyDescent="0.2">
      <c r="A81" s="172"/>
      <c r="B81" s="171"/>
      <c r="C81" s="171"/>
      <c r="D81" s="180" t="s">
        <v>27</v>
      </c>
      <c r="E81" s="180"/>
      <c r="F81" s="180"/>
      <c r="G81" s="180" t="s">
        <v>8</v>
      </c>
      <c r="H81" s="180"/>
      <c r="I81" s="180"/>
      <c r="J81" s="180" t="s">
        <v>26</v>
      </c>
      <c r="K81" s="180"/>
      <c r="L81" s="180"/>
      <c r="M81" s="181"/>
    </row>
    <row r="82" spans="1:13" s="44" customFormat="1" ht="15.75" x14ac:dyDescent="0.2">
      <c r="A82" s="40"/>
      <c r="B82" s="41"/>
      <c r="C82" s="41"/>
      <c r="D82" s="41"/>
      <c r="E82" s="41"/>
      <c r="F82" s="42"/>
      <c r="J82" s="42"/>
      <c r="K82" s="42"/>
      <c r="L82" s="42"/>
      <c r="M82" s="43"/>
    </row>
    <row r="83" spans="1:13" s="44" customFormat="1" ht="15.75" x14ac:dyDescent="0.2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5"/>
    </row>
    <row r="84" spans="1:13" x14ac:dyDescent="0.2">
      <c r="A84" s="224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6"/>
    </row>
    <row r="85" spans="1:13" x14ac:dyDescent="0.2">
      <c r="A85" s="67"/>
      <c r="B85" s="68"/>
      <c r="C85" s="68"/>
      <c r="D85" s="68"/>
      <c r="E85" s="35"/>
      <c r="F85" s="68"/>
      <c r="G85" s="68"/>
      <c r="H85" s="68"/>
      <c r="I85" s="68"/>
      <c r="J85" s="68"/>
      <c r="K85" s="68"/>
      <c r="L85" s="68"/>
      <c r="M85" s="69"/>
    </row>
    <row r="86" spans="1:13" x14ac:dyDescent="0.2">
      <c r="A86" s="67"/>
      <c r="B86" s="68"/>
      <c r="C86" s="68"/>
      <c r="D86" s="68"/>
      <c r="E86" s="35"/>
      <c r="F86" s="68"/>
      <c r="G86" s="68"/>
      <c r="H86" s="68"/>
      <c r="I86" s="68"/>
      <c r="J86" s="68"/>
      <c r="K86" s="68"/>
      <c r="L86" s="68"/>
      <c r="M86" s="69"/>
    </row>
    <row r="87" spans="1:13" ht="13.5" thickBot="1" x14ac:dyDescent="0.25">
      <c r="A87" s="177" t="s">
        <v>21</v>
      </c>
      <c r="B87" s="178"/>
      <c r="C87" s="178"/>
      <c r="D87" s="217" t="str">
        <f>G19</f>
        <v>А.М.МИЛОШЕВИЧ (1 кат, г.Москва)</v>
      </c>
      <c r="E87" s="217"/>
      <c r="F87" s="217"/>
      <c r="G87" s="217" t="str">
        <f>G17</f>
        <v>В.Н.ГНИДЕНКО (ВК, г.Тула)</v>
      </c>
      <c r="H87" s="217"/>
      <c r="I87" s="217"/>
      <c r="J87" s="217" t="str">
        <f>G18</f>
        <v>О.В.БЕЛОБОРОДОВА (1кат, г.Москва)</v>
      </c>
      <c r="K87" s="217"/>
      <c r="L87" s="217"/>
      <c r="M87" s="218"/>
    </row>
    <row r="88" spans="1:13" ht="13.5" thickTop="1" x14ac:dyDescent="0.2"/>
  </sheetData>
  <mergeCells count="40">
    <mergeCell ref="A77:D77"/>
    <mergeCell ref="G77:M77"/>
    <mergeCell ref="A84:E84"/>
    <mergeCell ref="F84:I84"/>
    <mergeCell ref="J84:M84"/>
    <mergeCell ref="H16:M16"/>
    <mergeCell ref="H17:M17"/>
    <mergeCell ref="H18:M18"/>
    <mergeCell ref="H19:I19"/>
    <mergeCell ref="G21:G22"/>
    <mergeCell ref="H21:I21"/>
    <mergeCell ref="J21:J22"/>
    <mergeCell ref="K21:K22"/>
    <mergeCell ref="L21:L22"/>
    <mergeCell ref="B21:B22"/>
    <mergeCell ref="C21:C22"/>
    <mergeCell ref="D21:D22"/>
    <mergeCell ref="E21:E22"/>
    <mergeCell ref="M21:M22"/>
    <mergeCell ref="A1:M1"/>
    <mergeCell ref="A2:M2"/>
    <mergeCell ref="A3:M3"/>
    <mergeCell ref="A4:M4"/>
    <mergeCell ref="A6:M6"/>
    <mergeCell ref="D87:F87"/>
    <mergeCell ref="G87:I87"/>
    <mergeCell ref="J87:M87"/>
    <mergeCell ref="A7:M7"/>
    <mergeCell ref="J81:M81"/>
    <mergeCell ref="G81:I81"/>
    <mergeCell ref="D81:F81"/>
    <mergeCell ref="F21:F22"/>
    <mergeCell ref="A8:M8"/>
    <mergeCell ref="A9:M9"/>
    <mergeCell ref="A10:M10"/>
    <mergeCell ref="A11:M11"/>
    <mergeCell ref="A12:M12"/>
    <mergeCell ref="A15:G15"/>
    <mergeCell ref="H15:M15"/>
    <mergeCell ref="A21:A22"/>
  </mergeCells>
  <conditionalFormatting sqref="G78:G79">
    <cfRule type="duplicateValues" dxfId="3" priority="1"/>
  </conditionalFormatting>
  <printOptions horizontalCentered="1"/>
  <pageMargins left="0.19685039370078741" right="0.19685039370078741" top="0.35" bottom="0.28999999999999998" header="0.2" footer="0.2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13" zoomScale="78" zoomScaleNormal="78" workbookViewId="0">
      <selection activeCell="N23" sqref="N23:N28"/>
    </sheetView>
  </sheetViews>
  <sheetFormatPr defaultColWidth="9.28515625" defaultRowHeight="12.75" x14ac:dyDescent="0.2"/>
  <cols>
    <col min="1" max="1" width="7" style="101" customWidth="1"/>
    <col min="2" max="2" width="7.7109375" style="109" customWidth="1"/>
    <col min="3" max="3" width="13" style="109" customWidth="1"/>
    <col min="4" max="4" width="26.28515625" style="101" customWidth="1"/>
    <col min="5" max="5" width="12.28515625" style="110" customWidth="1"/>
    <col min="6" max="6" width="8.7109375" style="101" customWidth="1"/>
    <col min="7" max="7" width="24.28515625" style="101" customWidth="1"/>
    <col min="8" max="11" width="13.42578125" style="101" customWidth="1"/>
    <col min="12" max="13" width="10.28515625" style="101" customWidth="1"/>
    <col min="14" max="14" width="13.28515625" style="101" customWidth="1"/>
    <col min="15" max="15" width="14.28515625" style="101" customWidth="1"/>
    <col min="16" max="16384" width="9.28515625" style="101"/>
  </cols>
  <sheetData>
    <row r="1" spans="1:15" ht="21" customHeight="1" x14ac:dyDescent="0.2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21" customHeight="1" x14ac:dyDescent="0.2">
      <c r="A2" s="248" t="s">
        <v>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21" customHeight="1" x14ac:dyDescent="0.2">
      <c r="A3" s="248" t="s">
        <v>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21" customHeight="1" x14ac:dyDescent="0.2">
      <c r="A4" s="248" t="s">
        <v>36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12.6" customHeight="1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s="102" customFormat="1" ht="20.25" customHeight="1" x14ac:dyDescent="0.2">
      <c r="A6" s="247" t="s">
        <v>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1:15" s="102" customFormat="1" ht="18" customHeight="1" x14ac:dyDescent="0.2">
      <c r="A7" s="245" t="s">
        <v>13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s="102" customFormat="1" ht="7.5" customHeight="1" thickBot="1" x14ac:dyDescent="0.2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:15" ht="24" customHeight="1" thickTop="1" x14ac:dyDescent="0.2">
      <c r="A9" s="200" t="s">
        <v>29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</row>
    <row r="10" spans="1:15" ht="18" customHeight="1" x14ac:dyDescent="0.2">
      <c r="A10" s="213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15"/>
    </row>
    <row r="11" spans="1:15" ht="19.5" customHeight="1" x14ac:dyDescent="0.2">
      <c r="A11" s="213" t="s">
        <v>81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15"/>
    </row>
    <row r="12" spans="1:15" ht="12" customHeight="1" x14ac:dyDescent="0.2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1"/>
    </row>
    <row r="13" spans="1:15" ht="15.75" x14ac:dyDescent="0.2">
      <c r="A13" s="53" t="s">
        <v>39</v>
      </c>
      <c r="B13" s="14"/>
      <c r="C13" s="29"/>
      <c r="D13" s="28"/>
      <c r="E13" s="30"/>
      <c r="F13" s="3"/>
      <c r="G13" s="38" t="s">
        <v>31</v>
      </c>
      <c r="H13" s="3"/>
      <c r="I13" s="3"/>
      <c r="J13" s="3"/>
      <c r="K13" s="3"/>
      <c r="L13" s="3"/>
      <c r="M13" s="3"/>
      <c r="N13" s="21"/>
      <c r="O13" s="22" t="s">
        <v>139</v>
      </c>
    </row>
    <row r="14" spans="1:15" ht="15.75" x14ac:dyDescent="0.2">
      <c r="A14" s="103" t="s">
        <v>40</v>
      </c>
      <c r="B14" s="9"/>
      <c r="C14" s="9"/>
      <c r="D14" s="37"/>
      <c r="E14" s="31"/>
      <c r="F14" s="4"/>
      <c r="G14" s="39" t="s">
        <v>32</v>
      </c>
      <c r="H14" s="4"/>
      <c r="I14" s="4"/>
      <c r="J14" s="4"/>
      <c r="K14" s="4"/>
      <c r="L14" s="4"/>
      <c r="M14" s="4"/>
      <c r="N14" s="23"/>
      <c r="O14" s="24" t="s">
        <v>41</v>
      </c>
    </row>
    <row r="15" spans="1:15" ht="15" x14ac:dyDescent="0.2">
      <c r="A15" s="203" t="s">
        <v>6</v>
      </c>
      <c r="B15" s="204"/>
      <c r="C15" s="204"/>
      <c r="D15" s="204"/>
      <c r="E15" s="204"/>
      <c r="F15" s="204"/>
      <c r="G15" s="205"/>
      <c r="H15" s="206" t="s">
        <v>1</v>
      </c>
      <c r="I15" s="204"/>
      <c r="J15" s="204"/>
      <c r="K15" s="204"/>
      <c r="L15" s="204"/>
      <c r="M15" s="204"/>
      <c r="N15" s="204"/>
      <c r="O15" s="207"/>
    </row>
    <row r="16" spans="1:15" ht="15" x14ac:dyDescent="0.2">
      <c r="A16" s="104" t="s">
        <v>140</v>
      </c>
      <c r="B16" s="17"/>
      <c r="C16" s="17"/>
      <c r="D16" s="105"/>
      <c r="E16" s="106"/>
      <c r="F16" s="105"/>
      <c r="G16" s="6" t="s">
        <v>21</v>
      </c>
      <c r="H16" s="193" t="s">
        <v>43</v>
      </c>
      <c r="I16" s="194"/>
      <c r="J16" s="194"/>
      <c r="K16" s="194"/>
      <c r="L16" s="194"/>
      <c r="M16" s="194"/>
      <c r="N16" s="194"/>
      <c r="O16" s="195"/>
    </row>
    <row r="17" spans="1:15" ht="15" x14ac:dyDescent="0.2">
      <c r="A17" s="104" t="s">
        <v>14</v>
      </c>
      <c r="B17" s="17"/>
      <c r="C17" s="17"/>
      <c r="D17" s="5"/>
      <c r="E17" s="107"/>
      <c r="F17" s="5"/>
      <c r="G17" s="27" t="s">
        <v>44</v>
      </c>
      <c r="H17" s="188" t="s">
        <v>22</v>
      </c>
      <c r="I17" s="189"/>
      <c r="J17" s="189"/>
      <c r="K17" s="189"/>
      <c r="L17" s="189"/>
      <c r="M17" s="189"/>
      <c r="N17" s="189"/>
      <c r="O17" s="190"/>
    </row>
    <row r="18" spans="1:15" ht="15" x14ac:dyDescent="0.2">
      <c r="A18" s="104" t="s">
        <v>15</v>
      </c>
      <c r="B18" s="17"/>
      <c r="C18" s="17"/>
      <c r="D18" s="6"/>
      <c r="E18" s="106"/>
      <c r="F18" s="105"/>
      <c r="G18" s="27" t="s">
        <v>45</v>
      </c>
      <c r="H18" s="188" t="s">
        <v>42</v>
      </c>
      <c r="I18" s="189"/>
      <c r="J18" s="189"/>
      <c r="K18" s="189"/>
      <c r="L18" s="189"/>
      <c r="M18" s="189"/>
      <c r="N18" s="189"/>
      <c r="O18" s="190"/>
    </row>
    <row r="19" spans="1:15" ht="15.75" thickBot="1" x14ac:dyDescent="0.25">
      <c r="A19" s="108" t="s">
        <v>12</v>
      </c>
      <c r="B19" s="16"/>
      <c r="C19" s="16"/>
      <c r="D19" s="15"/>
      <c r="E19" s="33"/>
      <c r="F19" s="19"/>
      <c r="G19" s="64" t="s">
        <v>46</v>
      </c>
      <c r="H19" s="191" t="s">
        <v>19</v>
      </c>
      <c r="I19" s="192"/>
      <c r="J19" s="192"/>
      <c r="K19" s="70"/>
      <c r="L19" s="57"/>
      <c r="M19" s="57">
        <v>4</v>
      </c>
      <c r="N19" s="54"/>
      <c r="O19" s="56" t="s">
        <v>145</v>
      </c>
    </row>
    <row r="20" spans="1:15" ht="6.75" customHeight="1" thickTop="1" thickBot="1" x14ac:dyDescent="0.25"/>
    <row r="21" spans="1:15" ht="27" customHeight="1" thickTop="1" x14ac:dyDescent="0.2">
      <c r="A21" s="184" t="s">
        <v>4</v>
      </c>
      <c r="B21" s="182" t="s">
        <v>9</v>
      </c>
      <c r="C21" s="182" t="s">
        <v>20</v>
      </c>
      <c r="D21" s="182" t="s">
        <v>2</v>
      </c>
      <c r="E21" s="238" t="s">
        <v>18</v>
      </c>
      <c r="F21" s="182" t="s">
        <v>5</v>
      </c>
      <c r="G21" s="182" t="s">
        <v>10</v>
      </c>
      <c r="H21" s="240" t="s">
        <v>80</v>
      </c>
      <c r="I21" s="241"/>
      <c r="J21" s="241"/>
      <c r="K21" s="242"/>
      <c r="L21" s="182" t="s">
        <v>24</v>
      </c>
      <c r="M21" s="196" t="s">
        <v>25</v>
      </c>
      <c r="N21" s="198" t="s">
        <v>16</v>
      </c>
      <c r="O21" s="222" t="s">
        <v>11</v>
      </c>
    </row>
    <row r="22" spans="1:15" ht="20.25" customHeight="1" thickBot="1" x14ac:dyDescent="0.25">
      <c r="A22" s="236"/>
      <c r="B22" s="237"/>
      <c r="C22" s="237"/>
      <c r="D22" s="237"/>
      <c r="E22" s="239"/>
      <c r="F22" s="237"/>
      <c r="G22" s="237"/>
      <c r="H22" s="111" t="s">
        <v>141</v>
      </c>
      <c r="I22" s="111" t="s">
        <v>142</v>
      </c>
      <c r="J22" s="111" t="s">
        <v>143</v>
      </c>
      <c r="K22" s="111" t="s">
        <v>144</v>
      </c>
      <c r="L22" s="237"/>
      <c r="M22" s="243"/>
      <c r="N22" s="244"/>
      <c r="O22" s="235"/>
    </row>
    <row r="23" spans="1:15" x14ac:dyDescent="0.2">
      <c r="A23" s="112">
        <v>1</v>
      </c>
      <c r="B23" s="113">
        <v>10</v>
      </c>
      <c r="C23" s="114">
        <v>10104182428</v>
      </c>
      <c r="D23" s="115" t="s">
        <v>146</v>
      </c>
      <c r="E23" s="149">
        <v>39345</v>
      </c>
      <c r="F23" s="152" t="s">
        <v>17</v>
      </c>
      <c r="G23" s="116" t="s">
        <v>23</v>
      </c>
      <c r="H23" s="117">
        <v>8.4129629629629626E-4</v>
      </c>
      <c r="I23" s="118">
        <v>8.0410879629629636E-4</v>
      </c>
      <c r="J23" s="118">
        <v>8.0932870370370382E-4</v>
      </c>
      <c r="K23" s="118">
        <v>8.0155092592592604E-4</v>
      </c>
      <c r="L23" s="130">
        <f>SUM(H23:K23)</f>
        <v>3.2562847222222225E-3</v>
      </c>
      <c r="M23" s="119">
        <f>$M$19/((L23*24))</f>
        <v>51.183075463046883</v>
      </c>
      <c r="N23" s="120"/>
      <c r="O23" s="121"/>
    </row>
    <row r="24" spans="1:15" ht="13.5" thickBot="1" x14ac:dyDescent="0.25">
      <c r="A24" s="122">
        <f>A23</f>
        <v>1</v>
      </c>
      <c r="B24" s="123">
        <v>9</v>
      </c>
      <c r="C24" s="124">
        <v>10128097776</v>
      </c>
      <c r="D24" s="125" t="s">
        <v>147</v>
      </c>
      <c r="E24" s="150">
        <v>39157</v>
      </c>
      <c r="F24" s="153" t="s">
        <v>17</v>
      </c>
      <c r="G24" s="126" t="s">
        <v>23</v>
      </c>
      <c r="H24" s="127">
        <f>H23</f>
        <v>8.4129629629629626E-4</v>
      </c>
      <c r="I24" s="127">
        <f>I23</f>
        <v>8.0410879629629636E-4</v>
      </c>
      <c r="J24" s="127">
        <f t="shared" ref="J24:M24" si="0">J23</f>
        <v>8.0932870370370382E-4</v>
      </c>
      <c r="K24" s="127">
        <f t="shared" si="0"/>
        <v>8.0155092592592604E-4</v>
      </c>
      <c r="L24" s="127">
        <f t="shared" si="0"/>
        <v>3.2562847222222225E-3</v>
      </c>
      <c r="M24" s="127">
        <f t="shared" si="0"/>
        <v>51.183075463046883</v>
      </c>
      <c r="N24" s="128"/>
      <c r="O24" s="129"/>
    </row>
    <row r="25" spans="1:15" x14ac:dyDescent="0.2">
      <c r="A25" s="112">
        <v>2</v>
      </c>
      <c r="B25" s="113">
        <v>14</v>
      </c>
      <c r="C25" s="114">
        <v>10115982577</v>
      </c>
      <c r="D25" s="115" t="s">
        <v>148</v>
      </c>
      <c r="E25" s="149">
        <v>39313</v>
      </c>
      <c r="F25" s="152" t="s">
        <v>17</v>
      </c>
      <c r="G25" s="116" t="s">
        <v>23</v>
      </c>
      <c r="H25" s="117">
        <v>8.7537037037037043E-4</v>
      </c>
      <c r="I25" s="117">
        <v>7.9978009259259271E-4</v>
      </c>
      <c r="J25" s="117">
        <v>8.0729166666666644E-4</v>
      </c>
      <c r="K25" s="117">
        <v>8.106365740740743E-4</v>
      </c>
      <c r="L25" s="130">
        <f>SUM(H25:K25)</f>
        <v>3.2930787037037039E-3</v>
      </c>
      <c r="M25" s="119">
        <f>$M$19/((L25*24))</f>
        <v>50.611200539852803</v>
      </c>
      <c r="N25" s="120"/>
      <c r="O25" s="121"/>
    </row>
    <row r="26" spans="1:15" ht="13.5" thickBot="1" x14ac:dyDescent="0.25">
      <c r="A26" s="122">
        <f>A25</f>
        <v>2</v>
      </c>
      <c r="B26" s="123">
        <v>24</v>
      </c>
      <c r="C26" s="124">
        <v>10113107135</v>
      </c>
      <c r="D26" s="125" t="s">
        <v>149</v>
      </c>
      <c r="E26" s="150">
        <v>39483</v>
      </c>
      <c r="F26" s="153" t="s">
        <v>17</v>
      </c>
      <c r="G26" s="126" t="s">
        <v>23</v>
      </c>
      <c r="H26" s="127">
        <f>H25</f>
        <v>8.7537037037037043E-4</v>
      </c>
      <c r="I26" s="127">
        <f>I25</f>
        <v>7.9978009259259271E-4</v>
      </c>
      <c r="J26" s="127">
        <f t="shared" ref="J26" si="1">J25</f>
        <v>8.0729166666666644E-4</v>
      </c>
      <c r="K26" s="127">
        <f t="shared" ref="K26" si="2">K25</f>
        <v>8.106365740740743E-4</v>
      </c>
      <c r="L26" s="127">
        <f t="shared" ref="L26" si="3">L25</f>
        <v>3.2930787037037039E-3</v>
      </c>
      <c r="M26" s="127">
        <f t="shared" ref="M26" si="4">M25</f>
        <v>50.611200539852803</v>
      </c>
      <c r="N26" s="128"/>
      <c r="O26" s="129"/>
    </row>
    <row r="27" spans="1:15" x14ac:dyDescent="0.2">
      <c r="A27" s="112">
        <v>3</v>
      </c>
      <c r="B27" s="113">
        <v>37</v>
      </c>
      <c r="C27" s="114">
        <v>10129851355</v>
      </c>
      <c r="D27" s="115" t="s">
        <v>150</v>
      </c>
      <c r="E27" s="149">
        <v>39843</v>
      </c>
      <c r="F27" s="152" t="s">
        <v>76</v>
      </c>
      <c r="G27" s="116" t="s">
        <v>23</v>
      </c>
      <c r="H27" s="117">
        <v>9.0304398148148156E-4</v>
      </c>
      <c r="I27" s="117">
        <v>8.2619212962962952E-4</v>
      </c>
      <c r="J27" s="117">
        <v>8.2320601851851869E-4</v>
      </c>
      <c r="K27" s="117">
        <v>8.1449074074074063E-4</v>
      </c>
      <c r="L27" s="130">
        <f>SUM(H27:K27)</f>
        <v>3.3669328703703704E-3</v>
      </c>
      <c r="M27" s="119">
        <f>$M$19/((L27*24))</f>
        <v>49.501036427950211</v>
      </c>
      <c r="N27" s="120"/>
      <c r="O27" s="121"/>
    </row>
    <row r="28" spans="1:15" ht="13.5" thickBot="1" x14ac:dyDescent="0.25">
      <c r="A28" s="122">
        <f>A27</f>
        <v>3</v>
      </c>
      <c r="B28" s="123">
        <v>41</v>
      </c>
      <c r="C28" s="124">
        <v>10129837817</v>
      </c>
      <c r="D28" s="125" t="s">
        <v>107</v>
      </c>
      <c r="E28" s="150">
        <v>39858</v>
      </c>
      <c r="F28" s="153" t="s">
        <v>75</v>
      </c>
      <c r="G28" s="126" t="s">
        <v>23</v>
      </c>
      <c r="H28" s="127">
        <f>H27</f>
        <v>9.0304398148148156E-4</v>
      </c>
      <c r="I28" s="127">
        <f>I27</f>
        <v>8.2619212962962952E-4</v>
      </c>
      <c r="J28" s="127">
        <f t="shared" ref="J28" si="5">J27</f>
        <v>8.2320601851851869E-4</v>
      </c>
      <c r="K28" s="127">
        <f t="shared" ref="K28" si="6">K27</f>
        <v>8.1449074074074063E-4</v>
      </c>
      <c r="L28" s="127">
        <f t="shared" ref="L28" si="7">L27</f>
        <v>3.3669328703703704E-3</v>
      </c>
      <c r="M28" s="127">
        <f t="shared" ref="M28" si="8">M27</f>
        <v>49.501036427950211</v>
      </c>
      <c r="N28" s="128"/>
      <c r="O28" s="129"/>
    </row>
    <row r="29" spans="1:15" x14ac:dyDescent="0.2">
      <c r="A29" s="112">
        <v>4</v>
      </c>
      <c r="B29" s="113">
        <v>13</v>
      </c>
      <c r="C29" s="114">
        <v>10132956163</v>
      </c>
      <c r="D29" s="115" t="s">
        <v>151</v>
      </c>
      <c r="E29" s="149">
        <v>39675</v>
      </c>
      <c r="F29" s="152" t="s">
        <v>74</v>
      </c>
      <c r="G29" s="116" t="s">
        <v>23</v>
      </c>
      <c r="H29" s="117">
        <v>8.7936342592592591E-4</v>
      </c>
      <c r="I29" s="117">
        <v>8.4504629629629654E-4</v>
      </c>
      <c r="J29" s="117">
        <v>8.291898148148145E-4</v>
      </c>
      <c r="K29" s="117">
        <v>8.1894675925925971E-4</v>
      </c>
      <c r="L29" s="130">
        <f>SUM(H29:K29)</f>
        <v>3.3725462962962967E-3</v>
      </c>
      <c r="M29" s="119">
        <f>$M$19/((L29*24))</f>
        <v>49.418644556399023</v>
      </c>
      <c r="N29" s="120"/>
      <c r="O29" s="121"/>
    </row>
    <row r="30" spans="1:15" ht="13.5" thickBot="1" x14ac:dyDescent="0.25">
      <c r="A30" s="122">
        <f>A29</f>
        <v>4</v>
      </c>
      <c r="B30" s="123">
        <v>28</v>
      </c>
      <c r="C30" s="124">
        <v>10116167281</v>
      </c>
      <c r="D30" s="125" t="s">
        <v>152</v>
      </c>
      <c r="E30" s="150">
        <v>39712</v>
      </c>
      <c r="F30" s="153" t="s">
        <v>75</v>
      </c>
      <c r="G30" s="126" t="s">
        <v>23</v>
      </c>
      <c r="H30" s="127">
        <f>H29</f>
        <v>8.7936342592592591E-4</v>
      </c>
      <c r="I30" s="127">
        <f>I29</f>
        <v>8.4504629629629654E-4</v>
      </c>
      <c r="J30" s="127">
        <f t="shared" ref="J30" si="9">J29</f>
        <v>8.291898148148145E-4</v>
      </c>
      <c r="K30" s="127">
        <f t="shared" ref="K30" si="10">K29</f>
        <v>8.1894675925925971E-4</v>
      </c>
      <c r="L30" s="127">
        <f t="shared" ref="L30" si="11">L29</f>
        <v>3.3725462962962967E-3</v>
      </c>
      <c r="M30" s="127">
        <f t="shared" ref="M30" si="12">M29</f>
        <v>49.418644556399023</v>
      </c>
      <c r="N30" s="128"/>
      <c r="O30" s="129"/>
    </row>
    <row r="31" spans="1:15" x14ac:dyDescent="0.2">
      <c r="A31" s="112">
        <v>5</v>
      </c>
      <c r="B31" s="113">
        <v>19</v>
      </c>
      <c r="C31" s="114">
        <v>10104081990</v>
      </c>
      <c r="D31" s="115" t="s">
        <v>95</v>
      </c>
      <c r="E31" s="149">
        <v>39148</v>
      </c>
      <c r="F31" s="152" t="s">
        <v>74</v>
      </c>
      <c r="G31" s="116" t="s">
        <v>23</v>
      </c>
      <c r="H31" s="117"/>
      <c r="I31" s="117"/>
      <c r="J31" s="117"/>
      <c r="K31" s="117"/>
      <c r="L31" s="130"/>
      <c r="M31" s="119"/>
      <c r="N31" s="120"/>
      <c r="O31" s="121"/>
    </row>
    <row r="32" spans="1:15" ht="13.5" thickBot="1" x14ac:dyDescent="0.25">
      <c r="A32" s="122">
        <f>A31</f>
        <v>5</v>
      </c>
      <c r="B32" s="123">
        <v>89</v>
      </c>
      <c r="C32" s="124">
        <v>10104451907</v>
      </c>
      <c r="D32" s="125" t="s">
        <v>97</v>
      </c>
      <c r="E32" s="150">
        <v>39145</v>
      </c>
      <c r="F32" s="153" t="s">
        <v>76</v>
      </c>
      <c r="G32" s="126" t="s">
        <v>23</v>
      </c>
      <c r="H32" s="127"/>
      <c r="I32" s="127"/>
      <c r="J32" s="127"/>
      <c r="K32" s="127"/>
      <c r="L32" s="127"/>
      <c r="M32" s="127"/>
      <c r="N32" s="128"/>
      <c r="O32" s="129"/>
    </row>
    <row r="33" spans="1:15" x14ac:dyDescent="0.2">
      <c r="A33" s="112">
        <v>6</v>
      </c>
      <c r="B33" s="113">
        <v>36</v>
      </c>
      <c r="C33" s="114">
        <v>10129902885</v>
      </c>
      <c r="D33" s="115" t="s">
        <v>124</v>
      </c>
      <c r="E33" s="149">
        <v>40113</v>
      </c>
      <c r="F33" s="152" t="s">
        <v>76</v>
      </c>
      <c r="G33" s="116" t="s">
        <v>23</v>
      </c>
      <c r="H33" s="117"/>
      <c r="I33" s="117"/>
      <c r="J33" s="117"/>
      <c r="K33" s="117"/>
      <c r="L33" s="130"/>
      <c r="M33" s="119"/>
      <c r="N33" s="120"/>
      <c r="O33" s="121"/>
    </row>
    <row r="34" spans="1:15" ht="13.5" thickBot="1" x14ac:dyDescent="0.25">
      <c r="A34" s="122">
        <f>A33</f>
        <v>6</v>
      </c>
      <c r="B34" s="123">
        <v>15</v>
      </c>
      <c r="C34" s="124">
        <v>10132956365</v>
      </c>
      <c r="D34" s="125" t="s">
        <v>153</v>
      </c>
      <c r="E34" s="150">
        <v>39710</v>
      </c>
      <c r="F34" s="153" t="s">
        <v>74</v>
      </c>
      <c r="G34" s="126" t="s">
        <v>23</v>
      </c>
      <c r="H34" s="127"/>
      <c r="I34" s="127"/>
      <c r="J34" s="127"/>
      <c r="K34" s="127"/>
      <c r="L34" s="127"/>
      <c r="M34" s="127"/>
      <c r="N34" s="128"/>
      <c r="O34" s="129"/>
    </row>
    <row r="35" spans="1:15" x14ac:dyDescent="0.2">
      <c r="A35" s="112">
        <v>7</v>
      </c>
      <c r="B35" s="113">
        <v>27</v>
      </c>
      <c r="C35" s="114">
        <v>10130166910</v>
      </c>
      <c r="D35" s="115" t="s">
        <v>120</v>
      </c>
      <c r="E35" s="149">
        <v>39496</v>
      </c>
      <c r="F35" s="152" t="s">
        <v>76</v>
      </c>
      <c r="G35" s="116" t="s">
        <v>23</v>
      </c>
      <c r="H35" s="117"/>
      <c r="I35" s="117"/>
      <c r="J35" s="117"/>
      <c r="K35" s="117"/>
      <c r="L35" s="130"/>
      <c r="M35" s="119"/>
      <c r="N35" s="120"/>
      <c r="O35" s="121"/>
    </row>
    <row r="36" spans="1:15" ht="13.5" thickBot="1" x14ac:dyDescent="0.25">
      <c r="A36" s="122">
        <f>A35</f>
        <v>7</v>
      </c>
      <c r="B36" s="123">
        <v>34</v>
      </c>
      <c r="C36" s="124">
        <v>10103841615</v>
      </c>
      <c r="D36" s="125" t="s">
        <v>111</v>
      </c>
      <c r="E36" s="150">
        <v>39344</v>
      </c>
      <c r="F36" s="153" t="s">
        <v>74</v>
      </c>
      <c r="G36" s="126" t="s">
        <v>23</v>
      </c>
      <c r="H36" s="127"/>
      <c r="I36" s="127"/>
      <c r="J36" s="127"/>
      <c r="K36" s="127"/>
      <c r="L36" s="127"/>
      <c r="M36" s="127"/>
      <c r="N36" s="128"/>
      <c r="O36" s="129"/>
    </row>
    <row r="37" spans="1:15" x14ac:dyDescent="0.2">
      <c r="A37" s="112">
        <v>8</v>
      </c>
      <c r="B37" s="113">
        <v>23</v>
      </c>
      <c r="C37" s="114">
        <v>10130180347</v>
      </c>
      <c r="D37" s="115" t="s">
        <v>126</v>
      </c>
      <c r="E37" s="149">
        <v>39353</v>
      </c>
      <c r="F37" s="152" t="s">
        <v>76</v>
      </c>
      <c r="G37" s="116" t="s">
        <v>23</v>
      </c>
      <c r="H37" s="117"/>
      <c r="I37" s="117"/>
      <c r="J37" s="117"/>
      <c r="K37" s="117"/>
      <c r="L37" s="130"/>
      <c r="M37" s="119"/>
      <c r="N37" s="120"/>
      <c r="O37" s="121"/>
    </row>
    <row r="38" spans="1:15" ht="13.5" thickBot="1" x14ac:dyDescent="0.25">
      <c r="A38" s="122">
        <f>A37</f>
        <v>8</v>
      </c>
      <c r="B38" s="123">
        <v>11</v>
      </c>
      <c r="C38" s="124">
        <v>10127853963</v>
      </c>
      <c r="D38" s="125" t="s">
        <v>154</v>
      </c>
      <c r="E38" s="150">
        <v>39572</v>
      </c>
      <c r="F38" s="153" t="s">
        <v>74</v>
      </c>
      <c r="G38" s="126" t="s">
        <v>23</v>
      </c>
      <c r="H38" s="127"/>
      <c r="I38" s="127"/>
      <c r="J38" s="127"/>
      <c r="K38" s="127"/>
      <c r="L38" s="127"/>
      <c r="M38" s="127"/>
      <c r="N38" s="128"/>
      <c r="O38" s="129"/>
    </row>
    <row r="39" spans="1:15" x14ac:dyDescent="0.2">
      <c r="A39" s="112">
        <v>9</v>
      </c>
      <c r="B39" s="113">
        <v>48</v>
      </c>
      <c r="C39" s="114">
        <v>10128264494</v>
      </c>
      <c r="D39" s="115" t="s">
        <v>113</v>
      </c>
      <c r="E39" s="149">
        <v>39568</v>
      </c>
      <c r="F39" s="152" t="s">
        <v>76</v>
      </c>
      <c r="G39" s="116" t="s">
        <v>71</v>
      </c>
      <c r="H39" s="117"/>
      <c r="I39" s="117"/>
      <c r="J39" s="117"/>
      <c r="K39" s="117"/>
      <c r="L39" s="130"/>
      <c r="M39" s="119"/>
      <c r="N39" s="120"/>
      <c r="O39" s="121"/>
    </row>
    <row r="40" spans="1:15" ht="13.5" thickBot="1" x14ac:dyDescent="0.25">
      <c r="A40" s="122">
        <f>A39</f>
        <v>9</v>
      </c>
      <c r="B40" s="123">
        <v>49</v>
      </c>
      <c r="C40" s="124">
        <v>10135837669</v>
      </c>
      <c r="D40" s="125" t="s">
        <v>102</v>
      </c>
      <c r="E40" s="150">
        <v>39120</v>
      </c>
      <c r="F40" s="153" t="s">
        <v>75</v>
      </c>
      <c r="G40" s="126" t="s">
        <v>71</v>
      </c>
      <c r="H40" s="127"/>
      <c r="I40" s="127"/>
      <c r="J40" s="127"/>
      <c r="K40" s="127"/>
      <c r="L40" s="127"/>
      <c r="M40" s="127"/>
      <c r="N40" s="128"/>
      <c r="O40" s="129"/>
    </row>
    <row r="41" spans="1:15" x14ac:dyDescent="0.2">
      <c r="A41" s="112">
        <v>10</v>
      </c>
      <c r="B41" s="113">
        <v>38</v>
      </c>
      <c r="C41" s="114">
        <v>10138211947</v>
      </c>
      <c r="D41" s="115" t="s">
        <v>114</v>
      </c>
      <c r="E41" s="149">
        <v>40270</v>
      </c>
      <c r="F41" s="152" t="s">
        <v>76</v>
      </c>
      <c r="G41" s="116" t="s">
        <v>23</v>
      </c>
      <c r="H41" s="117"/>
      <c r="I41" s="117"/>
      <c r="J41" s="117"/>
      <c r="K41" s="117"/>
      <c r="L41" s="130"/>
      <c r="M41" s="119"/>
      <c r="N41" s="120"/>
      <c r="O41" s="121"/>
    </row>
    <row r="42" spans="1:15" ht="13.5" thickBot="1" x14ac:dyDescent="0.25">
      <c r="A42" s="122">
        <f>A41</f>
        <v>10</v>
      </c>
      <c r="B42" s="123">
        <v>40</v>
      </c>
      <c r="C42" s="124"/>
      <c r="D42" s="125" t="s">
        <v>128</v>
      </c>
      <c r="E42" s="150">
        <v>40323</v>
      </c>
      <c r="F42" s="153" t="s">
        <v>75</v>
      </c>
      <c r="G42" s="126" t="s">
        <v>23</v>
      </c>
      <c r="H42" s="127"/>
      <c r="I42" s="127"/>
      <c r="J42" s="127"/>
      <c r="K42" s="127"/>
      <c r="L42" s="127"/>
      <c r="M42" s="127"/>
      <c r="N42" s="128"/>
      <c r="O42" s="129"/>
    </row>
    <row r="43" spans="1:15" x14ac:dyDescent="0.2">
      <c r="A43" s="112">
        <v>11</v>
      </c>
      <c r="B43" s="113">
        <v>50</v>
      </c>
      <c r="C43" s="114">
        <v>10139215996</v>
      </c>
      <c r="D43" s="115" t="s">
        <v>118</v>
      </c>
      <c r="E43" s="149">
        <v>39552</v>
      </c>
      <c r="F43" s="152" t="s">
        <v>75</v>
      </c>
      <c r="G43" s="116" t="s">
        <v>71</v>
      </c>
      <c r="H43" s="117"/>
      <c r="I43" s="117"/>
      <c r="J43" s="117"/>
      <c r="K43" s="117"/>
      <c r="L43" s="130"/>
      <c r="M43" s="119"/>
      <c r="N43" s="120"/>
      <c r="O43" s="121"/>
    </row>
    <row r="44" spans="1:15" ht="13.5" thickBot="1" x14ac:dyDescent="0.25">
      <c r="A44" s="122">
        <f>A43</f>
        <v>11</v>
      </c>
      <c r="B44" s="123">
        <v>88</v>
      </c>
      <c r="C44" s="124">
        <v>10141781951</v>
      </c>
      <c r="D44" s="125" t="s">
        <v>117</v>
      </c>
      <c r="E44" s="150">
        <v>39869</v>
      </c>
      <c r="F44" s="153" t="s">
        <v>75</v>
      </c>
      <c r="G44" s="126" t="s">
        <v>71</v>
      </c>
      <c r="H44" s="127"/>
      <c r="I44" s="127"/>
      <c r="J44" s="127"/>
      <c r="K44" s="127"/>
      <c r="L44" s="127"/>
      <c r="M44" s="127"/>
      <c r="N44" s="128"/>
      <c r="O44" s="129"/>
    </row>
    <row r="45" spans="1:15" x14ac:dyDescent="0.2">
      <c r="A45" s="112">
        <v>12</v>
      </c>
      <c r="B45" s="113">
        <v>26</v>
      </c>
      <c r="C45" s="114">
        <v>10115495961</v>
      </c>
      <c r="D45" s="115" t="s">
        <v>119</v>
      </c>
      <c r="E45" s="149">
        <v>39575</v>
      </c>
      <c r="F45" s="152" t="s">
        <v>17</v>
      </c>
      <c r="G45" s="116" t="s">
        <v>23</v>
      </c>
      <c r="H45" s="117"/>
      <c r="I45" s="117"/>
      <c r="J45" s="117"/>
      <c r="K45" s="117"/>
      <c r="L45" s="130"/>
      <c r="M45" s="119"/>
      <c r="N45" s="120"/>
      <c r="O45" s="121"/>
    </row>
    <row r="46" spans="1:15" ht="13.5" thickBot="1" x14ac:dyDescent="0.25">
      <c r="A46" s="122">
        <f>A45</f>
        <v>12</v>
      </c>
      <c r="B46" s="123">
        <v>32</v>
      </c>
      <c r="C46" s="124">
        <v>10138646528</v>
      </c>
      <c r="D46" s="125" t="s">
        <v>116</v>
      </c>
      <c r="E46" s="150">
        <v>39282</v>
      </c>
      <c r="F46" s="153" t="s">
        <v>76</v>
      </c>
      <c r="G46" s="126" t="s">
        <v>23</v>
      </c>
      <c r="H46" s="127"/>
      <c r="I46" s="127"/>
      <c r="J46" s="127"/>
      <c r="K46" s="127"/>
      <c r="L46" s="127"/>
      <c r="M46" s="127"/>
      <c r="N46" s="128"/>
      <c r="O46" s="129"/>
    </row>
    <row r="47" spans="1:15" x14ac:dyDescent="0.2">
      <c r="A47" s="112">
        <v>13</v>
      </c>
      <c r="B47" s="113">
        <v>51</v>
      </c>
      <c r="C47" s="114">
        <v>10142512279</v>
      </c>
      <c r="D47" s="115" t="s">
        <v>130</v>
      </c>
      <c r="E47" s="149">
        <v>39842</v>
      </c>
      <c r="F47" s="152" t="s">
        <v>75</v>
      </c>
      <c r="G47" s="116" t="s">
        <v>71</v>
      </c>
      <c r="H47" s="117"/>
      <c r="I47" s="117"/>
      <c r="J47" s="117"/>
      <c r="K47" s="117"/>
      <c r="L47" s="130"/>
      <c r="M47" s="119"/>
      <c r="N47" s="120"/>
      <c r="O47" s="121"/>
    </row>
    <row r="48" spans="1:15" ht="13.5" thickBot="1" x14ac:dyDescent="0.25">
      <c r="A48" s="122">
        <f>A47</f>
        <v>13</v>
      </c>
      <c r="B48" s="123">
        <v>52</v>
      </c>
      <c r="C48" s="124">
        <v>10142405276</v>
      </c>
      <c r="D48" s="125" t="s">
        <v>132</v>
      </c>
      <c r="E48" s="150">
        <v>40297</v>
      </c>
      <c r="F48" s="153" t="s">
        <v>75</v>
      </c>
      <c r="G48" s="126" t="s">
        <v>71</v>
      </c>
      <c r="H48" s="127"/>
      <c r="I48" s="127"/>
      <c r="J48" s="127"/>
      <c r="K48" s="127"/>
      <c r="L48" s="127"/>
      <c r="M48" s="127"/>
      <c r="N48" s="128"/>
      <c r="O48" s="129"/>
    </row>
    <row r="49" spans="1:15" x14ac:dyDescent="0.2">
      <c r="A49" s="166">
        <v>14</v>
      </c>
      <c r="B49" s="113">
        <v>94</v>
      </c>
      <c r="C49" s="114">
        <v>10091864640</v>
      </c>
      <c r="D49" s="115" t="s">
        <v>131</v>
      </c>
      <c r="E49" s="149">
        <v>39367</v>
      </c>
      <c r="F49" s="152" t="s">
        <v>74</v>
      </c>
      <c r="G49" s="116" t="s">
        <v>73</v>
      </c>
      <c r="H49" s="117"/>
      <c r="I49" s="117"/>
      <c r="J49" s="117"/>
      <c r="K49" s="117"/>
      <c r="L49" s="130"/>
      <c r="M49" s="119"/>
      <c r="N49" s="120"/>
      <c r="O49" s="121"/>
    </row>
    <row r="50" spans="1:15" ht="13.5" thickBot="1" x14ac:dyDescent="0.25">
      <c r="A50" s="122">
        <f>A49</f>
        <v>14</v>
      </c>
      <c r="B50" s="123">
        <v>96</v>
      </c>
      <c r="C50" s="124">
        <v>10113223030</v>
      </c>
      <c r="D50" s="125" t="s">
        <v>134</v>
      </c>
      <c r="E50" s="150">
        <v>40050</v>
      </c>
      <c r="F50" s="153" t="s">
        <v>75</v>
      </c>
      <c r="G50" s="126" t="s">
        <v>73</v>
      </c>
      <c r="H50" s="127"/>
      <c r="I50" s="127"/>
      <c r="J50" s="127"/>
      <c r="K50" s="127"/>
      <c r="L50" s="127"/>
      <c r="M50" s="127"/>
      <c r="N50" s="128"/>
      <c r="O50" s="129"/>
    </row>
    <row r="51" spans="1:15" x14ac:dyDescent="0.2">
      <c r="A51" s="131" t="s">
        <v>155</v>
      </c>
      <c r="B51" s="155">
        <v>33</v>
      </c>
      <c r="C51" s="156">
        <v>10113386213</v>
      </c>
      <c r="D51" s="157" t="s">
        <v>84</v>
      </c>
      <c r="E51" s="158">
        <v>39330</v>
      </c>
      <c r="F51" s="159" t="s">
        <v>17</v>
      </c>
      <c r="G51" s="160" t="s">
        <v>23</v>
      </c>
      <c r="H51" s="161"/>
      <c r="I51" s="161"/>
      <c r="J51" s="161"/>
      <c r="K51" s="161"/>
      <c r="L51" s="162"/>
      <c r="M51" s="163"/>
      <c r="N51" s="164"/>
      <c r="O51" s="165"/>
    </row>
    <row r="52" spans="1:15" ht="13.5" thickBot="1" x14ac:dyDescent="0.25">
      <c r="A52" s="122" t="str">
        <f>A51</f>
        <v>ВК</v>
      </c>
      <c r="B52" s="132">
        <v>30</v>
      </c>
      <c r="C52" s="133">
        <v>10104125642</v>
      </c>
      <c r="D52" s="134" t="s">
        <v>156</v>
      </c>
      <c r="E52" s="151">
        <v>39175</v>
      </c>
      <c r="F52" s="154" t="s">
        <v>17</v>
      </c>
      <c r="G52" s="135" t="s">
        <v>23</v>
      </c>
      <c r="H52" s="136"/>
      <c r="I52" s="136"/>
      <c r="J52" s="136"/>
      <c r="K52" s="136"/>
      <c r="L52" s="136"/>
      <c r="M52" s="136"/>
      <c r="N52" s="137"/>
      <c r="O52" s="138"/>
    </row>
    <row r="53" spans="1:15" ht="11.25" customHeight="1" thickBot="1" x14ac:dyDescent="0.25">
      <c r="A53" s="139"/>
    </row>
    <row r="54" spans="1:15" ht="15.75" thickTop="1" x14ac:dyDescent="0.2">
      <c r="A54" s="227" t="s">
        <v>3</v>
      </c>
      <c r="B54" s="186"/>
      <c r="C54" s="186"/>
      <c r="D54" s="186"/>
      <c r="E54" s="46"/>
      <c r="F54" s="46"/>
      <c r="G54" s="186"/>
      <c r="H54" s="186"/>
      <c r="I54" s="186"/>
      <c r="J54" s="186"/>
      <c r="K54" s="186"/>
      <c r="L54" s="186"/>
      <c r="M54" s="186"/>
      <c r="N54" s="186"/>
      <c r="O54" s="187"/>
    </row>
    <row r="55" spans="1:15" ht="15" x14ac:dyDescent="0.2">
      <c r="A55" s="47" t="s">
        <v>77</v>
      </c>
      <c r="B55" s="17"/>
      <c r="C55" s="59"/>
      <c r="D55" s="17"/>
      <c r="E55" s="60"/>
      <c r="F55" s="17"/>
      <c r="G55" s="61"/>
      <c r="H55" s="52"/>
      <c r="I55" s="5"/>
      <c r="J55" s="5"/>
      <c r="K55" s="5"/>
      <c r="L55" s="5"/>
      <c r="M55" s="5"/>
      <c r="N55" s="62"/>
      <c r="O55" s="48"/>
    </row>
    <row r="56" spans="1:15" ht="15" x14ac:dyDescent="0.2">
      <c r="A56" s="47" t="s">
        <v>78</v>
      </c>
      <c r="B56" s="17"/>
      <c r="C56" s="63"/>
      <c r="D56" s="17"/>
      <c r="E56" s="60"/>
      <c r="F56" s="17"/>
      <c r="G56" s="61"/>
      <c r="H56" s="52"/>
      <c r="I56" s="5"/>
      <c r="J56" s="5"/>
      <c r="K56" s="5"/>
      <c r="L56" s="5"/>
      <c r="M56" s="5"/>
      <c r="N56" s="62"/>
      <c r="O56" s="48"/>
    </row>
    <row r="57" spans="1:15" ht="4.5" customHeight="1" x14ac:dyDescent="0.2">
      <c r="A57" s="25"/>
      <c r="B57" s="11"/>
      <c r="C57" s="11"/>
      <c r="D57" s="5"/>
      <c r="E57" s="34"/>
      <c r="F57" s="5"/>
      <c r="G57" s="5"/>
      <c r="H57" s="5"/>
      <c r="I57" s="5"/>
      <c r="J57" s="5"/>
      <c r="K57" s="5"/>
      <c r="L57" s="5"/>
      <c r="M57" s="5"/>
      <c r="N57" s="5"/>
      <c r="O57" s="26"/>
    </row>
    <row r="58" spans="1:15" ht="15.75" x14ac:dyDescent="0.2">
      <c r="A58" s="234"/>
      <c r="B58" s="180"/>
      <c r="C58" s="180"/>
      <c r="D58" s="180"/>
      <c r="E58" s="180" t="s">
        <v>27</v>
      </c>
      <c r="F58" s="180"/>
      <c r="G58" s="180"/>
      <c r="H58" s="180" t="s">
        <v>8</v>
      </c>
      <c r="I58" s="180"/>
      <c r="J58" s="180"/>
      <c r="K58" s="66"/>
      <c r="L58" s="180" t="s">
        <v>26</v>
      </c>
      <c r="M58" s="180"/>
      <c r="N58" s="180"/>
      <c r="O58" s="181"/>
    </row>
    <row r="59" spans="1:15" ht="15.75" x14ac:dyDescent="0.2">
      <c r="A59" s="140"/>
      <c r="B59" s="141"/>
      <c r="C59" s="141"/>
      <c r="D59" s="141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3"/>
    </row>
    <row r="60" spans="1:15" ht="15.75" x14ac:dyDescent="0.2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4"/>
    </row>
    <row r="61" spans="1:15" x14ac:dyDescent="0.2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109"/>
      <c r="L61" s="229"/>
      <c r="M61" s="229"/>
      <c r="N61" s="229"/>
      <c r="O61" s="230"/>
    </row>
    <row r="62" spans="1:15" x14ac:dyDescent="0.2">
      <c r="A62" s="145"/>
      <c r="D62" s="109"/>
      <c r="E62" s="146"/>
      <c r="F62" s="109"/>
      <c r="G62" s="109"/>
      <c r="H62" s="109"/>
      <c r="I62" s="109"/>
      <c r="J62" s="109"/>
      <c r="K62" s="109"/>
      <c r="L62" s="109"/>
      <c r="M62" s="109"/>
      <c r="N62" s="109"/>
      <c r="O62" s="147"/>
    </row>
    <row r="63" spans="1:15" x14ac:dyDescent="0.2">
      <c r="A63" s="145"/>
      <c r="D63" s="109"/>
      <c r="E63" s="146"/>
      <c r="F63" s="109"/>
      <c r="G63" s="109"/>
      <c r="H63" s="109"/>
      <c r="I63" s="109"/>
      <c r="J63" s="109"/>
      <c r="K63" s="109"/>
      <c r="L63" s="109"/>
      <c r="M63" s="109"/>
      <c r="N63" s="109"/>
      <c r="O63" s="147"/>
    </row>
    <row r="64" spans="1:15" ht="16.5" thickBot="1" x14ac:dyDescent="0.25">
      <c r="A64" s="231" t="s">
        <v>21</v>
      </c>
      <c r="B64" s="232"/>
      <c r="C64" s="232"/>
      <c r="D64" s="232"/>
      <c r="E64" s="232" t="str">
        <f>G19</f>
        <v>А.М.МИЛОШЕВИЧ (1 кат, г.Москва)</v>
      </c>
      <c r="F64" s="232"/>
      <c r="G64" s="232"/>
      <c r="H64" s="232" t="str">
        <f>G17</f>
        <v>В.Н.ГНИДЕНКО (ВК, г.Тула)</v>
      </c>
      <c r="I64" s="232"/>
      <c r="J64" s="232"/>
      <c r="K64" s="148"/>
      <c r="L64" s="232" t="str">
        <f>G18</f>
        <v>О.В.БЕЛОБОРОДОВА (1кат, г.Москва)</v>
      </c>
      <c r="M64" s="232"/>
      <c r="N64" s="232"/>
      <c r="O64" s="233"/>
    </row>
    <row r="65" ht="13.5" thickTop="1" x14ac:dyDescent="0.2"/>
  </sheetData>
  <mergeCells count="43">
    <mergeCell ref="A6:O6"/>
    <mergeCell ref="A1:O1"/>
    <mergeCell ref="A2:O2"/>
    <mergeCell ref="A3:O3"/>
    <mergeCell ref="A4:O4"/>
    <mergeCell ref="A5:O5"/>
    <mergeCell ref="H19:J19"/>
    <mergeCell ref="A7:O7"/>
    <mergeCell ref="A8:O8"/>
    <mergeCell ref="A9:O9"/>
    <mergeCell ref="A10:O10"/>
    <mergeCell ref="A11:O11"/>
    <mergeCell ref="A12:O12"/>
    <mergeCell ref="A15:G15"/>
    <mergeCell ref="H15:O15"/>
    <mergeCell ref="H16:O16"/>
    <mergeCell ref="H17:O17"/>
    <mergeCell ref="H18:O18"/>
    <mergeCell ref="O21:O22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A54:D54"/>
    <mergeCell ref="G54:O54"/>
    <mergeCell ref="A58:D58"/>
    <mergeCell ref="E58:G58"/>
    <mergeCell ref="H58:J58"/>
    <mergeCell ref="L58:O58"/>
    <mergeCell ref="A61:E61"/>
    <mergeCell ref="F61:J61"/>
    <mergeCell ref="L61:O61"/>
    <mergeCell ref="A64:D64"/>
    <mergeCell ref="E64:G64"/>
    <mergeCell ref="H64:J64"/>
    <mergeCell ref="L64:O64"/>
  </mergeCells>
  <conditionalFormatting sqref="G55:G56">
    <cfRule type="duplicateValues" dxfId="2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topLeftCell="A7" zoomScale="69" zoomScaleNormal="90" zoomScaleSheetLayoutView="69" workbookViewId="0">
      <selection activeCell="L27" sqref="L27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1" customHeight="1" x14ac:dyDescent="0.2">
      <c r="A2" s="208" t="s">
        <v>35</v>
      </c>
      <c r="B2" s="208"/>
      <c r="C2" s="208"/>
      <c r="D2" s="208"/>
      <c r="E2" s="208"/>
      <c r="F2" s="208"/>
      <c r="G2" s="208"/>
      <c r="H2" s="208"/>
      <c r="I2" s="208"/>
    </row>
    <row r="3" spans="1:9" ht="21" customHeight="1" x14ac:dyDescent="0.2">
      <c r="A3" s="208" t="s">
        <v>7</v>
      </c>
      <c r="B3" s="208"/>
      <c r="C3" s="208"/>
      <c r="D3" s="208"/>
      <c r="E3" s="208"/>
      <c r="F3" s="208"/>
      <c r="G3" s="208"/>
      <c r="H3" s="208"/>
      <c r="I3" s="208"/>
    </row>
    <row r="4" spans="1:9" ht="21" customHeight="1" x14ac:dyDescent="0.2">
      <c r="A4" s="208" t="s">
        <v>36</v>
      </c>
      <c r="B4" s="208"/>
      <c r="C4" s="208"/>
      <c r="D4" s="208"/>
      <c r="E4" s="208"/>
      <c r="F4" s="208"/>
      <c r="G4" s="208"/>
      <c r="H4" s="208"/>
      <c r="I4" s="208"/>
    </row>
    <row r="5" spans="1:9" ht="13.15" customHeight="1" x14ac:dyDescent="0.2"/>
    <row r="6" spans="1:9" s="2" customFormat="1" ht="20.25" customHeight="1" x14ac:dyDescent="0.2">
      <c r="A6" s="216" t="s">
        <v>37</v>
      </c>
      <c r="B6" s="216"/>
      <c r="C6" s="216"/>
      <c r="D6" s="216"/>
      <c r="E6" s="216"/>
      <c r="F6" s="216"/>
      <c r="G6" s="216"/>
      <c r="H6" s="216"/>
      <c r="I6" s="216"/>
    </row>
    <row r="7" spans="1:9" s="2" customFormat="1" ht="18" customHeight="1" x14ac:dyDescent="0.2">
      <c r="A7" s="212" t="s">
        <v>13</v>
      </c>
      <c r="B7" s="212"/>
      <c r="C7" s="212"/>
      <c r="D7" s="212"/>
      <c r="E7" s="212"/>
      <c r="F7" s="212"/>
      <c r="G7" s="212"/>
      <c r="H7" s="212"/>
      <c r="I7" s="212"/>
    </row>
    <row r="8" spans="1:9" s="2" customFormat="1" ht="6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</row>
    <row r="9" spans="1:9" ht="23.65" customHeight="1" thickTop="1" x14ac:dyDescent="0.2">
      <c r="A9" s="200" t="s">
        <v>29</v>
      </c>
      <c r="B9" s="201"/>
      <c r="C9" s="201"/>
      <c r="D9" s="201"/>
      <c r="E9" s="201"/>
      <c r="F9" s="201"/>
      <c r="G9" s="201"/>
      <c r="H9" s="201"/>
      <c r="I9" s="201"/>
    </row>
    <row r="10" spans="1:9" ht="18" customHeight="1" x14ac:dyDescent="0.2">
      <c r="A10" s="213" t="s">
        <v>157</v>
      </c>
      <c r="B10" s="214"/>
      <c r="C10" s="214"/>
      <c r="D10" s="214"/>
      <c r="E10" s="214"/>
      <c r="F10" s="214"/>
      <c r="G10" s="214"/>
      <c r="H10" s="214"/>
      <c r="I10" s="214"/>
    </row>
    <row r="11" spans="1:9" ht="19.5" customHeight="1" x14ac:dyDescent="0.2">
      <c r="A11" s="213" t="s">
        <v>38</v>
      </c>
      <c r="B11" s="214"/>
      <c r="C11" s="214"/>
      <c r="D11" s="214"/>
      <c r="E11" s="214"/>
      <c r="F11" s="214"/>
      <c r="G11" s="214"/>
      <c r="H11" s="214"/>
      <c r="I11" s="214"/>
    </row>
    <row r="12" spans="1:9" ht="12" customHeight="1" x14ac:dyDescent="0.2">
      <c r="A12" s="209"/>
      <c r="B12" s="210"/>
      <c r="C12" s="210"/>
      <c r="D12" s="210"/>
      <c r="E12" s="210"/>
      <c r="F12" s="210"/>
      <c r="G12" s="210"/>
      <c r="H12" s="210"/>
      <c r="I12" s="210"/>
    </row>
    <row r="13" spans="1:9" ht="15.75" x14ac:dyDescent="0.2">
      <c r="A13" s="53" t="s">
        <v>39</v>
      </c>
      <c r="B13" s="14"/>
      <c r="C13" s="29"/>
      <c r="D13" s="28"/>
      <c r="E13" s="30"/>
      <c r="F13" s="3"/>
      <c r="G13" s="38" t="s">
        <v>31</v>
      </c>
      <c r="H13" s="3"/>
      <c r="I13" s="22" t="s">
        <v>158</v>
      </c>
    </row>
    <row r="14" spans="1:9" ht="15.75" x14ac:dyDescent="0.2">
      <c r="A14" s="12" t="s">
        <v>40</v>
      </c>
      <c r="B14" s="9"/>
      <c r="C14" s="9"/>
      <c r="D14" s="37"/>
      <c r="E14" s="31"/>
      <c r="F14" s="4"/>
      <c r="G14" s="39" t="s">
        <v>32</v>
      </c>
      <c r="H14" s="4"/>
      <c r="I14" s="24" t="s">
        <v>41</v>
      </c>
    </row>
    <row r="15" spans="1:9" ht="15" x14ac:dyDescent="0.2">
      <c r="A15" s="203" t="s">
        <v>6</v>
      </c>
      <c r="B15" s="204"/>
      <c r="C15" s="204"/>
      <c r="D15" s="204"/>
      <c r="E15" s="204"/>
      <c r="F15" s="204"/>
      <c r="G15" s="205"/>
      <c r="H15" s="206" t="s">
        <v>1</v>
      </c>
      <c r="I15" s="204"/>
    </row>
    <row r="16" spans="1:9" ht="15" x14ac:dyDescent="0.2">
      <c r="A16" s="13"/>
      <c r="B16" s="18"/>
      <c r="C16" s="18"/>
      <c r="D16" s="7"/>
      <c r="E16" s="32"/>
      <c r="F16" s="7"/>
      <c r="G16" s="8" t="s">
        <v>21</v>
      </c>
      <c r="H16" s="167" t="s">
        <v>43</v>
      </c>
      <c r="I16" s="168"/>
    </row>
    <row r="17" spans="1:9" ht="15" x14ac:dyDescent="0.2">
      <c r="A17" s="13" t="s">
        <v>14</v>
      </c>
      <c r="B17" s="17"/>
      <c r="C17" s="17"/>
      <c r="D17" s="5"/>
      <c r="F17" s="5"/>
      <c r="G17" s="27" t="s">
        <v>44</v>
      </c>
      <c r="H17" s="169" t="s">
        <v>22</v>
      </c>
      <c r="I17" s="170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45</v>
      </c>
      <c r="H18" s="169" t="s">
        <v>42</v>
      </c>
      <c r="I18" s="170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64" t="s">
        <v>46</v>
      </c>
      <c r="H19" s="173" t="s">
        <v>19</v>
      </c>
      <c r="I19" s="174" t="s">
        <v>159</v>
      </c>
    </row>
    <row r="20" spans="1:9" ht="6.75" customHeight="1" thickTop="1" thickBot="1" x14ac:dyDescent="0.25"/>
    <row r="21" spans="1:9" ht="27" customHeight="1" thickTop="1" x14ac:dyDescent="0.2">
      <c r="A21" s="184" t="s">
        <v>4</v>
      </c>
      <c r="B21" s="182" t="s">
        <v>9</v>
      </c>
      <c r="C21" s="182" t="s">
        <v>20</v>
      </c>
      <c r="D21" s="182" t="s">
        <v>2</v>
      </c>
      <c r="E21" s="219" t="s">
        <v>18</v>
      </c>
      <c r="F21" s="182" t="s">
        <v>5</v>
      </c>
      <c r="G21" s="182" t="s">
        <v>10</v>
      </c>
      <c r="H21" s="198" t="s">
        <v>16</v>
      </c>
      <c r="I21" s="222" t="s">
        <v>11</v>
      </c>
    </row>
    <row r="22" spans="1:9" ht="20.25" customHeight="1" x14ac:dyDescent="0.2">
      <c r="A22" s="185"/>
      <c r="B22" s="183"/>
      <c r="C22" s="183"/>
      <c r="D22" s="183"/>
      <c r="E22" s="220"/>
      <c r="F22" s="183"/>
      <c r="G22" s="183"/>
      <c r="H22" s="221"/>
      <c r="I22" s="223"/>
    </row>
    <row r="23" spans="1:9" s="82" customFormat="1" ht="18" customHeight="1" x14ac:dyDescent="0.2">
      <c r="A23" s="71">
        <v>1</v>
      </c>
      <c r="B23" s="72">
        <v>77</v>
      </c>
      <c r="C23" s="73">
        <v>10104122612</v>
      </c>
      <c r="D23" s="74" t="s">
        <v>47</v>
      </c>
      <c r="E23" s="75">
        <v>39647</v>
      </c>
      <c r="F23" s="76" t="s">
        <v>17</v>
      </c>
      <c r="G23" s="77" t="s">
        <v>23</v>
      </c>
      <c r="H23" s="84" t="s">
        <v>17</v>
      </c>
      <c r="I23" s="175"/>
    </row>
    <row r="24" spans="1:9" s="82" customFormat="1" ht="18" customHeight="1" x14ac:dyDescent="0.2">
      <c r="A24" s="71">
        <v>2</v>
      </c>
      <c r="B24" s="72">
        <v>81</v>
      </c>
      <c r="C24" s="73">
        <v>10127774747</v>
      </c>
      <c r="D24" s="74" t="s">
        <v>49</v>
      </c>
      <c r="E24" s="75">
        <v>39361</v>
      </c>
      <c r="F24" s="76" t="s">
        <v>17</v>
      </c>
      <c r="G24" s="83" t="s">
        <v>71</v>
      </c>
      <c r="H24" s="84" t="s">
        <v>17</v>
      </c>
      <c r="I24" s="175"/>
    </row>
    <row r="25" spans="1:9" s="82" customFormat="1" ht="18" customHeight="1" x14ac:dyDescent="0.2">
      <c r="A25" s="71">
        <v>3</v>
      </c>
      <c r="B25" s="72">
        <v>67</v>
      </c>
      <c r="C25" s="73">
        <v>10112709637</v>
      </c>
      <c r="D25" s="74" t="s">
        <v>48</v>
      </c>
      <c r="E25" s="75">
        <v>39296</v>
      </c>
      <c r="F25" s="76" t="s">
        <v>17</v>
      </c>
      <c r="G25" s="83" t="s">
        <v>23</v>
      </c>
      <c r="H25" s="84" t="s">
        <v>17</v>
      </c>
      <c r="I25" s="175"/>
    </row>
    <row r="26" spans="1:9" s="82" customFormat="1" ht="18" customHeight="1" x14ac:dyDescent="0.2">
      <c r="A26" s="71">
        <v>4</v>
      </c>
      <c r="B26" s="72">
        <v>63</v>
      </c>
      <c r="C26" s="73">
        <v>10137422207</v>
      </c>
      <c r="D26" s="74" t="s">
        <v>53</v>
      </c>
      <c r="E26" s="75">
        <v>39866</v>
      </c>
      <c r="F26" s="76" t="s">
        <v>74</v>
      </c>
      <c r="G26" s="83" t="s">
        <v>28</v>
      </c>
      <c r="H26" s="84" t="s">
        <v>17</v>
      </c>
      <c r="I26" s="175"/>
    </row>
    <row r="27" spans="1:9" s="82" customFormat="1" ht="18" customHeight="1" x14ac:dyDescent="0.2">
      <c r="A27" s="71">
        <v>5</v>
      </c>
      <c r="B27" s="72">
        <v>85</v>
      </c>
      <c r="C27" s="73">
        <v>10132789849</v>
      </c>
      <c r="D27" s="74" t="s">
        <v>57</v>
      </c>
      <c r="E27" s="75">
        <v>39558</v>
      </c>
      <c r="F27" s="76" t="s">
        <v>74</v>
      </c>
      <c r="G27" s="77" t="s">
        <v>72</v>
      </c>
      <c r="H27" s="84" t="s">
        <v>17</v>
      </c>
      <c r="I27" s="175"/>
    </row>
    <row r="28" spans="1:9" s="82" customFormat="1" ht="18" customHeight="1" x14ac:dyDescent="0.2">
      <c r="A28" s="71">
        <v>6</v>
      </c>
      <c r="B28" s="72">
        <v>68</v>
      </c>
      <c r="C28" s="73">
        <v>10120120235</v>
      </c>
      <c r="D28" s="74" t="s">
        <v>55</v>
      </c>
      <c r="E28" s="75">
        <v>39166</v>
      </c>
      <c r="F28" s="76" t="s">
        <v>74</v>
      </c>
      <c r="G28" s="83" t="s">
        <v>23</v>
      </c>
      <c r="H28" s="84"/>
      <c r="I28" s="175"/>
    </row>
    <row r="29" spans="1:9" s="82" customFormat="1" ht="18" customHeight="1" x14ac:dyDescent="0.2">
      <c r="A29" s="71">
        <v>7</v>
      </c>
      <c r="B29" s="72">
        <v>62</v>
      </c>
      <c r="C29" s="73">
        <v>10090053164</v>
      </c>
      <c r="D29" s="74" t="s">
        <v>52</v>
      </c>
      <c r="E29" s="75">
        <v>39217</v>
      </c>
      <c r="F29" s="76" t="s">
        <v>17</v>
      </c>
      <c r="G29" s="77" t="s">
        <v>28</v>
      </c>
      <c r="H29" s="84"/>
      <c r="I29" s="175"/>
    </row>
    <row r="30" spans="1:9" s="82" customFormat="1" ht="18" customHeight="1" x14ac:dyDescent="0.2">
      <c r="A30" s="71">
        <v>8</v>
      </c>
      <c r="B30" s="72">
        <v>79</v>
      </c>
      <c r="C30" s="73">
        <v>10083844154</v>
      </c>
      <c r="D30" s="74" t="s">
        <v>54</v>
      </c>
      <c r="E30" s="75">
        <v>39353</v>
      </c>
      <c r="F30" s="76" t="s">
        <v>17</v>
      </c>
      <c r="G30" s="83" t="s">
        <v>23</v>
      </c>
      <c r="H30" s="84"/>
      <c r="I30" s="175"/>
    </row>
    <row r="31" spans="1:9" s="82" customFormat="1" ht="18" customHeight="1" x14ac:dyDescent="0.2">
      <c r="A31" s="71">
        <v>9</v>
      </c>
      <c r="B31" s="72">
        <v>84</v>
      </c>
      <c r="C31" s="73">
        <v>10132790051</v>
      </c>
      <c r="D31" s="74" t="s">
        <v>58</v>
      </c>
      <c r="E31" s="75">
        <v>39616</v>
      </c>
      <c r="F31" s="76" t="s">
        <v>74</v>
      </c>
      <c r="G31" s="77" t="s">
        <v>72</v>
      </c>
      <c r="H31" s="84"/>
      <c r="I31" s="175"/>
    </row>
    <row r="32" spans="1:9" s="82" customFormat="1" ht="18" customHeight="1" x14ac:dyDescent="0.2">
      <c r="A32" s="71">
        <v>10</v>
      </c>
      <c r="B32" s="72">
        <v>87</v>
      </c>
      <c r="C32" s="73">
        <v>10142335255</v>
      </c>
      <c r="D32" s="74" t="s">
        <v>60</v>
      </c>
      <c r="E32" s="75">
        <v>39650</v>
      </c>
      <c r="F32" s="76" t="s">
        <v>74</v>
      </c>
      <c r="G32" s="83" t="s">
        <v>72</v>
      </c>
      <c r="H32" s="84"/>
      <c r="I32" s="175"/>
    </row>
    <row r="33" spans="1:9" s="82" customFormat="1" ht="18" customHeight="1" x14ac:dyDescent="0.2">
      <c r="A33" s="71">
        <v>11</v>
      </c>
      <c r="B33" s="72">
        <v>64</v>
      </c>
      <c r="C33" s="73">
        <v>10119496506</v>
      </c>
      <c r="D33" s="74" t="s">
        <v>59</v>
      </c>
      <c r="E33" s="75">
        <v>39295</v>
      </c>
      <c r="F33" s="76" t="s">
        <v>17</v>
      </c>
      <c r="G33" s="77" t="s">
        <v>28</v>
      </c>
      <c r="H33" s="84"/>
      <c r="I33" s="175"/>
    </row>
    <row r="34" spans="1:9" s="82" customFormat="1" ht="18" customHeight="1" x14ac:dyDescent="0.2">
      <c r="A34" s="71">
        <v>12</v>
      </c>
      <c r="B34" s="72">
        <v>86</v>
      </c>
      <c r="C34" s="73">
        <v>10137919732</v>
      </c>
      <c r="D34" s="74" t="s">
        <v>56</v>
      </c>
      <c r="E34" s="75">
        <v>39688</v>
      </c>
      <c r="F34" s="76" t="s">
        <v>17</v>
      </c>
      <c r="G34" s="77" t="s">
        <v>72</v>
      </c>
      <c r="H34" s="84"/>
      <c r="I34" s="175"/>
    </row>
    <row r="35" spans="1:9" s="82" customFormat="1" ht="18" customHeight="1" x14ac:dyDescent="0.2">
      <c r="A35" s="71">
        <v>13</v>
      </c>
      <c r="B35" s="72">
        <v>91</v>
      </c>
      <c r="C35" s="73">
        <v>10125246077</v>
      </c>
      <c r="D35" s="74" t="s">
        <v>69</v>
      </c>
      <c r="E35" s="75">
        <v>39552</v>
      </c>
      <c r="F35" s="76" t="s">
        <v>76</v>
      </c>
      <c r="G35" s="83" t="s">
        <v>73</v>
      </c>
      <c r="H35" s="84"/>
      <c r="I35" s="175"/>
    </row>
    <row r="36" spans="1:9" s="82" customFormat="1" ht="18" customHeight="1" x14ac:dyDescent="0.2">
      <c r="A36" s="71">
        <v>13</v>
      </c>
      <c r="B36" s="72">
        <v>66</v>
      </c>
      <c r="C36" s="73">
        <v>10132012435</v>
      </c>
      <c r="D36" s="74" t="s">
        <v>64</v>
      </c>
      <c r="E36" s="75">
        <v>39524</v>
      </c>
      <c r="F36" s="76" t="s">
        <v>74</v>
      </c>
      <c r="G36" s="77" t="s">
        <v>28</v>
      </c>
      <c r="H36" s="84"/>
      <c r="I36" s="175"/>
    </row>
    <row r="37" spans="1:9" s="82" customFormat="1" ht="18" customHeight="1" x14ac:dyDescent="0.2">
      <c r="A37" s="71">
        <v>15</v>
      </c>
      <c r="B37" s="72">
        <v>92</v>
      </c>
      <c r="C37" s="73">
        <v>10125245572</v>
      </c>
      <c r="D37" s="74" t="s">
        <v>70</v>
      </c>
      <c r="E37" s="75">
        <v>39796</v>
      </c>
      <c r="F37" s="76" t="s">
        <v>76</v>
      </c>
      <c r="G37" s="83" t="s">
        <v>73</v>
      </c>
      <c r="H37" s="84"/>
      <c r="I37" s="175"/>
    </row>
    <row r="38" spans="1:9" s="82" customFormat="1" ht="18" customHeight="1" x14ac:dyDescent="0.2">
      <c r="A38" s="71">
        <v>15</v>
      </c>
      <c r="B38" s="72">
        <v>83</v>
      </c>
      <c r="C38" s="73">
        <v>10131459434</v>
      </c>
      <c r="D38" s="74" t="s">
        <v>67</v>
      </c>
      <c r="E38" s="75">
        <v>39970</v>
      </c>
      <c r="F38" s="76" t="s">
        <v>75</v>
      </c>
      <c r="G38" s="77" t="s">
        <v>71</v>
      </c>
      <c r="H38" s="84"/>
      <c r="I38" s="175"/>
    </row>
    <row r="39" spans="1:9" s="82" customFormat="1" ht="18" customHeight="1" x14ac:dyDescent="0.2">
      <c r="A39" s="71">
        <v>17</v>
      </c>
      <c r="B39" s="72">
        <v>90</v>
      </c>
      <c r="C39" s="73">
        <v>10138534976</v>
      </c>
      <c r="D39" s="74" t="s">
        <v>160</v>
      </c>
      <c r="E39" s="75">
        <v>39591</v>
      </c>
      <c r="F39" s="76" t="s">
        <v>75</v>
      </c>
      <c r="G39" s="83" t="s">
        <v>73</v>
      </c>
      <c r="H39" s="84"/>
      <c r="I39" s="175"/>
    </row>
    <row r="40" spans="1:9" s="82" customFormat="1" ht="18" customHeight="1" thickBot="1" x14ac:dyDescent="0.25">
      <c r="A40" s="86">
        <v>17</v>
      </c>
      <c r="B40" s="87">
        <v>74</v>
      </c>
      <c r="C40" s="88">
        <v>10120394259</v>
      </c>
      <c r="D40" s="89" t="s">
        <v>68</v>
      </c>
      <c r="E40" s="90">
        <v>39797</v>
      </c>
      <c r="F40" s="91" t="s">
        <v>76</v>
      </c>
      <c r="G40" s="100" t="s">
        <v>23</v>
      </c>
      <c r="H40" s="93"/>
      <c r="I40" s="176"/>
    </row>
    <row r="41" spans="1:9" ht="10.5" customHeight="1" thickTop="1" thickBot="1" x14ac:dyDescent="0.25">
      <c r="A41" s="55"/>
    </row>
    <row r="42" spans="1:9" ht="15.75" thickTop="1" x14ac:dyDescent="0.2">
      <c r="A42" s="227" t="s">
        <v>3</v>
      </c>
      <c r="B42" s="186"/>
      <c r="C42" s="186"/>
      <c r="D42" s="186"/>
      <c r="E42" s="46"/>
      <c r="F42" s="46"/>
      <c r="G42" s="186"/>
      <c r="H42" s="186"/>
      <c r="I42" s="186"/>
    </row>
    <row r="43" spans="1:9" ht="15" x14ac:dyDescent="0.2">
      <c r="A43" s="47" t="s">
        <v>77</v>
      </c>
      <c r="B43" s="17"/>
      <c r="C43" s="59"/>
      <c r="D43" s="17"/>
      <c r="E43" s="60"/>
      <c r="F43" s="17"/>
      <c r="G43" s="61"/>
      <c r="H43" s="52"/>
      <c r="I43" s="5"/>
    </row>
    <row r="44" spans="1:9" ht="15" x14ac:dyDescent="0.2">
      <c r="A44" s="47" t="s">
        <v>78</v>
      </c>
      <c r="B44" s="17"/>
      <c r="C44" s="63"/>
      <c r="D44" s="17"/>
      <c r="E44" s="60"/>
      <c r="F44" s="17"/>
      <c r="G44" s="61"/>
      <c r="H44" s="52"/>
      <c r="I44" s="5"/>
    </row>
    <row r="45" spans="1:9" ht="4.5" customHeight="1" x14ac:dyDescent="0.2">
      <c r="A45" s="25"/>
      <c r="B45" s="11"/>
      <c r="C45" s="11"/>
      <c r="D45" s="5"/>
      <c r="E45" s="34"/>
      <c r="F45" s="5"/>
      <c r="G45" s="5"/>
      <c r="H45" s="5"/>
      <c r="I45" s="5"/>
    </row>
    <row r="46" spans="1:9" ht="15.75" x14ac:dyDescent="0.2">
      <c r="A46" s="180" t="s">
        <v>27</v>
      </c>
      <c r="B46" s="180"/>
      <c r="C46" s="180"/>
      <c r="D46" s="180"/>
      <c r="E46" s="180" t="s">
        <v>8</v>
      </c>
      <c r="F46" s="180"/>
      <c r="G46" s="180"/>
      <c r="H46" s="180" t="s">
        <v>26</v>
      </c>
      <c r="I46" s="180"/>
    </row>
    <row r="47" spans="1:9" s="44" customFormat="1" ht="15.75" x14ac:dyDescent="0.2">
      <c r="A47" s="40"/>
      <c r="B47" s="41"/>
      <c r="C47" s="41"/>
      <c r="D47" s="41"/>
      <c r="E47" s="41"/>
      <c r="F47" s="42"/>
      <c r="G47" s="42"/>
      <c r="H47" s="42"/>
      <c r="I47" s="42"/>
    </row>
    <row r="48" spans="1:9" s="44" customFormat="1" ht="15.75" x14ac:dyDescent="0.2">
      <c r="A48" s="40"/>
      <c r="B48" s="41"/>
      <c r="C48" s="41"/>
      <c r="D48" s="41"/>
      <c r="E48" s="41"/>
      <c r="F48" s="41"/>
      <c r="G48" s="41"/>
      <c r="H48" s="41"/>
      <c r="I48" s="41"/>
    </row>
    <row r="49" spans="1:9" x14ac:dyDescent="0.2">
      <c r="A49" s="224"/>
      <c r="B49" s="225"/>
      <c r="C49" s="225"/>
      <c r="D49" s="225"/>
      <c r="E49" s="225"/>
      <c r="F49" s="225"/>
      <c r="G49" s="225"/>
      <c r="H49" s="225"/>
      <c r="I49" s="225"/>
    </row>
    <row r="50" spans="1:9" x14ac:dyDescent="0.2">
      <c r="A50" s="67"/>
      <c r="B50" s="68"/>
      <c r="C50" s="68"/>
      <c r="D50" s="68"/>
      <c r="E50" s="35"/>
      <c r="F50" s="68"/>
      <c r="G50" s="68"/>
      <c r="H50" s="68"/>
      <c r="I50" s="68"/>
    </row>
    <row r="51" spans="1:9" x14ac:dyDescent="0.2">
      <c r="A51" s="67"/>
      <c r="B51" s="68"/>
      <c r="C51" s="68"/>
      <c r="D51" s="68"/>
      <c r="E51" s="35"/>
      <c r="F51" s="68"/>
      <c r="G51" s="68"/>
      <c r="H51" s="68"/>
      <c r="I51" s="68"/>
    </row>
    <row r="52" spans="1:9" ht="13.5" thickBot="1" x14ac:dyDescent="0.25">
      <c r="A52" s="249" t="str">
        <f>G19</f>
        <v>А.М.МИЛОШЕВИЧ (1 кат, г.Москва)</v>
      </c>
      <c r="B52" s="217"/>
      <c r="C52" s="217"/>
      <c r="D52" s="217"/>
      <c r="E52" s="217" t="str">
        <f>G17</f>
        <v>В.Н.ГНИДЕНКО (ВК, г.Тула)</v>
      </c>
      <c r="F52" s="217"/>
      <c r="G52" s="217"/>
      <c r="H52" s="217" t="str">
        <f>G18</f>
        <v>О.В.БЕЛОБОРОДОВА (1кат, г.Москва)</v>
      </c>
      <c r="I52" s="217"/>
    </row>
    <row r="53" spans="1:9" ht="13.5" thickTop="1" x14ac:dyDescent="0.2"/>
  </sheetData>
  <mergeCells count="32"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42:D42"/>
    <mergeCell ref="G42:I42"/>
    <mergeCell ref="A46:D46"/>
    <mergeCell ref="E46:G46"/>
    <mergeCell ref="H46:I46"/>
    <mergeCell ref="A49:E49"/>
    <mergeCell ref="F49:I49"/>
    <mergeCell ref="A52:D52"/>
    <mergeCell ref="E52:G52"/>
    <mergeCell ref="H52:I52"/>
  </mergeCells>
  <conditionalFormatting sqref="G43:G44">
    <cfRule type="duplicateValues" dxfId="1" priority="1"/>
  </conditionalFormatting>
  <printOptions horizontalCentered="1"/>
  <pageMargins left="0.19685039370078741" right="0.19685039370078741" top="0.35" bottom="0.28999999999999998" header="0.2" footer="0.2"/>
  <pageSetup paperSize="9" scale="9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view="pageBreakPreview" topLeftCell="A21" zoomScale="90" zoomScaleNormal="90" zoomScaleSheetLayoutView="90" workbookViewId="0">
      <selection activeCell="L29" sqref="L29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1" customHeight="1" x14ac:dyDescent="0.2">
      <c r="A2" s="208" t="s">
        <v>35</v>
      </c>
      <c r="B2" s="208"/>
      <c r="C2" s="208"/>
      <c r="D2" s="208"/>
      <c r="E2" s="208"/>
      <c r="F2" s="208"/>
      <c r="G2" s="208"/>
      <c r="H2" s="208"/>
      <c r="I2" s="208"/>
    </row>
    <row r="3" spans="1:9" ht="21" customHeight="1" x14ac:dyDescent="0.2">
      <c r="A3" s="208" t="s">
        <v>7</v>
      </c>
      <c r="B3" s="208"/>
      <c r="C3" s="208"/>
      <c r="D3" s="208"/>
      <c r="E3" s="208"/>
      <c r="F3" s="208"/>
      <c r="G3" s="208"/>
      <c r="H3" s="208"/>
      <c r="I3" s="208"/>
    </row>
    <row r="4" spans="1:9" ht="21" customHeight="1" x14ac:dyDescent="0.2">
      <c r="A4" s="208" t="s">
        <v>36</v>
      </c>
      <c r="B4" s="208"/>
      <c r="C4" s="208"/>
      <c r="D4" s="208"/>
      <c r="E4" s="208"/>
      <c r="F4" s="208"/>
      <c r="G4" s="208"/>
      <c r="H4" s="208"/>
      <c r="I4" s="208"/>
    </row>
    <row r="5" spans="1:9" ht="13.15" customHeight="1" x14ac:dyDescent="0.2"/>
    <row r="6" spans="1:9" s="2" customFormat="1" ht="20.25" customHeight="1" x14ac:dyDescent="0.2">
      <c r="A6" s="216" t="s">
        <v>37</v>
      </c>
      <c r="B6" s="216"/>
      <c r="C6" s="216"/>
      <c r="D6" s="216"/>
      <c r="E6" s="216"/>
      <c r="F6" s="216"/>
      <c r="G6" s="216"/>
      <c r="H6" s="216"/>
      <c r="I6" s="216"/>
    </row>
    <row r="7" spans="1:9" s="2" customFormat="1" ht="18" customHeight="1" x14ac:dyDescent="0.2">
      <c r="A7" s="212" t="s">
        <v>13</v>
      </c>
      <c r="B7" s="212"/>
      <c r="C7" s="212"/>
      <c r="D7" s="212"/>
      <c r="E7" s="212"/>
      <c r="F7" s="212"/>
      <c r="G7" s="212"/>
      <c r="H7" s="212"/>
      <c r="I7" s="212"/>
    </row>
    <row r="8" spans="1:9" s="2" customFormat="1" ht="6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</row>
    <row r="9" spans="1:9" ht="23.65" customHeight="1" thickTop="1" x14ac:dyDescent="0.2">
      <c r="A9" s="200" t="s">
        <v>29</v>
      </c>
      <c r="B9" s="201"/>
      <c r="C9" s="201"/>
      <c r="D9" s="201"/>
      <c r="E9" s="201"/>
      <c r="F9" s="201"/>
      <c r="G9" s="201"/>
      <c r="H9" s="201"/>
      <c r="I9" s="201"/>
    </row>
    <row r="10" spans="1:9" ht="18" customHeight="1" x14ac:dyDescent="0.2">
      <c r="A10" s="213" t="s">
        <v>157</v>
      </c>
      <c r="B10" s="214"/>
      <c r="C10" s="214"/>
      <c r="D10" s="214"/>
      <c r="E10" s="214"/>
      <c r="F10" s="214"/>
      <c r="G10" s="214"/>
      <c r="H10" s="214"/>
      <c r="I10" s="214"/>
    </row>
    <row r="11" spans="1:9" ht="19.5" customHeight="1" x14ac:dyDescent="0.2">
      <c r="A11" s="213" t="s">
        <v>81</v>
      </c>
      <c r="B11" s="214"/>
      <c r="C11" s="214"/>
      <c r="D11" s="214"/>
      <c r="E11" s="214"/>
      <c r="F11" s="214"/>
      <c r="G11" s="214"/>
      <c r="H11" s="214"/>
      <c r="I11" s="214"/>
    </row>
    <row r="12" spans="1:9" ht="12" customHeight="1" x14ac:dyDescent="0.2">
      <c r="A12" s="209"/>
      <c r="B12" s="210"/>
      <c r="C12" s="210"/>
      <c r="D12" s="210"/>
      <c r="E12" s="210"/>
      <c r="F12" s="210"/>
      <c r="G12" s="210"/>
      <c r="H12" s="210"/>
      <c r="I12" s="210"/>
    </row>
    <row r="13" spans="1:9" ht="15.75" x14ac:dyDescent="0.2">
      <c r="A13" s="53" t="s">
        <v>39</v>
      </c>
      <c r="B13" s="14"/>
      <c r="C13" s="29"/>
      <c r="D13" s="28"/>
      <c r="E13" s="30"/>
      <c r="F13" s="3"/>
      <c r="G13" s="38" t="s">
        <v>31</v>
      </c>
      <c r="H13" s="3"/>
      <c r="I13" s="22" t="s">
        <v>158</v>
      </c>
    </row>
    <row r="14" spans="1:9" ht="15.75" x14ac:dyDescent="0.2">
      <c r="A14" s="12" t="s">
        <v>40</v>
      </c>
      <c r="B14" s="9"/>
      <c r="C14" s="9"/>
      <c r="D14" s="37"/>
      <c r="E14" s="31"/>
      <c r="F14" s="4"/>
      <c r="G14" s="39" t="s">
        <v>32</v>
      </c>
      <c r="H14" s="4"/>
      <c r="I14" s="24" t="s">
        <v>41</v>
      </c>
    </row>
    <row r="15" spans="1:9" ht="15" x14ac:dyDescent="0.2">
      <c r="A15" s="203" t="s">
        <v>6</v>
      </c>
      <c r="B15" s="204"/>
      <c r="C15" s="204"/>
      <c r="D15" s="204"/>
      <c r="E15" s="204"/>
      <c r="F15" s="204"/>
      <c r="G15" s="205"/>
      <c r="H15" s="206" t="s">
        <v>1</v>
      </c>
      <c r="I15" s="204"/>
    </row>
    <row r="16" spans="1:9" ht="15" x14ac:dyDescent="0.2">
      <c r="A16" s="13"/>
      <c r="B16" s="18"/>
      <c r="C16" s="18"/>
      <c r="D16" s="7"/>
      <c r="E16" s="32"/>
      <c r="F16" s="7"/>
      <c r="G16" s="8" t="s">
        <v>21</v>
      </c>
      <c r="H16" s="167" t="s">
        <v>43</v>
      </c>
      <c r="I16" s="168"/>
    </row>
    <row r="17" spans="1:9" ht="15" x14ac:dyDescent="0.2">
      <c r="A17" s="13" t="s">
        <v>14</v>
      </c>
      <c r="B17" s="17"/>
      <c r="C17" s="17"/>
      <c r="D17" s="5"/>
      <c r="F17" s="5"/>
      <c r="G17" s="27" t="s">
        <v>44</v>
      </c>
      <c r="H17" s="169" t="s">
        <v>22</v>
      </c>
      <c r="I17" s="170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45</v>
      </c>
      <c r="H18" s="169" t="s">
        <v>42</v>
      </c>
      <c r="I18" s="170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64" t="s">
        <v>46</v>
      </c>
      <c r="H19" s="173" t="s">
        <v>19</v>
      </c>
      <c r="I19" s="174" t="s">
        <v>159</v>
      </c>
    </row>
    <row r="20" spans="1:9" ht="6.75" customHeight="1" thickTop="1" thickBot="1" x14ac:dyDescent="0.25"/>
    <row r="21" spans="1:9" ht="27" customHeight="1" thickTop="1" x14ac:dyDescent="0.2">
      <c r="A21" s="184" t="s">
        <v>4</v>
      </c>
      <c r="B21" s="182" t="s">
        <v>9</v>
      </c>
      <c r="C21" s="182" t="s">
        <v>20</v>
      </c>
      <c r="D21" s="182" t="s">
        <v>2</v>
      </c>
      <c r="E21" s="219" t="s">
        <v>18</v>
      </c>
      <c r="F21" s="182" t="s">
        <v>5</v>
      </c>
      <c r="G21" s="182" t="s">
        <v>10</v>
      </c>
      <c r="H21" s="198" t="s">
        <v>16</v>
      </c>
      <c r="I21" s="222" t="s">
        <v>11</v>
      </c>
    </row>
    <row r="22" spans="1:9" ht="20.25" customHeight="1" x14ac:dyDescent="0.2">
      <c r="A22" s="185"/>
      <c r="B22" s="183"/>
      <c r="C22" s="183"/>
      <c r="D22" s="183"/>
      <c r="E22" s="220"/>
      <c r="F22" s="183"/>
      <c r="G22" s="183"/>
      <c r="H22" s="221"/>
      <c r="I22" s="223"/>
    </row>
    <row r="23" spans="1:9" s="82" customFormat="1" ht="18" customHeight="1" x14ac:dyDescent="0.2">
      <c r="A23" s="71">
        <v>1</v>
      </c>
      <c r="B23" s="72">
        <v>1</v>
      </c>
      <c r="C23" s="73">
        <v>10090059834</v>
      </c>
      <c r="D23" s="74" t="s">
        <v>85</v>
      </c>
      <c r="E23" s="75">
        <v>39363</v>
      </c>
      <c r="F23" s="76" t="s">
        <v>17</v>
      </c>
      <c r="G23" s="77" t="s">
        <v>23</v>
      </c>
      <c r="H23" s="84" t="s">
        <v>17</v>
      </c>
      <c r="I23" s="175"/>
    </row>
    <row r="24" spans="1:9" s="82" customFormat="1" ht="18" customHeight="1" x14ac:dyDescent="0.2">
      <c r="A24" s="71">
        <v>2</v>
      </c>
      <c r="B24" s="72">
        <v>45</v>
      </c>
      <c r="C24" s="73">
        <v>10119497011</v>
      </c>
      <c r="D24" s="74" t="s">
        <v>82</v>
      </c>
      <c r="E24" s="75">
        <v>39295</v>
      </c>
      <c r="F24" s="76" t="s">
        <v>17</v>
      </c>
      <c r="G24" s="83" t="s">
        <v>28</v>
      </c>
      <c r="H24" s="84" t="s">
        <v>17</v>
      </c>
      <c r="I24" s="175"/>
    </row>
    <row r="25" spans="1:9" s="82" customFormat="1" ht="18" customHeight="1" x14ac:dyDescent="0.2">
      <c r="A25" s="71">
        <v>3</v>
      </c>
      <c r="B25" s="72">
        <v>4</v>
      </c>
      <c r="C25" s="73">
        <v>10112680941</v>
      </c>
      <c r="D25" s="74" t="s">
        <v>86</v>
      </c>
      <c r="E25" s="75">
        <v>39226</v>
      </c>
      <c r="F25" s="76" t="s">
        <v>74</v>
      </c>
      <c r="G25" s="83" t="s">
        <v>23</v>
      </c>
      <c r="H25" s="84" t="s">
        <v>17</v>
      </c>
      <c r="I25" s="175"/>
    </row>
    <row r="26" spans="1:9" s="82" customFormat="1" ht="18" customHeight="1" x14ac:dyDescent="0.2">
      <c r="A26" s="71">
        <v>4</v>
      </c>
      <c r="B26" s="72">
        <v>53</v>
      </c>
      <c r="C26" s="73">
        <v>10131028691</v>
      </c>
      <c r="D26" s="74" t="s">
        <v>83</v>
      </c>
      <c r="E26" s="75">
        <v>39747</v>
      </c>
      <c r="F26" s="76" t="s">
        <v>17</v>
      </c>
      <c r="G26" s="83" t="s">
        <v>72</v>
      </c>
      <c r="H26" s="84" t="s">
        <v>17</v>
      </c>
      <c r="I26" s="175"/>
    </row>
    <row r="27" spans="1:9" s="82" customFormat="1" ht="18" customHeight="1" x14ac:dyDescent="0.2">
      <c r="A27" s="71">
        <v>5</v>
      </c>
      <c r="B27" s="72">
        <v>54</v>
      </c>
      <c r="C27" s="73">
        <v>10101388222</v>
      </c>
      <c r="D27" s="74" t="s">
        <v>90</v>
      </c>
      <c r="E27" s="75">
        <v>39390</v>
      </c>
      <c r="F27" s="76" t="s">
        <v>74</v>
      </c>
      <c r="G27" s="77" t="s">
        <v>72</v>
      </c>
      <c r="H27" s="84" t="s">
        <v>17</v>
      </c>
      <c r="I27" s="175"/>
    </row>
    <row r="28" spans="1:9" s="82" customFormat="1" ht="18" customHeight="1" x14ac:dyDescent="0.2">
      <c r="A28" s="71">
        <v>6</v>
      </c>
      <c r="B28" s="72">
        <v>18</v>
      </c>
      <c r="C28" s="73">
        <v>10104083913</v>
      </c>
      <c r="D28" s="74" t="s">
        <v>87</v>
      </c>
      <c r="E28" s="75">
        <v>39116</v>
      </c>
      <c r="F28" s="76" t="s">
        <v>74</v>
      </c>
      <c r="G28" s="83" t="s">
        <v>23</v>
      </c>
      <c r="H28" s="84"/>
      <c r="I28" s="175"/>
    </row>
    <row r="29" spans="1:9" s="82" customFormat="1" ht="18" customHeight="1" x14ac:dyDescent="0.2">
      <c r="A29" s="71">
        <v>7</v>
      </c>
      <c r="B29" s="72">
        <v>16</v>
      </c>
      <c r="C29" s="73">
        <v>10107322194</v>
      </c>
      <c r="D29" s="74" t="s">
        <v>88</v>
      </c>
      <c r="E29" s="75">
        <v>39113</v>
      </c>
      <c r="F29" s="76" t="s">
        <v>17</v>
      </c>
      <c r="G29" s="77" t="s">
        <v>89</v>
      </c>
      <c r="H29" s="84"/>
      <c r="I29" s="175"/>
    </row>
    <row r="30" spans="1:9" s="82" customFormat="1" ht="18" customHeight="1" x14ac:dyDescent="0.2">
      <c r="A30" s="71">
        <v>8</v>
      </c>
      <c r="B30" s="72">
        <v>44</v>
      </c>
      <c r="C30" s="73">
        <v>10142216936</v>
      </c>
      <c r="D30" s="74" t="s">
        <v>93</v>
      </c>
      <c r="E30" s="75">
        <v>39466</v>
      </c>
      <c r="F30" s="76" t="s">
        <v>74</v>
      </c>
      <c r="G30" s="83" t="s">
        <v>28</v>
      </c>
      <c r="H30" s="84"/>
      <c r="I30" s="175"/>
    </row>
    <row r="31" spans="1:9" s="82" customFormat="1" ht="18" customHeight="1" x14ac:dyDescent="0.2">
      <c r="A31" s="71">
        <v>9</v>
      </c>
      <c r="B31" s="72">
        <v>55</v>
      </c>
      <c r="C31" s="73">
        <v>10132853810</v>
      </c>
      <c r="D31" s="74" t="s">
        <v>100</v>
      </c>
      <c r="E31" s="75">
        <v>39671</v>
      </c>
      <c r="F31" s="76" t="s">
        <v>74</v>
      </c>
      <c r="G31" s="77" t="s">
        <v>72</v>
      </c>
      <c r="H31" s="84"/>
      <c r="I31" s="175"/>
    </row>
    <row r="32" spans="1:9" s="82" customFormat="1" ht="18" customHeight="1" x14ac:dyDescent="0.2">
      <c r="A32" s="71">
        <v>10</v>
      </c>
      <c r="B32" s="72">
        <v>46</v>
      </c>
      <c r="C32" s="73">
        <v>10133902723</v>
      </c>
      <c r="D32" s="74" t="s">
        <v>109</v>
      </c>
      <c r="E32" s="75">
        <v>39552</v>
      </c>
      <c r="F32" s="76" t="s">
        <v>74</v>
      </c>
      <c r="G32" s="83" t="s">
        <v>28</v>
      </c>
      <c r="H32" s="84"/>
      <c r="I32" s="175"/>
    </row>
    <row r="33" spans="1:9" s="82" customFormat="1" ht="18" customHeight="1" x14ac:dyDescent="0.2">
      <c r="A33" s="71">
        <v>11</v>
      </c>
      <c r="B33" s="72">
        <v>56</v>
      </c>
      <c r="C33" s="73">
        <v>10100863008</v>
      </c>
      <c r="D33" s="74" t="s">
        <v>94</v>
      </c>
      <c r="E33" s="75">
        <v>39432</v>
      </c>
      <c r="F33" s="76" t="s">
        <v>74</v>
      </c>
      <c r="G33" s="77" t="s">
        <v>72</v>
      </c>
      <c r="H33" s="84"/>
      <c r="I33" s="175"/>
    </row>
    <row r="34" spans="1:9" s="82" customFormat="1" ht="18" customHeight="1" x14ac:dyDescent="0.2">
      <c r="A34" s="71">
        <v>12</v>
      </c>
      <c r="B34" s="72">
        <v>6</v>
      </c>
      <c r="C34" s="73">
        <v>10099853905</v>
      </c>
      <c r="D34" s="74" t="s">
        <v>92</v>
      </c>
      <c r="E34" s="75">
        <v>39183</v>
      </c>
      <c r="F34" s="76" t="s">
        <v>74</v>
      </c>
      <c r="G34" s="77" t="s">
        <v>23</v>
      </c>
      <c r="H34" s="84"/>
      <c r="I34" s="175"/>
    </row>
    <row r="35" spans="1:9" s="82" customFormat="1" ht="18" customHeight="1" x14ac:dyDescent="0.2">
      <c r="A35" s="71">
        <v>13</v>
      </c>
      <c r="B35" s="72">
        <v>48</v>
      </c>
      <c r="C35" s="73">
        <v>10128264494</v>
      </c>
      <c r="D35" s="74" t="s">
        <v>113</v>
      </c>
      <c r="E35" s="75">
        <v>39568</v>
      </c>
      <c r="F35" s="76" t="s">
        <v>76</v>
      </c>
      <c r="G35" s="77" t="s">
        <v>71</v>
      </c>
      <c r="H35" s="84"/>
      <c r="I35" s="175"/>
    </row>
    <row r="36" spans="1:9" s="82" customFormat="1" ht="18" customHeight="1" x14ac:dyDescent="0.2">
      <c r="A36" s="71">
        <v>13</v>
      </c>
      <c r="B36" s="72">
        <v>49</v>
      </c>
      <c r="C36" s="73">
        <v>10135837669</v>
      </c>
      <c r="D36" s="74" t="s">
        <v>102</v>
      </c>
      <c r="E36" s="75">
        <v>39120</v>
      </c>
      <c r="F36" s="76" t="s">
        <v>75</v>
      </c>
      <c r="G36" s="77" t="s">
        <v>71</v>
      </c>
      <c r="H36" s="84"/>
      <c r="I36" s="175"/>
    </row>
    <row r="37" spans="1:9" s="82" customFormat="1" ht="18" customHeight="1" x14ac:dyDescent="0.2">
      <c r="A37" s="71">
        <v>13</v>
      </c>
      <c r="B37" s="72">
        <v>2</v>
      </c>
      <c r="C37" s="73">
        <v>10130333830</v>
      </c>
      <c r="D37" s="74" t="s">
        <v>105</v>
      </c>
      <c r="E37" s="75">
        <v>39249</v>
      </c>
      <c r="F37" s="76" t="s">
        <v>75</v>
      </c>
      <c r="G37" s="77" t="s">
        <v>23</v>
      </c>
      <c r="H37" s="84"/>
      <c r="I37" s="175"/>
    </row>
    <row r="38" spans="1:9" s="82" customFormat="1" ht="18" customHeight="1" x14ac:dyDescent="0.2">
      <c r="A38" s="71">
        <v>13</v>
      </c>
      <c r="B38" s="72">
        <v>12</v>
      </c>
      <c r="C38" s="73">
        <v>10104651866</v>
      </c>
      <c r="D38" s="74" t="s">
        <v>99</v>
      </c>
      <c r="E38" s="75">
        <v>39156</v>
      </c>
      <c r="F38" s="76" t="s">
        <v>17</v>
      </c>
      <c r="G38" s="77" t="s">
        <v>23</v>
      </c>
      <c r="H38" s="84"/>
      <c r="I38" s="175"/>
    </row>
    <row r="39" spans="1:9" s="82" customFormat="1" ht="18" customHeight="1" x14ac:dyDescent="0.2">
      <c r="A39" s="71">
        <v>13</v>
      </c>
      <c r="B39" s="72">
        <v>29</v>
      </c>
      <c r="C39" s="73">
        <v>10135578395</v>
      </c>
      <c r="D39" s="74" t="s">
        <v>106</v>
      </c>
      <c r="E39" s="75">
        <v>39548</v>
      </c>
      <c r="F39" s="76" t="s">
        <v>75</v>
      </c>
      <c r="G39" s="77" t="s">
        <v>23</v>
      </c>
      <c r="H39" s="84"/>
      <c r="I39" s="175"/>
    </row>
    <row r="40" spans="1:9" s="82" customFormat="1" ht="18" customHeight="1" x14ac:dyDescent="0.2">
      <c r="A40" s="71">
        <v>13</v>
      </c>
      <c r="B40" s="72">
        <v>5</v>
      </c>
      <c r="C40" s="73">
        <v>10123421871</v>
      </c>
      <c r="D40" s="74" t="s">
        <v>98</v>
      </c>
      <c r="E40" s="75">
        <v>39107</v>
      </c>
      <c r="F40" s="76" t="s">
        <v>76</v>
      </c>
      <c r="G40" s="77" t="s">
        <v>23</v>
      </c>
      <c r="H40" s="84"/>
      <c r="I40" s="175"/>
    </row>
    <row r="41" spans="1:9" s="82" customFormat="1" ht="18" customHeight="1" x14ac:dyDescent="0.2">
      <c r="A41" s="71">
        <v>19</v>
      </c>
      <c r="B41" s="72">
        <v>39</v>
      </c>
      <c r="C41" s="73">
        <v>10130112447</v>
      </c>
      <c r="D41" s="74" t="s">
        <v>103</v>
      </c>
      <c r="E41" s="75">
        <v>40267</v>
      </c>
      <c r="F41" s="76" t="s">
        <v>76</v>
      </c>
      <c r="G41" s="77" t="s">
        <v>23</v>
      </c>
      <c r="H41" s="84"/>
      <c r="I41" s="175"/>
    </row>
    <row r="42" spans="1:9" s="82" customFormat="1" ht="18" customHeight="1" x14ac:dyDescent="0.2">
      <c r="A42" s="71">
        <v>19</v>
      </c>
      <c r="B42" s="72">
        <v>3</v>
      </c>
      <c r="C42" s="73">
        <v>10120491562</v>
      </c>
      <c r="D42" s="74" t="s">
        <v>91</v>
      </c>
      <c r="E42" s="75">
        <v>39238</v>
      </c>
      <c r="F42" s="76" t="s">
        <v>74</v>
      </c>
      <c r="G42" s="77" t="s">
        <v>23</v>
      </c>
      <c r="H42" s="84"/>
      <c r="I42" s="175"/>
    </row>
    <row r="43" spans="1:9" s="82" customFormat="1" ht="18" customHeight="1" x14ac:dyDescent="0.2">
      <c r="A43" s="71">
        <v>19</v>
      </c>
      <c r="B43" s="72">
        <v>89</v>
      </c>
      <c r="C43" s="73">
        <v>10104451907</v>
      </c>
      <c r="D43" s="74" t="s">
        <v>97</v>
      </c>
      <c r="E43" s="75">
        <v>39145</v>
      </c>
      <c r="F43" s="76" t="s">
        <v>76</v>
      </c>
      <c r="G43" s="77" t="s">
        <v>23</v>
      </c>
      <c r="H43" s="84"/>
      <c r="I43" s="175"/>
    </row>
    <row r="44" spans="1:9" s="82" customFormat="1" ht="18" customHeight="1" x14ac:dyDescent="0.2">
      <c r="A44" s="71">
        <v>19</v>
      </c>
      <c r="B44" s="72">
        <v>60</v>
      </c>
      <c r="C44" s="73">
        <v>10129677664</v>
      </c>
      <c r="D44" s="74" t="s">
        <v>96</v>
      </c>
      <c r="E44" s="75">
        <v>39402</v>
      </c>
      <c r="F44" s="76" t="s">
        <v>74</v>
      </c>
      <c r="G44" s="77" t="s">
        <v>72</v>
      </c>
      <c r="H44" s="84"/>
      <c r="I44" s="175"/>
    </row>
    <row r="45" spans="1:9" s="82" customFormat="1" ht="18" customHeight="1" x14ac:dyDescent="0.2">
      <c r="A45" s="71">
        <v>19</v>
      </c>
      <c r="B45" s="72">
        <v>31</v>
      </c>
      <c r="C45" s="73">
        <v>10130167314</v>
      </c>
      <c r="D45" s="74" t="s">
        <v>115</v>
      </c>
      <c r="E45" s="75">
        <v>39604</v>
      </c>
      <c r="F45" s="76" t="s">
        <v>76</v>
      </c>
      <c r="G45" s="77" t="s">
        <v>23</v>
      </c>
      <c r="H45" s="84"/>
      <c r="I45" s="175"/>
    </row>
    <row r="46" spans="1:9" s="82" customFormat="1" ht="18" customHeight="1" x14ac:dyDescent="0.2">
      <c r="A46" s="71">
        <v>19</v>
      </c>
      <c r="B46" s="72">
        <v>19</v>
      </c>
      <c r="C46" s="73">
        <v>10104081990</v>
      </c>
      <c r="D46" s="74" t="s">
        <v>95</v>
      </c>
      <c r="E46" s="75">
        <v>39148</v>
      </c>
      <c r="F46" s="76" t="s">
        <v>74</v>
      </c>
      <c r="G46" s="77" t="s">
        <v>23</v>
      </c>
      <c r="H46" s="84"/>
      <c r="I46" s="175"/>
    </row>
    <row r="47" spans="1:9" s="82" customFormat="1" ht="18" customHeight="1" x14ac:dyDescent="0.2">
      <c r="A47" s="71">
        <v>25</v>
      </c>
      <c r="B47" s="72">
        <v>94</v>
      </c>
      <c r="C47" s="73">
        <v>10091864640</v>
      </c>
      <c r="D47" s="74" t="s">
        <v>131</v>
      </c>
      <c r="E47" s="75">
        <v>39367</v>
      </c>
      <c r="F47" s="76" t="s">
        <v>74</v>
      </c>
      <c r="G47" s="77" t="s">
        <v>73</v>
      </c>
      <c r="H47" s="84"/>
      <c r="I47" s="175"/>
    </row>
    <row r="48" spans="1:9" s="82" customFormat="1" ht="18" customHeight="1" x14ac:dyDescent="0.2">
      <c r="A48" s="71">
        <v>25</v>
      </c>
      <c r="B48" s="72">
        <v>7</v>
      </c>
      <c r="C48" s="73"/>
      <c r="D48" s="74" t="s">
        <v>121</v>
      </c>
      <c r="E48" s="75">
        <v>40379</v>
      </c>
      <c r="F48" s="76" t="s">
        <v>75</v>
      </c>
      <c r="G48" s="77" t="s">
        <v>23</v>
      </c>
      <c r="H48" s="84"/>
      <c r="I48" s="175"/>
    </row>
    <row r="49" spans="1:9" s="82" customFormat="1" ht="18" customHeight="1" x14ac:dyDescent="0.2">
      <c r="A49" s="71">
        <v>25</v>
      </c>
      <c r="B49" s="72">
        <v>51</v>
      </c>
      <c r="C49" s="73">
        <v>10142512279</v>
      </c>
      <c r="D49" s="74" t="s">
        <v>130</v>
      </c>
      <c r="E49" s="75">
        <v>39842</v>
      </c>
      <c r="F49" s="76" t="s">
        <v>75</v>
      </c>
      <c r="G49" s="77" t="s">
        <v>71</v>
      </c>
      <c r="H49" s="84"/>
      <c r="I49" s="175"/>
    </row>
    <row r="50" spans="1:9" s="82" customFormat="1" ht="18" customHeight="1" x14ac:dyDescent="0.2">
      <c r="A50" s="71">
        <v>25</v>
      </c>
      <c r="B50" s="72">
        <v>27</v>
      </c>
      <c r="C50" s="73">
        <v>10130166910</v>
      </c>
      <c r="D50" s="74" t="s">
        <v>120</v>
      </c>
      <c r="E50" s="75">
        <v>39496</v>
      </c>
      <c r="F50" s="76" t="s">
        <v>76</v>
      </c>
      <c r="G50" s="77" t="s">
        <v>23</v>
      </c>
      <c r="H50" s="84"/>
      <c r="I50" s="175"/>
    </row>
    <row r="51" spans="1:9" s="82" customFormat="1" ht="18" customHeight="1" x14ac:dyDescent="0.2">
      <c r="A51" s="71">
        <v>25</v>
      </c>
      <c r="B51" s="72">
        <v>35</v>
      </c>
      <c r="C51" s="73">
        <v>10103862227</v>
      </c>
      <c r="D51" s="74" t="s">
        <v>112</v>
      </c>
      <c r="E51" s="75">
        <v>39350</v>
      </c>
      <c r="F51" s="76" t="s">
        <v>76</v>
      </c>
      <c r="G51" s="77" t="s">
        <v>23</v>
      </c>
      <c r="H51" s="84"/>
      <c r="I51" s="175"/>
    </row>
    <row r="52" spans="1:9" s="82" customFormat="1" ht="18" customHeight="1" x14ac:dyDescent="0.2">
      <c r="A52" s="71">
        <v>25</v>
      </c>
      <c r="B52" s="72">
        <v>59</v>
      </c>
      <c r="C52" s="73">
        <v>10111058213</v>
      </c>
      <c r="D52" s="74" t="s">
        <v>122</v>
      </c>
      <c r="E52" s="75">
        <v>40096</v>
      </c>
      <c r="F52" s="76" t="s">
        <v>76</v>
      </c>
      <c r="G52" s="77" t="s">
        <v>72</v>
      </c>
      <c r="H52" s="84"/>
      <c r="I52" s="175"/>
    </row>
    <row r="53" spans="1:9" s="82" customFormat="1" ht="18" customHeight="1" x14ac:dyDescent="0.2">
      <c r="A53" s="71">
        <v>31</v>
      </c>
      <c r="B53" s="72">
        <v>88</v>
      </c>
      <c r="C53" s="73">
        <v>10141781951</v>
      </c>
      <c r="D53" s="74" t="s">
        <v>117</v>
      </c>
      <c r="E53" s="75">
        <v>39869</v>
      </c>
      <c r="F53" s="76" t="s">
        <v>75</v>
      </c>
      <c r="G53" s="77" t="s">
        <v>71</v>
      </c>
      <c r="H53" s="84"/>
      <c r="I53" s="175"/>
    </row>
    <row r="54" spans="1:9" s="82" customFormat="1" ht="18" customHeight="1" x14ac:dyDescent="0.2">
      <c r="A54" s="71">
        <v>31</v>
      </c>
      <c r="B54" s="72">
        <v>8</v>
      </c>
      <c r="C54" s="73">
        <v>10132957981</v>
      </c>
      <c r="D54" s="74" t="s">
        <v>123</v>
      </c>
      <c r="E54" s="75">
        <v>39548</v>
      </c>
      <c r="F54" s="76" t="s">
        <v>75</v>
      </c>
      <c r="G54" s="77" t="s">
        <v>23</v>
      </c>
      <c r="H54" s="84"/>
      <c r="I54" s="175"/>
    </row>
    <row r="55" spans="1:9" s="82" customFormat="1" ht="18" customHeight="1" x14ac:dyDescent="0.2">
      <c r="A55" s="71">
        <v>31</v>
      </c>
      <c r="B55" s="72">
        <v>96</v>
      </c>
      <c r="C55" s="73">
        <v>10113223030</v>
      </c>
      <c r="D55" s="74" t="s">
        <v>134</v>
      </c>
      <c r="E55" s="75">
        <v>40050</v>
      </c>
      <c r="F55" s="76" t="s">
        <v>75</v>
      </c>
      <c r="G55" s="77" t="s">
        <v>73</v>
      </c>
      <c r="H55" s="84"/>
      <c r="I55" s="175"/>
    </row>
    <row r="56" spans="1:9" s="82" customFormat="1" ht="18" customHeight="1" x14ac:dyDescent="0.2">
      <c r="A56" s="71">
        <v>31</v>
      </c>
      <c r="B56" s="72">
        <v>58</v>
      </c>
      <c r="C56" s="73">
        <v>10142405377</v>
      </c>
      <c r="D56" s="74" t="s">
        <v>104</v>
      </c>
      <c r="E56" s="75">
        <v>40085</v>
      </c>
      <c r="F56" s="76" t="s">
        <v>74</v>
      </c>
      <c r="G56" s="77" t="s">
        <v>72</v>
      </c>
      <c r="H56" s="84"/>
      <c r="I56" s="175"/>
    </row>
    <row r="57" spans="1:9" s="82" customFormat="1" ht="18" customHeight="1" thickBot="1" x14ac:dyDescent="0.25">
      <c r="A57" s="86">
        <v>31</v>
      </c>
      <c r="B57" s="87">
        <v>57</v>
      </c>
      <c r="C57" s="88"/>
      <c r="D57" s="89" t="s">
        <v>125</v>
      </c>
      <c r="E57" s="90">
        <v>39667</v>
      </c>
      <c r="F57" s="91" t="s">
        <v>75</v>
      </c>
      <c r="G57" s="100" t="s">
        <v>72</v>
      </c>
      <c r="H57" s="93"/>
      <c r="I57" s="176"/>
    </row>
    <row r="58" spans="1:9" ht="10.5" customHeight="1" thickTop="1" thickBot="1" x14ac:dyDescent="0.25">
      <c r="A58" s="55"/>
    </row>
    <row r="59" spans="1:9" ht="15.75" thickTop="1" x14ac:dyDescent="0.2">
      <c r="A59" s="227" t="s">
        <v>3</v>
      </c>
      <c r="B59" s="186"/>
      <c r="C59" s="186"/>
      <c r="D59" s="186"/>
      <c r="E59" s="46"/>
      <c r="F59" s="46"/>
      <c r="G59" s="186"/>
      <c r="H59" s="186"/>
      <c r="I59" s="186"/>
    </row>
    <row r="60" spans="1:9" ht="15" x14ac:dyDescent="0.2">
      <c r="A60" s="47" t="s">
        <v>77</v>
      </c>
      <c r="B60" s="17"/>
      <c r="C60" s="59"/>
      <c r="D60" s="17"/>
      <c r="E60" s="60"/>
      <c r="F60" s="17"/>
      <c r="G60" s="61"/>
      <c r="H60" s="52"/>
      <c r="I60" s="5"/>
    </row>
    <row r="61" spans="1:9" ht="15" x14ac:dyDescent="0.2">
      <c r="A61" s="47" t="s">
        <v>78</v>
      </c>
      <c r="B61" s="17"/>
      <c r="C61" s="63"/>
      <c r="D61" s="17"/>
      <c r="E61" s="60"/>
      <c r="F61" s="17"/>
      <c r="G61" s="61"/>
      <c r="H61" s="52"/>
      <c r="I61" s="5"/>
    </row>
    <row r="62" spans="1:9" ht="4.5" customHeight="1" x14ac:dyDescent="0.2">
      <c r="A62" s="25"/>
      <c r="B62" s="11"/>
      <c r="C62" s="11"/>
      <c r="D62" s="5"/>
      <c r="E62" s="34"/>
      <c r="F62" s="5"/>
      <c r="G62" s="5"/>
      <c r="H62" s="5"/>
      <c r="I62" s="5"/>
    </row>
    <row r="63" spans="1:9" ht="15.75" x14ac:dyDescent="0.2">
      <c r="A63" s="180" t="s">
        <v>27</v>
      </c>
      <c r="B63" s="180"/>
      <c r="C63" s="180"/>
      <c r="D63" s="180"/>
      <c r="E63" s="180" t="s">
        <v>8</v>
      </c>
      <c r="F63" s="180"/>
      <c r="G63" s="180"/>
      <c r="H63" s="180" t="s">
        <v>26</v>
      </c>
      <c r="I63" s="180"/>
    </row>
    <row r="64" spans="1:9" s="44" customFormat="1" ht="15.75" x14ac:dyDescent="0.2">
      <c r="A64" s="40"/>
      <c r="B64" s="41"/>
      <c r="C64" s="41"/>
      <c r="D64" s="41"/>
      <c r="E64" s="41"/>
      <c r="F64" s="42"/>
      <c r="G64" s="42"/>
      <c r="H64" s="42"/>
      <c r="I64" s="42"/>
    </row>
    <row r="65" spans="1:9" s="44" customFormat="1" ht="15.75" x14ac:dyDescent="0.2">
      <c r="A65" s="40"/>
      <c r="B65" s="41"/>
      <c r="C65" s="41"/>
      <c r="D65" s="41"/>
      <c r="E65" s="41"/>
      <c r="F65" s="41"/>
      <c r="G65" s="41"/>
      <c r="H65" s="41"/>
      <c r="I65" s="41"/>
    </row>
    <row r="66" spans="1:9" x14ac:dyDescent="0.2">
      <c r="A66" s="224"/>
      <c r="B66" s="225"/>
      <c r="C66" s="225"/>
      <c r="D66" s="225"/>
      <c r="E66" s="225"/>
      <c r="F66" s="225"/>
      <c r="G66" s="225"/>
      <c r="H66" s="225"/>
      <c r="I66" s="225"/>
    </row>
    <row r="67" spans="1:9" x14ac:dyDescent="0.2">
      <c r="A67" s="67"/>
      <c r="B67" s="68"/>
      <c r="C67" s="68"/>
      <c r="D67" s="68"/>
      <c r="E67" s="35"/>
      <c r="F67" s="68"/>
      <c r="G67" s="68"/>
      <c r="H67" s="68"/>
      <c r="I67" s="68"/>
    </row>
    <row r="68" spans="1:9" x14ac:dyDescent="0.2">
      <c r="A68" s="67"/>
      <c r="B68" s="68"/>
      <c r="C68" s="68"/>
      <c r="D68" s="68"/>
      <c r="E68" s="35"/>
      <c r="F68" s="68"/>
      <c r="G68" s="68"/>
      <c r="H68" s="68"/>
      <c r="I68" s="68"/>
    </row>
    <row r="69" spans="1:9" ht="13.5" thickBot="1" x14ac:dyDescent="0.25">
      <c r="A69" s="249" t="str">
        <f>G19</f>
        <v>А.М.МИЛОШЕВИЧ (1 кат, г.Москва)</v>
      </c>
      <c r="B69" s="217"/>
      <c r="C69" s="217"/>
      <c r="D69" s="217"/>
      <c r="E69" s="217" t="str">
        <f>G17</f>
        <v>В.Н.ГНИДЕНКО (ВК, г.Тула)</v>
      </c>
      <c r="F69" s="217"/>
      <c r="G69" s="217"/>
      <c r="H69" s="217" t="str">
        <f>G18</f>
        <v>О.В.БЕЛОБОРОДОВА (1кат, г.Москва)</v>
      </c>
      <c r="I69" s="217"/>
    </row>
    <row r="70" spans="1:9" ht="13.5" thickTop="1" x14ac:dyDescent="0.2"/>
  </sheetData>
  <mergeCells count="32"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  <mergeCell ref="A63:D63"/>
    <mergeCell ref="E63:G63"/>
    <mergeCell ref="H63:I63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59:D59"/>
    <mergeCell ref="G59:I59"/>
    <mergeCell ref="A66:E66"/>
    <mergeCell ref="F66:I66"/>
    <mergeCell ref="A69:D69"/>
    <mergeCell ref="E69:G69"/>
    <mergeCell ref="H69:I69"/>
  </mergeCells>
  <conditionalFormatting sqref="G60:G61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9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Гит с ходу 200 м дев 15-16</vt:lpstr>
      <vt:lpstr>Гит с ходу 200 м юноши 15-16</vt:lpstr>
      <vt:lpstr>Парн г. пресл 4 км юноши 15-16</vt:lpstr>
      <vt:lpstr>Кейрин дев 15-16</vt:lpstr>
      <vt:lpstr>Кейрин юноши 15-16</vt:lpstr>
      <vt:lpstr>'Гит с ходу 200 м дев 15-16'!Заголовки_для_печати</vt:lpstr>
      <vt:lpstr>'Гит с ходу 200 м юноши 15-16'!Заголовки_для_печати</vt:lpstr>
      <vt:lpstr>'Кейрин дев 15-16'!Заголовки_для_печати</vt:lpstr>
      <vt:lpstr>'Кейрин юноши 15-16'!Заголовки_для_печати</vt:lpstr>
      <vt:lpstr>'Гит с ходу 200 м дев 15-16'!Область_печати</vt:lpstr>
      <vt:lpstr>'Гит с ходу 200 м юноши 15-16'!Область_печати</vt:lpstr>
      <vt:lpstr>'Кейрин дев 15-16'!Область_печати</vt:lpstr>
      <vt:lpstr>'Кейрин юноши 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Oksana</cp:lastModifiedBy>
  <cp:lastPrinted>2021-05-18T13:50:02Z</cp:lastPrinted>
  <dcterms:created xsi:type="dcterms:W3CDTF">1996-10-08T23:32:33Z</dcterms:created>
  <dcterms:modified xsi:type="dcterms:W3CDTF">2023-07-25T16:37:34Z</dcterms:modified>
</cp:coreProperties>
</file>