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ВС 14.06 КЛАССИК" sheetId="127" r:id="rId1"/>
  </sheets>
  <definedNames>
    <definedName name="_xlnm._FilterDatabase" localSheetId="0" hidden="1">'ВС 14.06 КЛАССИК'!$B$21:$I$22</definedName>
  </definedNames>
  <calcPr calcId="144525"/>
</workbook>
</file>

<file path=xl/calcChain.xml><?xml version="1.0" encoding="utf-8"?>
<calcChain xmlns="http://schemas.openxmlformats.org/spreadsheetml/2006/main">
  <c r="K44" i="127" l="1"/>
  <c r="K43" i="127"/>
  <c r="K42" i="127"/>
  <c r="K41" i="127"/>
  <c r="I52" i="127" l="1"/>
  <c r="E52" i="127"/>
  <c r="A52" i="127"/>
  <c r="H44" i="127"/>
  <c r="H42" i="127"/>
  <c r="K40" i="127"/>
  <c r="K39" i="127"/>
  <c r="K38" i="127"/>
</calcChain>
</file>

<file path=xl/sharedStrings.xml><?xml version="1.0" encoding="utf-8"?>
<sst xmlns="http://schemas.openxmlformats.org/spreadsheetml/2006/main" count="150" uniqueCount="122">
  <si>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</si>
  <si>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</si>
  <si>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</si>
  <si>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</si>
  <si>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</si>
  <si>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</si>
  <si>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</si>
  <si>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</si>
  <si>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</si>
  <si>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</si>
  <si>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</si>
  <si>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</si>
  <si>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</si>
  <si>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</si>
  <si>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</si>
  <si>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</si>
  <si>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</si>
  <si>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</si>
  <si>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</si>
  <si>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</si>
  <si>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</si>
  <si>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</si>
  <si>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</si>
  <si>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</si>
  <si>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</si>
  <si>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</si>
  <si>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</si>
  <si>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</si>
  <si>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</si>
  <si>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</si>
  <si>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</si>
  <si>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</si>
  <si>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</si>
  <si>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</si>
  <si>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</si>
  <si>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</si>
  <si>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</si>
  <si>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</si>
  <si>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</si>
  <si>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</si>
  <si>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</si>
  <si>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</si>
  <si>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</si>
  <si>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</si>
  <si>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</si>
  <si>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</si>
  <si>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</si>
  <si>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</si>
  <si>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</si>
  <si>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</si>
  <si>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</si>
  <si>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</si>
  <si>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ЧЕРНЫШОВ М.Ю. (г.Пенза)</t>
  </si>
  <si>
    <t>№ ВРВС: 0080011611Я</t>
  </si>
  <si>
    <t>БУКОВА О.Ю.(IК, г. Пенза)</t>
  </si>
  <si>
    <t>РОО"ФЕДЕРАЦИЯ ВЕЛОСИПЕДНОГО СПОРТА БРЯНСКОЙ ОБЛАСТИ"</t>
  </si>
  <si>
    <t>ДЕПАРТАМЕНТ ФИЗИЧЕСКОЙ КУЛЬТУРЫ И СПОРТА БРЯНСКОЙ ОБЛАСТИ</t>
  </si>
  <si>
    <t>МЕСТО ПРОВЕДЕНИЯ: г.Брянск</t>
  </si>
  <si>
    <t>ДЫШАКОВ А.С. (ВК, г. Москва)</t>
  </si>
  <si>
    <t>2,7 м</t>
  </si>
  <si>
    <t>350 м</t>
  </si>
  <si>
    <t>№ ЕКП 2025: 2008320021034146</t>
  </si>
  <si>
    <t>СМОЛЬНИКОВ А.В. (IК, г.Москва)</t>
  </si>
  <si>
    <t>Юноши 15-16 лет</t>
  </si>
  <si>
    <t>ДАТА ПРОВЕДЕНИЯ: 22-23 августа 2025г.</t>
  </si>
  <si>
    <t>538</t>
  </si>
  <si>
    <t>10116101405</t>
  </si>
  <si>
    <t>Иванов Егор Максимович</t>
  </si>
  <si>
    <t>20.03.2010</t>
  </si>
  <si>
    <t>Москва</t>
  </si>
  <si>
    <t>525</t>
  </si>
  <si>
    <t>10080214536</t>
  </si>
  <si>
    <t>Козий Федор Александрович</t>
  </si>
  <si>
    <t>15.01.2010</t>
  </si>
  <si>
    <t>787</t>
  </si>
  <si>
    <t>10142878657</t>
  </si>
  <si>
    <t>Шумилов Дмитрий Сергеевич</t>
  </si>
  <si>
    <t>11.08.2010</t>
  </si>
  <si>
    <t>Санкт-Петербург</t>
  </si>
  <si>
    <t>74</t>
  </si>
  <si>
    <t>10095126062</t>
  </si>
  <si>
    <t>Сирота Всеволод Андреевич</t>
  </si>
  <si>
    <t>08.01.2009</t>
  </si>
  <si>
    <t>504</t>
  </si>
  <si>
    <t>10093532131</t>
  </si>
  <si>
    <t>Баскаков Семён Павлович</t>
  </si>
  <si>
    <t>12.10.2010</t>
  </si>
  <si>
    <t>359</t>
  </si>
  <si>
    <t>10126132417</t>
  </si>
  <si>
    <t>Дудин Тимофей Александрович</t>
  </si>
  <si>
    <t>27.06.2009</t>
  </si>
  <si>
    <t>Брянская обл.</t>
  </si>
  <si>
    <t>318</t>
  </si>
  <si>
    <t>10138841639</t>
  </si>
  <si>
    <t>Гафыкин Сергей Алексеевич</t>
  </si>
  <si>
    <t>24.01.2010</t>
  </si>
  <si>
    <t>329</t>
  </si>
  <si>
    <t>10141142357</t>
  </si>
  <si>
    <t>Митин Максим Эдуардович</t>
  </si>
  <si>
    <t>16.09.2009</t>
  </si>
  <si>
    <t>340</t>
  </si>
  <si>
    <t>10141468218</t>
  </si>
  <si>
    <t>Костиков Матвей Константинович</t>
  </si>
  <si>
    <t>03.08.2010</t>
  </si>
  <si>
    <t>550</t>
  </si>
  <si>
    <t>10119354541</t>
  </si>
  <si>
    <t>Галушко Денис Николаевич</t>
  </si>
  <si>
    <t>21.06.2010</t>
  </si>
  <si>
    <t>Московская обл.</t>
  </si>
  <si>
    <t>331</t>
  </si>
  <si>
    <t>10143259280</t>
  </si>
  <si>
    <t>Попов Георгий Филиппович</t>
  </si>
  <si>
    <t>14.07.2010</t>
  </si>
  <si>
    <t>301</t>
  </si>
  <si>
    <t>10141475086</t>
  </si>
  <si>
    <t>Колганов Семен Сергеевич</t>
  </si>
  <si>
    <t>18.08.2010</t>
  </si>
  <si>
    <t>695</t>
  </si>
  <si>
    <t>10094888919</t>
  </si>
  <si>
    <t>Аверин Егор Алексеевич</t>
  </si>
  <si>
    <t>04.04.2009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</si>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</sst>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indexed="8"/>
      <name val="Times New Roman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29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12" fillId="0" borderId="1" xfId="2" applyFont="1" applyBorder="1" applyAlignment="1">
      <alignment horizontal="left" vertical="center"/>
    </xf>
    <xf numFmtId="164" fontId="20" fillId="0" borderId="28" xfId="2" applyNumberFormat="1" applyFont="1" applyBorder="1" applyAlignment="1">
      <alignment horizontal="left" vertical="center" wrapText="1"/>
    </xf>
    <xf numFmtId="0" fontId="20" fillId="0" borderId="28" xfId="7" applyFont="1" applyBorder="1" applyAlignment="1">
      <alignment horizontal="left" vertical="center" wrapText="1"/>
    </xf>
    <xf numFmtId="164" fontId="20" fillId="0" borderId="32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7" applyFont="1" applyFill="1" applyBorder="1" applyAlignment="1">
      <alignment horizontal="center" vertical="center" wrapText="1"/>
    </xf>
    <xf numFmtId="14" fontId="16" fillId="2" borderId="15" xfId="7" applyNumberFormat="1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vertical="center" wrapText="1"/>
    </xf>
    <xf numFmtId="0" fontId="16" fillId="2" borderId="34" xfId="7" applyFont="1" applyFill="1" applyBorder="1" applyAlignment="1">
      <alignment horizontal="center" vertical="center" wrapText="1"/>
    </xf>
    <xf numFmtId="14" fontId="16" fillId="2" borderId="34" xfId="7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16" fillId="2" borderId="35" xfId="2" applyFont="1" applyFill="1" applyBorder="1" applyAlignment="1">
      <alignment horizontal="center" vertical="center"/>
    </xf>
    <xf numFmtId="0" fontId="16" fillId="2" borderId="34" xfId="2" applyFont="1" applyFill="1" applyBorder="1" applyAlignment="1">
      <alignment vertical="center" wrapText="1"/>
    </xf>
    <xf numFmtId="0" fontId="13" fillId="0" borderId="28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 wrapText="1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6" fillId="2" borderId="25" xfId="2" applyFont="1" applyFill="1" applyBorder="1" applyAlignment="1">
      <alignment horizontal="center" vertical="center" wrapText="1"/>
    </xf>
    <xf numFmtId="0" fontId="16" fillId="2" borderId="36" xfId="2" applyFont="1" applyFill="1" applyBorder="1" applyAlignment="1">
      <alignment horizontal="center" vertical="center" wrapText="1"/>
    </xf>
    <xf numFmtId="0" fontId="16" fillId="2" borderId="24" xfId="7" applyFont="1" applyFill="1" applyBorder="1" applyAlignment="1">
      <alignment horizontal="center" vertical="center" wrapText="1"/>
    </xf>
    <xf numFmtId="0" fontId="16" fillId="2" borderId="33" xfId="7" applyFont="1" applyFill="1" applyBorder="1" applyAlignment="1">
      <alignment horizontal="center" vertical="center" wrapText="1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14" fontId="16" fillId="2" borderId="37" xfId="7" applyNumberFormat="1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left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tif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381001</xdr:colOff>
      <xdr:row>0</xdr:row>
      <xdr:rowOff>0</xdr:rowOff>
    </xdr:from>
    <xdr:to>
      <xdr:col>10</xdr:col>
      <xdr:colOff>939802</xdr:colOff>
      <xdr:row>3</xdr:row>
      <xdr:rowOff>208559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1" y="0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373380</xdr:colOff>
      <xdr:row>47</xdr:row>
      <xdr:rowOff>144780</xdr:rowOff>
    </xdr:from>
    <xdr:to>
      <xdr:col>2</xdr:col>
      <xdr:colOff>914400</xdr:colOff>
      <xdr:row>51</xdr:row>
      <xdr:rowOff>0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4460" y="7810500"/>
          <a:ext cx="541020" cy="556260"/>
        </a:xfrm>
        <a:prstGeom prst="rect">
          <a:avLst/>
        </a:prstGeom>
      </xdr:spPr>
    </xdr:pic>
    <xdr:clientData/>
  </xdr:twoCellAnchor>
  <xdr:twoCellAnchor>
    <xdr:from>
      <xdr:col>6</xdr:col>
      <xdr:colOff>365760</xdr:colOff>
      <xdr:row>46</xdr:row>
      <xdr:rowOff>129540</xdr:rowOff>
    </xdr:from>
    <xdr:to>
      <xdr:col>6</xdr:col>
      <xdr:colOff>907626</xdr:colOff>
      <xdr:row>50</xdr:row>
      <xdr:rowOff>146687</xdr:rowOff>
    </xdr:to>
    <xdr:pic>
      <xdr:nvPicPr>
        <xdr:cNvPr id="5" name="Рисунок 4" descr="Lsifrj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7620000"/>
          <a:ext cx="541866" cy="718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746760</xdr:colOff>
      <xdr:row>47</xdr:row>
      <xdr:rowOff>76200</xdr:rowOff>
    </xdr:from>
    <xdr:to>
      <xdr:col>10</xdr:col>
      <xdr:colOff>898314</xdr:colOff>
      <xdr:row>50</xdr:row>
      <xdr:rowOff>49952</xdr:rowOff>
    </xdr:to>
    <xdr:pic>
      <xdr:nvPicPr>
        <xdr:cNvPr id="6" name="Рисунок 5">
          <a:extLst>
            <a:ext uri="{FF2B5EF4-FFF2-40B4-BE49-F238E27FC236}">
              <a16:creationId xmlns="" xmlns:wpc="http://schemas.microsoft.com/office/word/2010/wordprocessingCanvas" xmlns:cx="http://schemas.microsoft.com/office/drawing/2014/chartex" xmlns:mc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6="http://schemas.microsoft.com/office/drawing/2014/main" xmlns:lc="http://schemas.openxmlformats.org/drawingml/2006/lockedCanvas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7741920"/>
          <a:ext cx="1820334" cy="49953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4</xdr:row>
      <xdr:rowOff>106441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12251"/>
        <a:stretch/>
      </xdr:blipFill>
      <xdr:spPr>
        <a:xfrm>
          <a:off x="0" y="0"/>
          <a:ext cx="1744980" cy="1173241"/>
        </a:xfrm>
        <a:prstGeom prst="rect">
          <a:avLst/>
        </a:prstGeom>
      </xdr:spPr>
    </xdr:pic>
    <xdr:clientData/>
  </xdr:twoCellAnchor>
  <xdr:twoCellAnchor editAs="oneCell">
    <xdr:from>
      <xdr:col>3</xdr:col>
      <xdr:colOff>1348740</xdr:colOff>
      <xdr:row>42</xdr:row>
      <xdr:rowOff>83820</xdr:rowOff>
    </xdr:from>
    <xdr:to>
      <xdr:col>4</xdr:col>
      <xdr:colOff>651510</xdr:colOff>
      <xdr:row>52</xdr:row>
      <xdr:rowOff>122555</xdr:rowOff>
    </xdr:to>
    <xdr:pic>
      <xdr:nvPicPr>
        <xdr:cNvPr id="8" name="Рисунок 7" descr="Печать ФВС БрО.tif"/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375660" y="9243060"/>
          <a:ext cx="1748790" cy="184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view="pageBreakPreview" topLeftCell="A22" zoomScaleNormal="100" zoomScaleSheetLayoutView="100" workbookViewId="0">
      <selection activeCell="K45" sqref="K45"/>
    </sheetView>
  </sheetViews>
  <sheetFormatPr defaultRowHeight="13.8" x14ac:dyDescent="0.25"/>
  <cols>
    <col min="1" max="1" width="7" style="1" customWidth="1"/>
    <col min="2" max="2" width="7.88671875" style="31" customWidth="1"/>
    <col min="3" max="3" width="14.6640625" style="31" customWidth="1"/>
    <col min="4" max="4" width="35.6640625" style="1" customWidth="1"/>
    <col min="5" max="5" width="11.6640625" style="13" customWidth="1"/>
    <col min="6" max="6" width="13.109375" style="1" customWidth="1"/>
    <col min="7" max="7" width="31.109375" style="1" customWidth="1"/>
    <col min="8" max="8" width="12" style="26" customWidth="1"/>
    <col min="9" max="9" width="11" style="26" customWidth="1"/>
    <col min="10" max="10" width="13.33203125" style="1" customWidth="1"/>
    <col min="11" max="11" width="14.109375" style="1" customWidth="1"/>
  </cols>
  <sheetData>
    <row r="1" spans="1:11" ht="21" x14ac:dyDescent="0.25">
      <c r="A1" s="90" t="s">
        <v>28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21" x14ac:dyDescent="0.25">
      <c r="A2" s="90" t="s">
        <v>27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ht="21" x14ac:dyDescent="0.25">
      <c r="A3" s="90" t="s">
        <v>56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1" ht="21" x14ac:dyDescent="0.25">
      <c r="A4" s="90" t="s">
        <v>55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1" ht="21" x14ac:dyDescent="0.2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</row>
    <row r="6" spans="1:11" ht="28.8" x14ac:dyDescent="0.25">
      <c r="A6" s="91" t="s">
        <v>49</v>
      </c>
      <c r="B6" s="91"/>
      <c r="C6" s="91"/>
      <c r="D6" s="91"/>
      <c r="E6" s="91"/>
      <c r="F6" s="91"/>
      <c r="G6" s="91"/>
      <c r="H6" s="91"/>
      <c r="I6" s="91"/>
      <c r="J6" s="91"/>
      <c r="K6" s="91"/>
    </row>
    <row r="7" spans="1:11" ht="21" x14ac:dyDescent="0.25">
      <c r="A7" s="92" t="s">
        <v>11</v>
      </c>
      <c r="B7" s="92"/>
      <c r="C7" s="92"/>
      <c r="D7" s="92"/>
      <c r="E7" s="92"/>
      <c r="F7" s="92"/>
      <c r="G7" s="92"/>
      <c r="H7" s="92"/>
      <c r="I7" s="92"/>
      <c r="J7" s="92"/>
      <c r="K7" s="92"/>
    </row>
    <row r="8" spans="1:11" ht="21.6" thickBot="1" x14ac:dyDescent="0.3">
      <c r="A8" s="93" t="s">
        <v>24</v>
      </c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1" ht="18.600000000000001" thickTop="1" x14ac:dyDescent="0.25">
      <c r="A9" s="94" t="s">
        <v>16</v>
      </c>
      <c r="B9" s="95"/>
      <c r="C9" s="95"/>
      <c r="D9" s="95"/>
      <c r="E9" s="95"/>
      <c r="F9" s="95"/>
      <c r="G9" s="95"/>
      <c r="H9" s="95"/>
      <c r="I9" s="95"/>
      <c r="J9" s="95"/>
      <c r="K9" s="96"/>
    </row>
    <row r="10" spans="1:11" ht="18" x14ac:dyDescent="0.25">
      <c r="A10" s="97" t="s">
        <v>45</v>
      </c>
      <c r="B10" s="98"/>
      <c r="C10" s="98"/>
      <c r="D10" s="98"/>
      <c r="E10" s="98"/>
      <c r="F10" s="98"/>
      <c r="G10" s="98"/>
      <c r="H10" s="98"/>
      <c r="I10" s="98"/>
      <c r="J10" s="98"/>
      <c r="K10" s="99"/>
    </row>
    <row r="11" spans="1:11" ht="18" x14ac:dyDescent="0.25">
      <c r="A11" s="97" t="s">
        <v>63</v>
      </c>
      <c r="B11" s="98"/>
      <c r="C11" s="98"/>
      <c r="D11" s="98"/>
      <c r="E11" s="98"/>
      <c r="F11" s="98"/>
      <c r="G11" s="98"/>
      <c r="H11" s="98"/>
      <c r="I11" s="98"/>
      <c r="J11" s="98"/>
      <c r="K11" s="99"/>
    </row>
    <row r="12" spans="1:11" ht="21" x14ac:dyDescent="0.25">
      <c r="A12" s="87" t="s">
        <v>24</v>
      </c>
      <c r="B12" s="88"/>
      <c r="C12" s="88"/>
      <c r="D12" s="88"/>
      <c r="E12" s="88"/>
      <c r="F12" s="88"/>
      <c r="G12" s="88"/>
      <c r="H12" s="88"/>
      <c r="I12" s="88"/>
      <c r="J12" s="88"/>
      <c r="K12" s="89"/>
    </row>
    <row r="13" spans="1:11" ht="15.6" x14ac:dyDescent="0.25">
      <c r="A13" s="100" t="s">
        <v>57</v>
      </c>
      <c r="B13" s="101"/>
      <c r="C13" s="101"/>
      <c r="D13" s="101"/>
      <c r="E13" s="2"/>
      <c r="F13" s="72" t="s">
        <v>50</v>
      </c>
      <c r="G13" s="72"/>
      <c r="H13" s="14"/>
      <c r="I13" s="14"/>
      <c r="J13" s="3"/>
      <c r="K13" s="4" t="s">
        <v>53</v>
      </c>
    </row>
    <row r="14" spans="1:11" ht="15.6" x14ac:dyDescent="0.25">
      <c r="A14" s="102" t="s">
        <v>64</v>
      </c>
      <c r="B14" s="103"/>
      <c r="C14" s="103"/>
      <c r="D14" s="103"/>
      <c r="E14" s="5"/>
      <c r="F14" s="36" t="s">
        <v>51</v>
      </c>
      <c r="G14" s="36"/>
      <c r="H14" s="15"/>
      <c r="I14" s="15"/>
      <c r="J14" s="6"/>
      <c r="K14" s="7" t="s">
        <v>61</v>
      </c>
    </row>
    <row r="15" spans="1:11" ht="14.4" x14ac:dyDescent="0.25">
      <c r="A15" s="104" t="s">
        <v>6</v>
      </c>
      <c r="B15" s="105"/>
      <c r="C15" s="105"/>
      <c r="D15" s="105"/>
      <c r="E15" s="105"/>
      <c r="F15" s="105"/>
      <c r="G15" s="106"/>
      <c r="H15" s="107" t="s">
        <v>0</v>
      </c>
      <c r="I15" s="108"/>
      <c r="J15" s="108"/>
      <c r="K15" s="109"/>
    </row>
    <row r="16" spans="1:11" ht="14.4" x14ac:dyDescent="0.25">
      <c r="A16" s="16" t="s">
        <v>12</v>
      </c>
      <c r="B16" s="8"/>
      <c r="C16" s="8"/>
      <c r="D16" s="17"/>
      <c r="E16" s="18"/>
      <c r="F16" s="17"/>
      <c r="G16" s="9" t="s">
        <v>52</v>
      </c>
      <c r="H16" s="49" t="s">
        <v>29</v>
      </c>
      <c r="I16" s="50"/>
      <c r="J16" s="50"/>
      <c r="K16" s="51"/>
    </row>
    <row r="17" spans="1:11" ht="14.4" x14ac:dyDescent="0.25">
      <c r="A17" s="16" t="s">
        <v>13</v>
      </c>
      <c r="B17" s="8"/>
      <c r="C17" s="8"/>
      <c r="D17" s="9"/>
      <c r="E17" s="35"/>
      <c r="F17" s="19"/>
      <c r="G17" s="52" t="s">
        <v>58</v>
      </c>
      <c r="H17" s="49" t="s">
        <v>31</v>
      </c>
      <c r="I17" s="50"/>
      <c r="J17" s="50"/>
      <c r="K17" s="70" t="s">
        <v>59</v>
      </c>
    </row>
    <row r="18" spans="1:11" ht="14.4" x14ac:dyDescent="0.25">
      <c r="A18" s="16" t="s">
        <v>14</v>
      </c>
      <c r="B18" s="8"/>
      <c r="C18" s="8"/>
      <c r="D18" s="9"/>
      <c r="E18" s="35"/>
      <c r="F18" s="19"/>
      <c r="G18" s="52" t="s">
        <v>54</v>
      </c>
      <c r="H18" s="49" t="s">
        <v>32</v>
      </c>
      <c r="I18" s="50"/>
      <c r="J18" s="50"/>
      <c r="K18" s="70" t="s">
        <v>60</v>
      </c>
    </row>
    <row r="19" spans="1:11" ht="15" thickBot="1" x14ac:dyDescent="0.3">
      <c r="A19" s="16" t="s">
        <v>10</v>
      </c>
      <c r="B19" s="37"/>
      <c r="C19" s="37"/>
      <c r="D19" s="19"/>
      <c r="F19" s="39"/>
      <c r="G19" s="53" t="s">
        <v>62</v>
      </c>
      <c r="H19" s="38" t="s">
        <v>30</v>
      </c>
      <c r="I19" s="54"/>
      <c r="J19" s="34"/>
      <c r="K19" s="71">
        <v>1</v>
      </c>
    </row>
    <row r="20" spans="1:11" ht="15" thickTop="1" thickBot="1" x14ac:dyDescent="0.3">
      <c r="A20" s="11"/>
      <c r="B20" s="10"/>
      <c r="C20" s="10"/>
      <c r="D20" s="11"/>
      <c r="E20" s="12"/>
      <c r="F20" s="11"/>
      <c r="G20" s="11"/>
      <c r="H20" s="20"/>
      <c r="I20" s="20"/>
      <c r="J20" s="11"/>
      <c r="K20" s="11"/>
    </row>
    <row r="21" spans="1:11" ht="32.4" customHeight="1" thickTop="1" x14ac:dyDescent="0.25">
      <c r="A21" s="76" t="s">
        <v>4</v>
      </c>
      <c r="B21" s="77" t="s">
        <v>8</v>
      </c>
      <c r="C21" s="77" t="s">
        <v>23</v>
      </c>
      <c r="D21" s="77" t="s">
        <v>1</v>
      </c>
      <c r="E21" s="78" t="s">
        <v>22</v>
      </c>
      <c r="F21" s="77" t="s">
        <v>5</v>
      </c>
      <c r="G21" s="77" t="s">
        <v>26</v>
      </c>
      <c r="H21" s="112" t="s">
        <v>38</v>
      </c>
      <c r="I21" s="113"/>
      <c r="J21" s="79" t="s">
        <v>18</v>
      </c>
      <c r="K21" s="110" t="s">
        <v>9</v>
      </c>
    </row>
    <row r="22" spans="1:11" ht="13.95" customHeight="1" x14ac:dyDescent="0.25">
      <c r="A22" s="83"/>
      <c r="B22" s="80"/>
      <c r="C22" s="80"/>
      <c r="D22" s="80"/>
      <c r="E22" s="81"/>
      <c r="F22" s="80"/>
      <c r="G22" s="80"/>
      <c r="H22" s="126">
        <v>45891</v>
      </c>
      <c r="I22" s="126">
        <v>45892</v>
      </c>
      <c r="J22" s="84"/>
      <c r="K22" s="111"/>
    </row>
    <row r="23" spans="1:11" ht="16.8" customHeight="1" x14ac:dyDescent="0.3">
      <c r="A23" s="127">
        <v>1</v>
      </c>
      <c r="B23" s="127" t="s">
        <v>65</v>
      </c>
      <c r="C23" s="128" t="s">
        <v>66</v>
      </c>
      <c r="D23" s="127" t="s">
        <v>67</v>
      </c>
      <c r="E23" s="128" t="s">
        <v>68</v>
      </c>
      <c r="F23" s="127" t="s">
        <v>46</v>
      </c>
      <c r="G23" s="127" t="s">
        <v>69</v>
      </c>
      <c r="H23" s="127">
        <v>1</v>
      </c>
      <c r="I23" s="127">
        <v>2</v>
      </c>
      <c r="J23" s="85"/>
      <c r="K23" s="86"/>
    </row>
    <row r="24" spans="1:11" ht="15.6" x14ac:dyDescent="0.3">
      <c r="A24" s="127">
        <v>2</v>
      </c>
      <c r="B24" s="127" t="s">
        <v>70</v>
      </c>
      <c r="C24" s="128" t="s">
        <v>71</v>
      </c>
      <c r="D24" s="127" t="s">
        <v>72</v>
      </c>
      <c r="E24" s="128" t="s">
        <v>73</v>
      </c>
      <c r="F24" s="127" t="s">
        <v>46</v>
      </c>
      <c r="G24" s="127" t="s">
        <v>69</v>
      </c>
      <c r="H24" s="127">
        <v>4</v>
      </c>
      <c r="I24" s="127">
        <v>1</v>
      </c>
      <c r="J24" s="85"/>
      <c r="K24" s="86"/>
    </row>
    <row r="25" spans="1:11" ht="15.6" x14ac:dyDescent="0.3">
      <c r="A25" s="127">
        <v>3</v>
      </c>
      <c r="B25" s="127" t="s">
        <v>74</v>
      </c>
      <c r="C25" s="128" t="s">
        <v>75</v>
      </c>
      <c r="D25" s="127" t="s">
        <v>76</v>
      </c>
      <c r="E25" s="128" t="s">
        <v>77</v>
      </c>
      <c r="F25" s="127" t="s">
        <v>46</v>
      </c>
      <c r="G25" s="127" t="s">
        <v>78</v>
      </c>
      <c r="H25" s="127">
        <v>5</v>
      </c>
      <c r="I25" s="127">
        <v>3</v>
      </c>
      <c r="J25" s="85"/>
      <c r="K25" s="86"/>
    </row>
    <row r="26" spans="1:11" ht="15.6" x14ac:dyDescent="0.3">
      <c r="A26" s="127">
        <v>4</v>
      </c>
      <c r="B26" s="127" t="s">
        <v>79</v>
      </c>
      <c r="C26" s="128" t="s">
        <v>80</v>
      </c>
      <c r="D26" s="127" t="s">
        <v>81</v>
      </c>
      <c r="E26" s="128" t="s">
        <v>82</v>
      </c>
      <c r="F26" s="127" t="s">
        <v>46</v>
      </c>
      <c r="G26" s="127" t="s">
        <v>69</v>
      </c>
      <c r="H26" s="127">
        <v>3</v>
      </c>
      <c r="I26" s="127">
        <v>6</v>
      </c>
      <c r="J26" s="85"/>
      <c r="K26" s="86"/>
    </row>
    <row r="27" spans="1:11" ht="15.6" x14ac:dyDescent="0.3">
      <c r="A27" s="127">
        <v>5</v>
      </c>
      <c r="B27" s="127" t="s">
        <v>83</v>
      </c>
      <c r="C27" s="128" t="s">
        <v>84</v>
      </c>
      <c r="D27" s="127" t="s">
        <v>85</v>
      </c>
      <c r="E27" s="128" t="s">
        <v>86</v>
      </c>
      <c r="F27" s="127" t="s">
        <v>46</v>
      </c>
      <c r="G27" s="127" t="s">
        <v>69</v>
      </c>
      <c r="H27" s="127">
        <v>2</v>
      </c>
      <c r="I27" s="127">
        <v>7</v>
      </c>
      <c r="J27" s="85"/>
      <c r="K27" s="86"/>
    </row>
    <row r="28" spans="1:11" ht="15.6" x14ac:dyDescent="0.3">
      <c r="A28" s="127">
        <v>6</v>
      </c>
      <c r="B28" s="127" t="s">
        <v>87</v>
      </c>
      <c r="C28" s="128" t="s">
        <v>88</v>
      </c>
      <c r="D28" s="127" t="s">
        <v>89</v>
      </c>
      <c r="E28" s="128" t="s">
        <v>90</v>
      </c>
      <c r="F28" s="127" t="s">
        <v>20</v>
      </c>
      <c r="G28" s="127" t="s">
        <v>91</v>
      </c>
      <c r="H28" s="127">
        <v>6</v>
      </c>
      <c r="I28" s="127">
        <v>4</v>
      </c>
      <c r="J28" s="85"/>
      <c r="K28" s="86"/>
    </row>
    <row r="29" spans="1:11" ht="15.6" x14ac:dyDescent="0.3">
      <c r="A29" s="127">
        <v>7</v>
      </c>
      <c r="B29" s="127" t="s">
        <v>92</v>
      </c>
      <c r="C29" s="128" t="s">
        <v>93</v>
      </c>
      <c r="D29" s="127" t="s">
        <v>94</v>
      </c>
      <c r="E29" s="128" t="s">
        <v>95</v>
      </c>
      <c r="F29" s="127" t="s">
        <v>46</v>
      </c>
      <c r="G29" s="127" t="s">
        <v>91</v>
      </c>
      <c r="H29" s="127">
        <v>7</v>
      </c>
      <c r="I29" s="127">
        <v>5</v>
      </c>
      <c r="J29" s="85"/>
      <c r="K29" s="86"/>
    </row>
    <row r="30" spans="1:11" ht="15.6" x14ac:dyDescent="0.3">
      <c r="A30" s="127">
        <v>8</v>
      </c>
      <c r="B30" s="127" t="s">
        <v>96</v>
      </c>
      <c r="C30" s="128" t="s">
        <v>97</v>
      </c>
      <c r="D30" s="127" t="s">
        <v>98</v>
      </c>
      <c r="E30" s="128" t="s">
        <v>99</v>
      </c>
      <c r="F30" s="127" t="s">
        <v>46</v>
      </c>
      <c r="G30" s="127" t="s">
        <v>91</v>
      </c>
      <c r="H30" s="127">
        <v>9</v>
      </c>
      <c r="I30" s="127">
        <v>8</v>
      </c>
      <c r="J30" s="85"/>
      <c r="K30" s="86"/>
    </row>
    <row r="31" spans="1:11" ht="15.6" x14ac:dyDescent="0.3">
      <c r="A31" s="127">
        <v>9</v>
      </c>
      <c r="B31" s="127" t="s">
        <v>100</v>
      </c>
      <c r="C31" s="128" t="s">
        <v>101</v>
      </c>
      <c r="D31" s="127" t="s">
        <v>102</v>
      </c>
      <c r="E31" s="128" t="s">
        <v>103</v>
      </c>
      <c r="F31" s="127" t="s">
        <v>46</v>
      </c>
      <c r="G31" s="127" t="s">
        <v>91</v>
      </c>
      <c r="H31" s="127">
        <v>8</v>
      </c>
      <c r="I31" s="127">
        <v>9</v>
      </c>
      <c r="J31" s="85"/>
      <c r="K31" s="86"/>
    </row>
    <row r="32" spans="1:11" ht="15.6" x14ac:dyDescent="0.3">
      <c r="A32" s="127">
        <v>10</v>
      </c>
      <c r="B32" s="127" t="s">
        <v>104</v>
      </c>
      <c r="C32" s="128" t="s">
        <v>105</v>
      </c>
      <c r="D32" s="127" t="s">
        <v>106</v>
      </c>
      <c r="E32" s="128" t="s">
        <v>107</v>
      </c>
      <c r="F32" s="127" t="s">
        <v>46</v>
      </c>
      <c r="G32" s="127" t="s">
        <v>108</v>
      </c>
      <c r="H32" s="127">
        <v>10</v>
      </c>
      <c r="I32" s="127">
        <v>10</v>
      </c>
      <c r="J32" s="85"/>
      <c r="K32" s="86"/>
    </row>
    <row r="33" spans="1:11" ht="15.6" x14ac:dyDescent="0.3">
      <c r="A33" s="127">
        <v>11</v>
      </c>
      <c r="B33" s="127" t="s">
        <v>109</v>
      </c>
      <c r="C33" s="128" t="s">
        <v>110</v>
      </c>
      <c r="D33" s="127" t="s">
        <v>111</v>
      </c>
      <c r="E33" s="128" t="s">
        <v>112</v>
      </c>
      <c r="F33" s="127" t="s">
        <v>47</v>
      </c>
      <c r="G33" s="127" t="s">
        <v>91</v>
      </c>
      <c r="H33" s="127">
        <v>11</v>
      </c>
      <c r="I33" s="127">
        <v>11</v>
      </c>
      <c r="J33" s="85"/>
      <c r="K33" s="86"/>
    </row>
    <row r="34" spans="1:11" ht="15.6" x14ac:dyDescent="0.3">
      <c r="A34" s="127" t="s">
        <v>121</v>
      </c>
      <c r="B34" s="127" t="s">
        <v>113</v>
      </c>
      <c r="C34" s="128" t="s">
        <v>114</v>
      </c>
      <c r="D34" s="127" t="s">
        <v>115</v>
      </c>
      <c r="E34" s="128" t="s">
        <v>116</v>
      </c>
      <c r="F34" s="127" t="s">
        <v>47</v>
      </c>
      <c r="G34" s="127" t="s">
        <v>91</v>
      </c>
      <c r="H34" s="127" t="s">
        <v>121</v>
      </c>
      <c r="I34" s="127" t="s">
        <v>121</v>
      </c>
      <c r="J34" s="85"/>
      <c r="K34" s="86"/>
    </row>
    <row r="35" spans="1:11" ht="15.6" x14ac:dyDescent="0.3">
      <c r="A35" s="127" t="s">
        <v>121</v>
      </c>
      <c r="B35" s="127" t="s">
        <v>117</v>
      </c>
      <c r="C35" s="128" t="s">
        <v>118</v>
      </c>
      <c r="D35" s="127" t="s">
        <v>119</v>
      </c>
      <c r="E35" s="128" t="s">
        <v>120</v>
      </c>
      <c r="F35" s="127" t="s">
        <v>46</v>
      </c>
      <c r="G35" s="127" t="s">
        <v>69</v>
      </c>
      <c r="H35" s="127" t="s">
        <v>121</v>
      </c>
      <c r="I35" s="127" t="s">
        <v>121</v>
      </c>
      <c r="J35" s="85"/>
      <c r="K35" s="86"/>
    </row>
    <row r="36" spans="1:11" ht="16.2" thickBot="1" x14ac:dyDescent="0.3">
      <c r="A36" s="82"/>
      <c r="B36" s="82"/>
      <c r="C36" s="82"/>
      <c r="D36" s="82"/>
      <c r="E36" s="82"/>
      <c r="F36" s="82"/>
      <c r="G36" s="82"/>
      <c r="H36" s="21"/>
      <c r="I36" s="21"/>
      <c r="J36" s="22"/>
      <c r="K36" s="22"/>
    </row>
    <row r="37" spans="1:11" ht="15" thickTop="1" x14ac:dyDescent="0.25">
      <c r="A37" s="114" t="s">
        <v>3</v>
      </c>
      <c r="B37" s="115"/>
      <c r="C37" s="115"/>
      <c r="D37" s="115"/>
      <c r="E37" s="48"/>
      <c r="F37" s="48"/>
      <c r="G37" s="116" t="s">
        <v>25</v>
      </c>
      <c r="H37" s="116"/>
      <c r="I37" s="115"/>
      <c r="J37" s="116"/>
      <c r="K37" s="117"/>
    </row>
    <row r="38" spans="1:11" x14ac:dyDescent="0.25">
      <c r="A38" s="62" t="s">
        <v>33</v>
      </c>
      <c r="B38" s="19"/>
      <c r="C38" s="19"/>
      <c r="D38" s="63"/>
      <c r="E38" s="24"/>
      <c r="F38" s="60"/>
      <c r="G38" s="23" t="s">
        <v>21</v>
      </c>
      <c r="H38" s="56">
        <v>4</v>
      </c>
      <c r="I38" s="66"/>
      <c r="J38" s="40" t="s">
        <v>19</v>
      </c>
      <c r="K38" s="69">
        <f>COUNTIF(F23:F23,"ЗМС")</f>
        <v>0</v>
      </c>
    </row>
    <row r="39" spans="1:11" x14ac:dyDescent="0.25">
      <c r="A39" s="62" t="s">
        <v>34</v>
      </c>
      <c r="B39" s="19"/>
      <c r="C39" s="19"/>
      <c r="D39" s="63"/>
      <c r="E39" s="1"/>
      <c r="F39" s="61"/>
      <c r="G39" s="25" t="s">
        <v>43</v>
      </c>
      <c r="H39" s="55">
        <v>13</v>
      </c>
      <c r="I39" s="58"/>
      <c r="J39" s="40" t="s">
        <v>15</v>
      </c>
      <c r="K39" s="69">
        <f>COUNTIF(F23:F23,"МСМК")</f>
        <v>0</v>
      </c>
    </row>
    <row r="40" spans="1:11" x14ac:dyDescent="0.25">
      <c r="A40" s="62" t="s">
        <v>35</v>
      </c>
      <c r="B40" s="19"/>
      <c r="C40" s="19"/>
      <c r="D40" s="63"/>
      <c r="E40" s="1"/>
      <c r="F40" s="61"/>
      <c r="G40" s="25" t="s">
        <v>44</v>
      </c>
      <c r="H40" s="55">
        <v>11</v>
      </c>
      <c r="I40" s="58"/>
      <c r="J40" s="40" t="s">
        <v>17</v>
      </c>
      <c r="K40" s="69">
        <f>COUNTIF(F23:F23,"МС")</f>
        <v>0</v>
      </c>
    </row>
    <row r="41" spans="1:11" x14ac:dyDescent="0.25">
      <c r="A41" s="62" t="s">
        <v>36</v>
      </c>
      <c r="B41" s="19"/>
      <c r="C41" s="19"/>
      <c r="D41" s="63"/>
      <c r="E41" s="1"/>
      <c r="F41" s="61"/>
      <c r="G41" s="25" t="s">
        <v>39</v>
      </c>
      <c r="H41" s="56">
        <v>11</v>
      </c>
      <c r="I41" s="57"/>
      <c r="J41" s="40" t="s">
        <v>20</v>
      </c>
      <c r="K41" s="69">
        <f>COUNTIF(F23:F35,"КМС")</f>
        <v>1</v>
      </c>
    </row>
    <row r="42" spans="1:11" x14ac:dyDescent="0.25">
      <c r="A42" s="62"/>
      <c r="B42" s="19"/>
      <c r="C42" s="19"/>
      <c r="D42" s="63"/>
      <c r="E42" s="1"/>
      <c r="F42" s="61"/>
      <c r="G42" s="25" t="s">
        <v>40</v>
      </c>
      <c r="H42" s="56">
        <f>COUNTIF(A23:A23,"НФ")</f>
        <v>0</v>
      </c>
      <c r="I42" s="57"/>
      <c r="J42" s="75" t="s">
        <v>46</v>
      </c>
      <c r="K42" s="69">
        <f>COUNTIF(F23:F35,"1 сп.р.")</f>
        <v>10</v>
      </c>
    </row>
    <row r="43" spans="1:11" x14ac:dyDescent="0.25">
      <c r="A43" s="62"/>
      <c r="B43" s="19"/>
      <c r="C43" s="19"/>
      <c r="D43" s="63"/>
      <c r="E43" s="1"/>
      <c r="F43" s="61"/>
      <c r="G43" s="25" t="s">
        <v>41</v>
      </c>
      <c r="H43" s="41">
        <v>2</v>
      </c>
      <c r="I43" s="59"/>
      <c r="J43" s="74" t="s">
        <v>48</v>
      </c>
      <c r="K43" s="69">
        <f>COUNTIF(F23:F35,"2 сп.р.")</f>
        <v>0</v>
      </c>
    </row>
    <row r="44" spans="1:11" x14ac:dyDescent="0.25">
      <c r="A44" s="62"/>
      <c r="B44" s="19"/>
      <c r="C44" s="19"/>
      <c r="D44" s="63"/>
      <c r="E44" s="27"/>
      <c r="F44" s="67"/>
      <c r="G44" s="25" t="s">
        <v>42</v>
      </c>
      <c r="H44" s="41">
        <f>COUNTIF(A23:A23,"ДСКВ")</f>
        <v>0</v>
      </c>
      <c r="I44" s="68"/>
      <c r="J44" s="73" t="s">
        <v>47</v>
      </c>
      <c r="K44" s="69">
        <f>COUNTIF(F23:F35,"3 сп.р.")</f>
        <v>2</v>
      </c>
    </row>
    <row r="45" spans="1:11" x14ac:dyDescent="0.25">
      <c r="A45" s="28"/>
      <c r="K45" s="29"/>
    </row>
    <row r="46" spans="1:11" ht="15.6" x14ac:dyDescent="0.25">
      <c r="A46" s="119" t="s">
        <v>2</v>
      </c>
      <c r="B46" s="120"/>
      <c r="C46" s="120"/>
      <c r="D46" s="120"/>
      <c r="E46" s="121" t="s">
        <v>7</v>
      </c>
      <c r="F46" s="121"/>
      <c r="G46" s="121"/>
      <c r="H46" s="121"/>
      <c r="I46" s="121" t="s">
        <v>37</v>
      </c>
      <c r="J46" s="121"/>
      <c r="K46" s="122"/>
    </row>
    <row r="47" spans="1:11" x14ac:dyDescent="0.25">
      <c r="A47" s="28"/>
      <c r="B47" s="1"/>
      <c r="C47" s="1"/>
      <c r="E47" s="1"/>
      <c r="F47" s="24"/>
      <c r="G47" s="24"/>
      <c r="H47" s="24"/>
      <c r="I47" s="24"/>
      <c r="J47" s="24"/>
      <c r="K47" s="33"/>
    </row>
    <row r="48" spans="1:11" x14ac:dyDescent="0.25">
      <c r="A48" s="30"/>
      <c r="D48" s="31"/>
      <c r="E48" s="64"/>
      <c r="F48" s="31"/>
      <c r="G48" s="31"/>
      <c r="H48" s="65"/>
      <c r="I48" s="65"/>
      <c r="J48" s="31"/>
      <c r="K48" s="32"/>
    </row>
    <row r="49" spans="1:11" x14ac:dyDescent="0.25">
      <c r="A49" s="30"/>
      <c r="D49" s="31"/>
      <c r="E49" s="64"/>
      <c r="F49" s="31"/>
      <c r="G49" s="31"/>
      <c r="H49" s="65"/>
      <c r="I49" s="65"/>
      <c r="J49" s="31"/>
      <c r="K49" s="32"/>
    </row>
    <row r="50" spans="1:11" x14ac:dyDescent="0.25">
      <c r="A50" s="30"/>
      <c r="D50" s="31"/>
      <c r="E50" s="64"/>
      <c r="F50" s="31"/>
      <c r="G50" s="31"/>
      <c r="H50" s="65"/>
      <c r="I50" s="65"/>
      <c r="J50" s="31"/>
      <c r="K50" s="32"/>
    </row>
    <row r="51" spans="1:11" x14ac:dyDescent="0.25">
      <c r="A51" s="30"/>
      <c r="D51" s="31"/>
      <c r="E51" s="64"/>
      <c r="F51" s="31"/>
      <c r="G51" s="31"/>
      <c r="H51" s="65"/>
      <c r="I51" s="65"/>
      <c r="J51" s="31"/>
      <c r="K51" s="32"/>
    </row>
    <row r="52" spans="1:11" ht="16.2" thickBot="1" x14ac:dyDescent="0.3">
      <c r="A52" s="123" t="str">
        <f>G18</f>
        <v>БУКОВА О.Ю.(IК, г. Пенза)</v>
      </c>
      <c r="B52" s="124"/>
      <c r="C52" s="124"/>
      <c r="D52" s="124"/>
      <c r="E52" s="124" t="str">
        <f>G17</f>
        <v>ДЫШАКОВ А.С. (ВК, г. Москва)</v>
      </c>
      <c r="F52" s="124"/>
      <c r="G52" s="124"/>
      <c r="H52" s="124"/>
      <c r="I52" s="124" t="str">
        <f>G19</f>
        <v>СМОЛЬНИКОВ А.В. (IК, г.Москва)</v>
      </c>
      <c r="J52" s="124"/>
      <c r="K52" s="125"/>
    </row>
    <row r="53" spans="1:11" ht="14.4" thickTop="1" x14ac:dyDescent="0.25"/>
    <row r="54" spans="1:11" ht="18" x14ac:dyDescent="0.25">
      <c r="A54" s="44"/>
      <c r="B54" s="45"/>
      <c r="C54" s="45"/>
      <c r="D54" s="44"/>
      <c r="E54" s="46"/>
      <c r="F54" s="44"/>
      <c r="G54" s="44"/>
      <c r="H54" s="47"/>
      <c r="I54" s="47"/>
      <c r="J54" s="44"/>
      <c r="K54" s="44"/>
    </row>
    <row r="55" spans="1:11" ht="21" x14ac:dyDescent="0.25">
      <c r="A55" s="42"/>
      <c r="B55" s="42"/>
      <c r="C55" s="43"/>
      <c r="D55" s="118"/>
      <c r="E55" s="118"/>
      <c r="F55" s="118"/>
      <c r="G55" s="118"/>
    </row>
    <row r="56" spans="1:11" ht="18" x14ac:dyDescent="0.25">
      <c r="D56" s="44"/>
    </row>
  </sheetData>
  <autoFilter ref="B21:I22">
    <filterColumn colId="6" showButton="0"/>
  </autoFilter>
  <mergeCells count="27">
    <mergeCell ref="A37:D37"/>
    <mergeCell ref="G37:K37"/>
    <mergeCell ref="D55:G55"/>
    <mergeCell ref="A46:D46"/>
    <mergeCell ref="E46:H46"/>
    <mergeCell ref="I46:K46"/>
    <mergeCell ref="A52:D52"/>
    <mergeCell ref="E52:H52"/>
    <mergeCell ref="I52:K52"/>
    <mergeCell ref="A13:D13"/>
    <mergeCell ref="A14:D14"/>
    <mergeCell ref="A15:G15"/>
    <mergeCell ref="H15:K15"/>
    <mergeCell ref="K21:K22"/>
    <mergeCell ref="H21:I21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 14.06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2025-08-23T10:01:09Z</cp:lastPrinted>
  <dcterms:created xsi:type="dcterms:W3CDTF">1996-10-08T23:32:33Z</dcterms:created>
  <dcterms:modified xsi:type="dcterms:W3CDTF">2025-08-23T10:01:16Z</dcterms:modified>
</cp:coreProperties>
</file>