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4г\Протоколы\35. ЧР дерт (Фристайл), Грозный, 05-07.10.2024 г\"/>
    </mc:Choice>
  </mc:AlternateContent>
  <xr:revisionPtr revIDLastSave="0" documentId="13_ncr:1_{0A00C07A-5637-4032-A877-A6A99D355175}" xr6:coauthVersionLast="47" xr6:coauthVersionMax="47" xr10:uidLastSave="{00000000-0000-0000-0000-000000000000}"/>
  <bookViews>
    <workbookView xWindow="312" yWindow="936" windowWidth="11388" windowHeight="10908" tabRatio="787" activeTab="1" xr2:uid="{00000000-000D-0000-FFFF-FFFF00000000}"/>
  </bookViews>
  <sheets>
    <sheet name="СПИСОК уч." sheetId="123" r:id="rId1"/>
    <sheet name="Итог прот муж (RUS)" sheetId="128" r:id="rId2"/>
  </sheets>
  <definedNames>
    <definedName name="_xlnm.Print_Titles" localSheetId="1">'Итог прот муж (RUS)'!$22:$22</definedName>
    <definedName name="_xlnm.Print_Titles" localSheetId="0">'СПИСОК уч.'!$21:$21</definedName>
    <definedName name="_xlnm.Print_Area" localSheetId="1">'Итог прот муж (RUS)'!$A$1:$O$51</definedName>
    <definedName name="_xlnm.Print_Area" localSheetId="0">'СПИСОК уч.'!$A$1:$O$44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28" l="1"/>
  <c r="O40" i="128"/>
  <c r="O39" i="128"/>
  <c r="O34" i="128"/>
  <c r="M48" i="128"/>
  <c r="H48" i="128"/>
  <c r="E48" i="128"/>
  <c r="A48" i="128"/>
  <c r="M42" i="128"/>
  <c r="H42" i="128"/>
  <c r="E42" i="128"/>
  <c r="A42" i="128"/>
  <c r="I39" i="128" l="1"/>
</calcChain>
</file>

<file path=xl/sharedStrings.xml><?xml version="1.0" encoding="utf-8"?>
<sst xmlns="http://schemas.openxmlformats.org/spreadsheetml/2006/main" count="187" uniqueCount="97">
  <si>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</si>
  <si>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</si>
  <si>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</si>
  <si>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</si>
  <si>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</si>
  <si>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</si>
  <si>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</si>
  <si>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</si>
  <si>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</si>
  <si>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</si>
  <si>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</si>
  <si>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</si>
  <si>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</si>
  <si>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</si>
  <si>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</si>
  <si>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</si>
  <si>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</si>
  <si>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</si>
  <si>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</si>
  <si>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</si>
  <si>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</si>
  <si>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</si>
  <si>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</si>
  <si>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</si>
  <si>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</si>
  <si>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</si>
  <si>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</si>
  <si>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</si>
  <si>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</si>
  <si>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</si>
  <si>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</si>
  <si>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/>
  </si>
  <si>
    <t>Москва</t>
  </si>
  <si>
    <t>3 СР</t>
  </si>
  <si>
    <t>2 СР</t>
  </si>
  <si>
    <t>ФСО</t>
  </si>
  <si>
    <t>Санкт-Петербург</t>
  </si>
  <si>
    <t>Осадки: н. дождь</t>
  </si>
  <si>
    <t>ВЫСОТА СТАРТОВОЙ ГОРЫ (HD)(м):</t>
  </si>
  <si>
    <t>Краснодарский край</t>
  </si>
  <si>
    <t>Ростовская область</t>
  </si>
  <si>
    <t>№ ВРВС: 008006162Я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</si>
  <si>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</si>
  <si>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</si>
  <si>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</si>
  <si>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</si>
  <si>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</si>
  <si>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</si>
  <si>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№ ЕКП 2024: 2008160020019338</t>
  </si>
  <si>
    <t>НАЗВАНИЕ ТРАССЫ / РЕГ.НОМЕР: Экстрим парк УРАМ</t>
  </si>
  <si>
    <t>Мужчины</t>
  </si>
  <si>
    <t>АЛИЕВ Анар</t>
  </si>
  <si>
    <t>14.03.2003</t>
  </si>
  <si>
    <t>ГАУ ДО КО "КСШОР"</t>
  </si>
  <si>
    <t>100 891 093 35</t>
  </si>
  <si>
    <t>ГБУ ДО СШОР №2 Калиниского района</t>
  </si>
  <si>
    <t>100 846 957 34</t>
  </si>
  <si>
    <t>ФОМИНОВ Никита</t>
  </si>
  <si>
    <t>101 397 007 94</t>
  </si>
  <si>
    <t>ЧАЩИН Никита</t>
  </si>
  <si>
    <t>101 200 396 05</t>
  </si>
  <si>
    <t>СЛЫШКИН Арсений</t>
  </si>
  <si>
    <t>ГБУ ДО "Московская академия велосипедного спорта"</t>
  </si>
  <si>
    <t>29.10.1989</t>
  </si>
  <si>
    <t>100 661 986 42</t>
  </si>
  <si>
    <t>МОЛЛАЕВ Александр</t>
  </si>
  <si>
    <t>20.12.2002</t>
  </si>
  <si>
    <t>ГБУ ДО КК "СШОР по велосипедному спорту"</t>
  </si>
  <si>
    <t>ЛЮБИШКИН Арсений</t>
  </si>
  <si>
    <t>26.11.2003</t>
  </si>
  <si>
    <t>100 663 019 08</t>
  </si>
  <si>
    <t>100 663 018 07</t>
  </si>
  <si>
    <t>СПИСОК УЧАСТНИКОВ</t>
  </si>
  <si>
    <t>ИТОГОВЫЙ ПРОТОКОЛ</t>
  </si>
  <si>
    <t xml:space="preserve">Температура: </t>
  </si>
  <si>
    <t xml:space="preserve">Влажность: </t>
  </si>
  <si>
    <t xml:space="preserve">Ветер: </t>
  </si>
  <si>
    <t>Коллегия комиссаров</t>
  </si>
  <si>
    <t>Калининградская область</t>
  </si>
  <si>
    <t>НОВОСЕЛОВ Максим</t>
  </si>
  <si>
    <t>ГБУ ДО СШ "Локомотив" Выборгского района</t>
  </si>
  <si>
    <t>АНДРИЯНОВ А.С.  (ВК, г. МОСКВА)</t>
  </si>
  <si>
    <t>МБУ "Гребной канал "Дон"</t>
  </si>
  <si>
    <t>АНДРИЯНОВ А.С. (ВК, г. МОСКВА)</t>
  </si>
  <si>
    <t xml:space="preserve">НАЗВАНИЕ ТРАССЫ / РЕГ.НОМЕР: </t>
  </si>
  <si>
    <t>ВМХ - фристайл - дерт</t>
  </si>
  <si>
    <t>ЧЕМПИОНАТ РОССИИ</t>
  </si>
  <si>
    <t>МЕСТО ПРОВЕДЕНИЯ: г. Грозный</t>
  </si>
  <si>
    <t>ДАТА ПРОВЕДЕНИЯ: 05-07 октября 2024 года</t>
  </si>
  <si>
    <t>ВЫСОЦКИЙ С.М. (1К, г. МОСКВА)</t>
  </si>
  <si>
    <t>№ ВРВС: 0080051812М</t>
  </si>
  <si>
    <t>№ ЕКП 2024: 2008000019019335</t>
  </si>
  <si>
    <t>Министерство Чеченской Республики по физической культуре и спорту</t>
  </si>
  <si>
    <t>Федерация велосипедного спорта Чеченской Республики</t>
  </si>
  <si>
    <t>ЛАНДИСБЕРГ Евгений</t>
  </si>
  <si>
    <t>100 976 092 62</t>
  </si>
  <si>
    <t>Н/С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</si>
</sst>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0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6" fontId="8" fillId="3" borderId="0" xfId="3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0" applyFont="1"/>
    <xf numFmtId="0" fontId="18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1" fontId="6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46" fontId="8" fillId="3" borderId="2" xfId="3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14" fontId="2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2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14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6" fillId="4" borderId="0" xfId="2" applyFont="1" applyFill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49" fontId="14" fillId="0" borderId="9" xfId="2" applyNumberFormat="1" applyFont="1" applyBorder="1" applyAlignment="1">
      <alignment vertical="center"/>
    </xf>
    <xf numFmtId="49" fontId="14" fillId="0" borderId="7" xfId="2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4" fillId="0" borderId="11" xfId="2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7" fillId="2" borderId="4" xfId="2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49" fontId="14" fillId="0" borderId="4" xfId="2" applyNumberFormat="1" applyFont="1" applyBorder="1" applyAlignment="1">
      <alignment horizontal="center" vertical="center"/>
    </xf>
    <xf numFmtId="9" fontId="14" fillId="0" borderId="4" xfId="2" applyNumberFormat="1" applyFont="1" applyBorder="1" applyAlignment="1">
      <alignment horizontal="center" vertical="center"/>
    </xf>
    <xf numFmtId="0" fontId="14" fillId="0" borderId="6" xfId="2" applyFont="1" applyBorder="1" applyAlignment="1">
      <alignment horizontal="left" vertical="center"/>
    </xf>
    <xf numFmtId="0" fontId="14" fillId="0" borderId="6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14" fillId="0" borderId="6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vertical="center"/>
    </xf>
    <xf numFmtId="0" fontId="14" fillId="0" borderId="7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vertical="center"/>
    </xf>
    <xf numFmtId="0" fontId="14" fillId="0" borderId="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2" fontId="6" fillId="4" borderId="2" xfId="2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14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14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1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23" fillId="4" borderId="0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46" fontId="8" fillId="2" borderId="0" xfId="3" applyNumberFormat="1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46" fontId="8" fillId="2" borderId="2" xfId="3" applyNumberFormat="1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12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9" xr:uid="{00000000-0005-0000-0000-000006000000}"/>
    <cellStyle name="Обычный 3 2 2" xfId="11" xr:uid="{00000000-0005-0000-0000-000007000000}"/>
    <cellStyle name="Обычный 3 3" xfId="10" xr:uid="{00000000-0005-0000-0000-000008000000}"/>
    <cellStyle name="Обычный 3 4" xfId="8" xr:uid="{00000000-0005-0000-0000-000009000000}"/>
    <cellStyle name="Обычный 4" xfId="4" xr:uid="{00000000-0005-0000-0000-00000A000000}"/>
    <cellStyle name="Обычный_Стартовый протокол Смирнов_20101106_Results" xfId="3" xr:uid="{00000000-0005-0000-0000-00000C000000}"/>
  </cellStyles>
  <dxfs count="3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889000</xdr:colOff>
      <xdr:row>5</xdr:row>
      <xdr:rowOff>214388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176FF73-6200-4170-B321-70570A41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7971" cy="1259417"/>
        </a:xfrm>
        <a:prstGeom prst="rect">
          <a:avLst/>
        </a:prstGeom>
      </xdr:spPr>
    </xdr:pic>
    <xdr:clientData/>
  </xdr:twoCellAnchor>
  <xdr:twoCellAnchor editAs="oneCell">
    <xdr:from>
      <xdr:col>2</xdr:col>
      <xdr:colOff>701524</xdr:colOff>
      <xdr:row>0</xdr:row>
      <xdr:rowOff>140304</xdr:rowOff>
    </xdr:from>
    <xdr:to>
      <xdr:col>3</xdr:col>
      <xdr:colOff>676124</xdr:colOff>
      <xdr:row>5</xdr:row>
      <xdr:rowOff>32023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0BC9C10-89C9-4349-9BAA-C55636460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495" y="140304"/>
          <a:ext cx="1019629" cy="936748"/>
        </a:xfrm>
        <a:prstGeom prst="rect">
          <a:avLst/>
        </a:prstGeom>
      </xdr:spPr>
    </xdr:pic>
    <xdr:clientData/>
  </xdr:twoCellAnchor>
  <xdr:twoCellAnchor editAs="oneCell">
    <xdr:from>
      <xdr:col>7</xdr:col>
      <xdr:colOff>1701800</xdr:colOff>
      <xdr:row>1</xdr:row>
      <xdr:rowOff>76200</xdr:rowOff>
    </xdr:from>
    <xdr:to>
      <xdr:col>7</xdr:col>
      <xdr:colOff>2921610</xdr:colOff>
      <xdr:row>4</xdr:row>
      <xdr:rowOff>105228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BE137DC-0829-4B77-B917-70B9DD87B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3" y="270933"/>
          <a:ext cx="1219810" cy="714828"/>
        </a:xfrm>
        <a:prstGeom prst="rect">
          <a:avLst/>
        </a:prstGeom>
      </xdr:spPr>
    </xdr:pic>
    <xdr:clientData/>
  </xdr:twoCellAnchor>
  <xdr:twoCellAnchor editAs="oneCell">
    <xdr:from>
      <xdr:col>7</xdr:col>
      <xdr:colOff>3124200</xdr:colOff>
      <xdr:row>0</xdr:row>
      <xdr:rowOff>101600</xdr:rowOff>
    </xdr:from>
    <xdr:to>
      <xdr:col>7</xdr:col>
      <xdr:colOff>4138728</xdr:colOff>
      <xdr:row>5</xdr:row>
      <xdr:rowOff>38686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D0640FC-8B24-4990-9449-4E8C9CD5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5733" y="101600"/>
          <a:ext cx="1014528" cy="978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</xdr:rowOff>
    </xdr:from>
    <xdr:to>
      <xdr:col>2</xdr:col>
      <xdr:colOff>394261</xdr:colOff>
      <xdr:row>5</xdr:row>
      <xdr:rowOff>4233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5E7FCE24-F85B-4C8A-BD8E-67247D45C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33"/>
          <a:ext cx="1401794" cy="1092200"/>
        </a:xfrm>
        <a:prstGeom prst="rect">
          <a:avLst/>
        </a:prstGeom>
      </xdr:spPr>
    </xdr:pic>
    <xdr:clientData/>
  </xdr:twoCellAnchor>
  <xdr:twoCellAnchor editAs="oneCell">
    <xdr:from>
      <xdr:col>2</xdr:col>
      <xdr:colOff>313266</xdr:colOff>
      <xdr:row>0</xdr:row>
      <xdr:rowOff>169332</xdr:rowOff>
    </xdr:from>
    <xdr:to>
      <xdr:col>3</xdr:col>
      <xdr:colOff>67110</xdr:colOff>
      <xdr:row>4</xdr:row>
      <xdr:rowOff>165100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54237AE-EB4D-44D6-A752-009D8023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799" y="169332"/>
          <a:ext cx="939178" cy="872068"/>
        </a:xfrm>
        <a:prstGeom prst="rect">
          <a:avLst/>
        </a:prstGeom>
      </xdr:spPr>
    </xdr:pic>
    <xdr:clientData/>
  </xdr:twoCellAnchor>
  <xdr:twoCellAnchor editAs="oneCell">
    <xdr:from>
      <xdr:col>11</xdr:col>
      <xdr:colOff>372534</xdr:colOff>
      <xdr:row>1</xdr:row>
      <xdr:rowOff>42334</xdr:rowOff>
    </xdr:from>
    <xdr:to>
      <xdr:col>13</xdr:col>
      <xdr:colOff>347744</xdr:colOff>
      <xdr:row>4</xdr:row>
      <xdr:rowOff>76200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705CD607-A335-492C-B6E0-884F975FA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3201" y="237067"/>
          <a:ext cx="1219810" cy="719666"/>
        </a:xfrm>
        <a:prstGeom prst="rect">
          <a:avLst/>
        </a:prstGeom>
      </xdr:spPr>
    </xdr:pic>
    <xdr:clientData/>
  </xdr:twoCellAnchor>
  <xdr:twoCellAnchor editAs="oneCell">
    <xdr:from>
      <xdr:col>13</xdr:col>
      <xdr:colOff>457199</xdr:colOff>
      <xdr:row>0</xdr:row>
      <xdr:rowOff>135466</xdr:rowOff>
    </xdr:from>
    <xdr:to>
      <xdr:col>14</xdr:col>
      <xdr:colOff>624214</xdr:colOff>
      <xdr:row>4</xdr:row>
      <xdr:rowOff>160866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0CFB233-399A-4833-8A8A-7A9430B66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0999" y="135466"/>
          <a:ext cx="1013682" cy="905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1939-88D1-354B-8D6E-B2A5F9D671CA}">
  <sheetPr>
    <tabColor theme="3" tint="-0.249977111117893"/>
    <pageSetUpPr fitToPage="1"/>
  </sheetPr>
  <dimension ref="A1:R43"/>
  <sheetViews>
    <sheetView view="pageBreakPreview" zoomScale="70" zoomScaleNormal="100" zoomScaleSheetLayoutView="70" workbookViewId="0">
      <selection activeCell="H25" sqref="H25"/>
    </sheetView>
  </sheetViews>
  <sheetFormatPr defaultColWidth="9.109375" defaultRowHeight="13.8" x14ac:dyDescent="0.25"/>
  <cols>
    <col min="1" max="1" width="7" style="2" customWidth="1"/>
    <col min="2" max="2" width="7.6640625" style="5" hidden="1" customWidth="1"/>
    <col min="3" max="3" width="15.21875" style="5" customWidth="1"/>
    <col min="4" max="4" width="23.21875" style="2" customWidth="1"/>
    <col min="5" max="5" width="11.77734375" style="2" customWidth="1"/>
    <col min="6" max="6" width="8.6640625" style="2" customWidth="1"/>
    <col min="7" max="7" width="26.6640625" style="2" customWidth="1"/>
    <col min="8" max="8" width="62.109375" style="2" customWidth="1"/>
    <col min="9" max="9" width="7.44140625" style="2" hidden="1" customWidth="1"/>
    <col min="10" max="10" width="8.33203125" style="2" hidden="1" customWidth="1"/>
    <col min="11" max="11" width="10.6640625" style="2" hidden="1" customWidth="1"/>
    <col min="12" max="13" width="10.33203125" style="2" hidden="1" customWidth="1"/>
    <col min="14" max="14" width="13.6640625" style="2" hidden="1" customWidth="1"/>
    <col min="15" max="15" width="2.6640625" style="2" hidden="1" customWidth="1"/>
    <col min="16" max="16384" width="9.109375" style="2"/>
  </cols>
  <sheetData>
    <row r="1" spans="1:18" s="16" customFormat="1" ht="15.75" customHeight="1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16" customFormat="1" ht="18" x14ac:dyDescent="0.25">
      <c r="A2" s="141" t="s">
        <v>92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8" s="16" customFormat="1" ht="18" x14ac:dyDescent="0.25">
      <c r="A3" s="141" t="s">
        <v>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8" s="16" customFormat="1" ht="18" x14ac:dyDescent="0.3">
      <c r="A4" s="141" t="s">
        <v>93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R4" s="17"/>
    </row>
    <row r="5" spans="1:18" s="16" customFormat="1" ht="12.6" customHeight="1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R5" s="17"/>
    </row>
    <row r="6" spans="1:18" s="18" customFormat="1" ht="25.8" x14ac:dyDescent="0.25">
      <c r="A6" s="140" t="s">
        <v>86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6" customFormat="1" ht="18" customHeight="1" x14ac:dyDescent="0.25">
      <c r="A7" s="137" t="s">
        <v>12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18" s="16" customFormat="1" ht="6" customHeight="1" x14ac:dyDescent="0.25">
      <c r="A8" s="137" t="s">
        <v>31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8" s="16" customFormat="1" ht="18" customHeight="1" x14ac:dyDescent="0.25">
      <c r="A9" s="137" t="s">
        <v>72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pans="1:18" s="16" customFormat="1" ht="18" customHeight="1" x14ac:dyDescent="0.25">
      <c r="A10" s="137" t="s">
        <v>85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</row>
    <row r="11" spans="1:18" s="16" customFormat="1" ht="19.5" customHeight="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</row>
    <row r="12" spans="1:18" s="16" customFormat="1" ht="7.5" customHeight="1" x14ac:dyDescent="0.2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1:18" x14ac:dyDescent="0.25">
      <c r="A13" s="138" t="s">
        <v>87</v>
      </c>
      <c r="B13" s="138"/>
      <c r="C13" s="138"/>
      <c r="D13" s="138"/>
      <c r="H13" s="14"/>
      <c r="N13" s="19"/>
      <c r="O13" s="19" t="s">
        <v>41</v>
      </c>
    </row>
    <row r="14" spans="1:18" x14ac:dyDescent="0.25">
      <c r="A14" s="138" t="s">
        <v>88</v>
      </c>
      <c r="B14" s="138"/>
      <c r="C14" s="138"/>
      <c r="D14" s="138"/>
      <c r="H14" s="20"/>
      <c r="N14" s="19"/>
      <c r="O14" s="19" t="s">
        <v>48</v>
      </c>
    </row>
    <row r="15" spans="1:18" x14ac:dyDescent="0.25">
      <c r="A15" s="139" t="s">
        <v>7</v>
      </c>
      <c r="B15" s="139"/>
      <c r="C15" s="139"/>
      <c r="D15" s="139"/>
      <c r="E15" s="139"/>
      <c r="F15" s="139"/>
      <c r="G15" s="139"/>
      <c r="H15" s="139"/>
      <c r="I15" s="139" t="s">
        <v>1</v>
      </c>
      <c r="J15" s="139"/>
      <c r="K15" s="139"/>
      <c r="L15" s="139"/>
      <c r="M15" s="139"/>
      <c r="N15" s="139"/>
      <c r="O15" s="139"/>
    </row>
    <row r="16" spans="1:18" x14ac:dyDescent="0.25">
      <c r="A16" s="2" t="s">
        <v>13</v>
      </c>
      <c r="G16" s="19" t="s">
        <v>31</v>
      </c>
      <c r="H16" s="19"/>
      <c r="I16" s="138" t="s">
        <v>49</v>
      </c>
      <c r="J16" s="138"/>
      <c r="K16" s="138"/>
      <c r="L16" s="138"/>
      <c r="M16" s="138"/>
      <c r="N16" s="138"/>
      <c r="O16" s="138"/>
    </row>
    <row r="17" spans="1:15" x14ac:dyDescent="0.25">
      <c r="A17" s="2" t="s">
        <v>14</v>
      </c>
      <c r="D17" s="19"/>
      <c r="H17" s="21" t="s">
        <v>81</v>
      </c>
      <c r="I17" s="2" t="s">
        <v>38</v>
      </c>
    </row>
    <row r="18" spans="1:15" x14ac:dyDescent="0.25">
      <c r="A18" s="11" t="s">
        <v>15</v>
      </c>
      <c r="D18" s="19"/>
      <c r="H18" s="21" t="s">
        <v>89</v>
      </c>
      <c r="I18" s="2" t="s">
        <v>44</v>
      </c>
    </row>
    <row r="19" spans="1:15" x14ac:dyDescent="0.25">
      <c r="H19" s="21"/>
      <c r="I19" s="14"/>
      <c r="J19" s="14"/>
      <c r="K19" s="14"/>
      <c r="L19" s="14"/>
      <c r="M19" s="22"/>
      <c r="N19" s="23"/>
      <c r="O19" s="22"/>
    </row>
    <row r="20" spans="1:15" ht="7.5" customHeight="1" x14ac:dyDescent="0.25"/>
    <row r="21" spans="1:15" s="6" customFormat="1" ht="16.5" customHeight="1" x14ac:dyDescent="0.25">
      <c r="A21" s="135" t="s">
        <v>5</v>
      </c>
      <c r="B21" s="136" t="s">
        <v>9</v>
      </c>
      <c r="C21" s="136" t="s">
        <v>29</v>
      </c>
      <c r="D21" s="136" t="s">
        <v>2</v>
      </c>
      <c r="E21" s="136" t="s">
        <v>27</v>
      </c>
      <c r="F21" s="136" t="s">
        <v>6</v>
      </c>
      <c r="G21" s="136" t="s">
        <v>10</v>
      </c>
      <c r="H21" s="136" t="s">
        <v>35</v>
      </c>
      <c r="I21" s="144"/>
      <c r="J21" s="144"/>
      <c r="K21" s="145"/>
      <c r="L21" s="145"/>
      <c r="M21" s="144"/>
      <c r="N21" s="142"/>
      <c r="O21" s="142" t="s">
        <v>11</v>
      </c>
    </row>
    <row r="22" spans="1:15" s="6" customFormat="1" ht="16.5" customHeight="1" x14ac:dyDescent="0.25">
      <c r="A22" s="135"/>
      <c r="B22" s="136"/>
      <c r="C22" s="136"/>
      <c r="D22" s="136"/>
      <c r="E22" s="136"/>
      <c r="F22" s="136"/>
      <c r="G22" s="136"/>
      <c r="H22" s="136"/>
      <c r="I22" s="144"/>
      <c r="J22" s="144"/>
      <c r="K22" s="7"/>
      <c r="L22" s="7"/>
      <c r="M22" s="144"/>
      <c r="N22" s="142"/>
      <c r="O22" s="142"/>
    </row>
    <row r="23" spans="1:15" ht="27" customHeight="1" x14ac:dyDescent="0.25">
      <c r="A23" s="25">
        <v>1</v>
      </c>
      <c r="B23" s="26"/>
      <c r="C23" s="27" t="s">
        <v>32</v>
      </c>
      <c r="D23" s="28"/>
      <c r="E23" s="29"/>
      <c r="F23" s="30"/>
      <c r="G23" s="30"/>
      <c r="H23" s="31"/>
      <c r="I23" s="8"/>
      <c r="J23" s="5"/>
      <c r="K23" s="8"/>
      <c r="L23" s="8"/>
      <c r="M23" s="8"/>
      <c r="N23" s="4"/>
      <c r="O23" s="9"/>
    </row>
    <row r="24" spans="1:15" s="102" customFormat="1" ht="27" customHeight="1" x14ac:dyDescent="0.25">
      <c r="A24" s="96">
        <v>1</v>
      </c>
      <c r="B24" s="97"/>
      <c r="C24" s="103" t="s">
        <v>64</v>
      </c>
      <c r="D24" s="104" t="s">
        <v>79</v>
      </c>
      <c r="E24" s="105" t="s">
        <v>63</v>
      </c>
      <c r="F24" s="103" t="s">
        <v>24</v>
      </c>
      <c r="G24" s="103" t="s">
        <v>32</v>
      </c>
      <c r="H24" s="106" t="s">
        <v>62</v>
      </c>
      <c r="I24" s="98"/>
      <c r="J24" s="99"/>
      <c r="K24" s="98"/>
      <c r="L24" s="98"/>
      <c r="M24" s="98"/>
      <c r="N24" s="100"/>
      <c r="O24" s="101"/>
    </row>
    <row r="25" spans="1:15" s="102" customFormat="1" ht="27" customHeight="1" x14ac:dyDescent="0.25">
      <c r="A25" s="96"/>
      <c r="B25" s="97"/>
      <c r="C25" s="96"/>
      <c r="D25" s="107"/>
      <c r="E25" s="108"/>
      <c r="F25" s="96"/>
      <c r="G25" s="109"/>
      <c r="H25" s="109"/>
      <c r="I25" s="98"/>
      <c r="J25" s="99"/>
      <c r="K25" s="98"/>
      <c r="L25" s="98"/>
      <c r="M25" s="98"/>
      <c r="N25" s="100"/>
      <c r="O25" s="101"/>
    </row>
    <row r="26" spans="1:15" s="102" customFormat="1" ht="27" customHeight="1" x14ac:dyDescent="0.25">
      <c r="A26" s="120">
        <v>2</v>
      </c>
      <c r="B26" s="121"/>
      <c r="C26" s="122" t="s">
        <v>78</v>
      </c>
      <c r="D26" s="107"/>
      <c r="E26" s="108"/>
      <c r="F26" s="96"/>
      <c r="G26" s="109"/>
      <c r="H26" s="109"/>
      <c r="I26" s="98"/>
      <c r="J26" s="99"/>
      <c r="K26" s="98"/>
      <c r="L26" s="98"/>
      <c r="M26" s="98"/>
      <c r="N26" s="100"/>
      <c r="O26" s="101"/>
    </row>
    <row r="27" spans="1:15" s="102" customFormat="1" ht="27" customHeight="1" x14ac:dyDescent="0.25">
      <c r="A27" s="96">
        <v>1</v>
      </c>
      <c r="B27" s="97"/>
      <c r="C27" s="96" t="s">
        <v>54</v>
      </c>
      <c r="D27" s="107" t="s">
        <v>51</v>
      </c>
      <c r="E27" s="108" t="s">
        <v>52</v>
      </c>
      <c r="F27" s="96" t="s">
        <v>17</v>
      </c>
      <c r="G27" s="96" t="s">
        <v>78</v>
      </c>
      <c r="H27" s="109" t="s">
        <v>53</v>
      </c>
      <c r="I27" s="98"/>
      <c r="J27" s="99"/>
      <c r="K27" s="98"/>
      <c r="L27" s="98"/>
      <c r="M27" s="98"/>
      <c r="N27" s="100"/>
      <c r="O27" s="101"/>
    </row>
    <row r="28" spans="1:15" s="102" customFormat="1" ht="27" customHeight="1" x14ac:dyDescent="0.25">
      <c r="A28" s="96"/>
      <c r="B28" s="97"/>
      <c r="C28" s="96"/>
      <c r="D28" s="107"/>
      <c r="E28" s="108"/>
      <c r="F28" s="96"/>
      <c r="G28" s="96"/>
      <c r="H28" s="109"/>
      <c r="I28" s="98"/>
      <c r="J28" s="99"/>
      <c r="K28" s="98"/>
      <c r="L28" s="98"/>
      <c r="M28" s="98"/>
      <c r="N28" s="100"/>
      <c r="O28" s="101"/>
    </row>
    <row r="29" spans="1:15" s="102" customFormat="1" ht="27" customHeight="1" x14ac:dyDescent="0.25">
      <c r="A29" s="120">
        <v>3</v>
      </c>
      <c r="B29" s="121"/>
      <c r="C29" s="143" t="s">
        <v>36</v>
      </c>
      <c r="D29" s="143"/>
      <c r="E29" s="108"/>
      <c r="F29" s="96"/>
      <c r="G29" s="96"/>
      <c r="H29" s="109"/>
      <c r="I29" s="98"/>
      <c r="J29" s="99"/>
      <c r="K29" s="98"/>
      <c r="L29" s="98"/>
      <c r="M29" s="98"/>
      <c r="N29" s="100"/>
      <c r="O29" s="101"/>
    </row>
    <row r="30" spans="1:15" s="102" customFormat="1" ht="27" customHeight="1" x14ac:dyDescent="0.25">
      <c r="A30" s="96">
        <v>1</v>
      </c>
      <c r="B30" s="97"/>
      <c r="C30" s="96" t="s">
        <v>56</v>
      </c>
      <c r="D30" s="107" t="s">
        <v>57</v>
      </c>
      <c r="E30" s="108">
        <v>36281</v>
      </c>
      <c r="F30" s="96" t="s">
        <v>17</v>
      </c>
      <c r="G30" s="109" t="s">
        <v>36</v>
      </c>
      <c r="H30" s="109" t="s">
        <v>55</v>
      </c>
      <c r="I30" s="98"/>
      <c r="J30" s="99"/>
      <c r="K30" s="99"/>
      <c r="L30" s="99"/>
      <c r="M30" s="110"/>
      <c r="N30" s="100"/>
      <c r="O30" s="101"/>
    </row>
    <row r="31" spans="1:15" s="102" customFormat="1" ht="27" customHeight="1" x14ac:dyDescent="0.25">
      <c r="A31" s="96">
        <v>2</v>
      </c>
      <c r="B31" s="97"/>
      <c r="C31" s="96" t="s">
        <v>95</v>
      </c>
      <c r="D31" s="107" t="s">
        <v>94</v>
      </c>
      <c r="E31" s="108">
        <v>37495</v>
      </c>
      <c r="F31" s="96" t="s">
        <v>24</v>
      </c>
      <c r="G31" s="109" t="s">
        <v>36</v>
      </c>
      <c r="H31" s="109" t="s">
        <v>55</v>
      </c>
      <c r="I31" s="98"/>
      <c r="J31" s="99"/>
      <c r="K31" s="99"/>
      <c r="L31" s="99"/>
      <c r="M31" s="110"/>
      <c r="N31" s="100"/>
      <c r="O31" s="101"/>
    </row>
    <row r="32" spans="1:15" s="102" customFormat="1" ht="27" customHeight="1" x14ac:dyDescent="0.25">
      <c r="A32" s="96">
        <v>3</v>
      </c>
      <c r="B32" s="97"/>
      <c r="C32" s="96" t="s">
        <v>58</v>
      </c>
      <c r="D32" s="107" t="s">
        <v>59</v>
      </c>
      <c r="E32" s="108">
        <v>38349</v>
      </c>
      <c r="F32" s="96" t="s">
        <v>24</v>
      </c>
      <c r="G32" s="109" t="s">
        <v>36</v>
      </c>
      <c r="H32" s="109" t="s">
        <v>80</v>
      </c>
      <c r="I32" s="98"/>
      <c r="J32" s="99"/>
      <c r="K32" s="99"/>
      <c r="L32" s="99"/>
      <c r="M32" s="110"/>
      <c r="N32" s="100"/>
      <c r="O32" s="101"/>
    </row>
    <row r="33" spans="1:15" s="102" customFormat="1" ht="27" customHeight="1" x14ac:dyDescent="0.25">
      <c r="A33" s="96"/>
      <c r="B33" s="97"/>
      <c r="C33" s="96"/>
      <c r="D33" s="107"/>
      <c r="E33" s="108"/>
      <c r="F33" s="96"/>
      <c r="G33" s="109"/>
      <c r="H33" s="109"/>
      <c r="I33" s="98"/>
      <c r="J33" s="99"/>
      <c r="K33" s="99"/>
      <c r="L33" s="99"/>
      <c r="M33" s="110"/>
      <c r="N33" s="100"/>
      <c r="O33" s="101"/>
    </row>
    <row r="34" spans="1:15" s="102" customFormat="1" ht="27" customHeight="1" x14ac:dyDescent="0.25">
      <c r="A34" s="120">
        <v>4</v>
      </c>
      <c r="B34" s="121"/>
      <c r="C34" s="143" t="s">
        <v>40</v>
      </c>
      <c r="D34" s="143"/>
      <c r="E34" s="108"/>
      <c r="F34" s="96"/>
      <c r="G34" s="109"/>
      <c r="H34" s="109"/>
      <c r="I34" s="98"/>
      <c r="J34" s="99"/>
      <c r="K34" s="99"/>
      <c r="L34" s="99"/>
      <c r="M34" s="110"/>
      <c r="N34" s="100"/>
      <c r="O34" s="101"/>
    </row>
    <row r="35" spans="1:15" s="102" customFormat="1" ht="27" customHeight="1" x14ac:dyDescent="0.25">
      <c r="A35" s="96">
        <v>1</v>
      </c>
      <c r="B35" s="97"/>
      <c r="C35" s="96" t="s">
        <v>60</v>
      </c>
      <c r="D35" s="104" t="s">
        <v>61</v>
      </c>
      <c r="E35" s="105">
        <v>38529</v>
      </c>
      <c r="F35" s="103" t="s">
        <v>24</v>
      </c>
      <c r="G35" s="106" t="s">
        <v>40</v>
      </c>
      <c r="H35" s="106" t="s">
        <v>82</v>
      </c>
      <c r="I35" s="98"/>
      <c r="J35" s="99"/>
      <c r="K35" s="99"/>
      <c r="L35" s="99"/>
      <c r="M35" s="110"/>
      <c r="N35" s="100"/>
      <c r="O35" s="101"/>
    </row>
    <row r="36" spans="1:15" s="102" customFormat="1" ht="27" customHeight="1" x14ac:dyDescent="0.25">
      <c r="A36" s="96"/>
      <c r="B36" s="97"/>
      <c r="C36" s="96"/>
      <c r="D36" s="104"/>
      <c r="E36" s="105"/>
      <c r="F36" s="103"/>
      <c r="G36" s="106"/>
      <c r="H36" s="106"/>
      <c r="I36" s="98"/>
      <c r="J36" s="99"/>
      <c r="K36" s="99"/>
      <c r="L36" s="99"/>
      <c r="M36" s="110"/>
      <c r="N36" s="100"/>
      <c r="O36" s="101"/>
    </row>
    <row r="37" spans="1:15" s="102" customFormat="1" ht="27" customHeight="1" x14ac:dyDescent="0.25">
      <c r="A37" s="120">
        <v>5</v>
      </c>
      <c r="B37" s="121"/>
      <c r="C37" s="143" t="s">
        <v>39</v>
      </c>
      <c r="D37" s="143"/>
      <c r="E37" s="108"/>
      <c r="F37" s="96"/>
      <c r="G37" s="109"/>
      <c r="H37" s="109"/>
      <c r="I37" s="98"/>
      <c r="J37" s="99"/>
      <c r="K37" s="99"/>
      <c r="L37" s="99"/>
      <c r="M37" s="110"/>
      <c r="N37" s="100"/>
      <c r="O37" s="101"/>
    </row>
    <row r="38" spans="1:15" s="102" customFormat="1" ht="27" customHeight="1" x14ac:dyDescent="0.25">
      <c r="A38" s="96">
        <v>1</v>
      </c>
      <c r="B38" s="97"/>
      <c r="C38" s="96" t="s">
        <v>70</v>
      </c>
      <c r="D38" s="107" t="s">
        <v>65</v>
      </c>
      <c r="E38" s="108" t="s">
        <v>66</v>
      </c>
      <c r="F38" s="96" t="s">
        <v>17</v>
      </c>
      <c r="G38" s="109" t="s">
        <v>39</v>
      </c>
      <c r="H38" s="109" t="s">
        <v>67</v>
      </c>
      <c r="I38" s="98"/>
      <c r="J38" s="99"/>
      <c r="K38" s="99"/>
      <c r="L38" s="99"/>
      <c r="M38" s="110"/>
      <c r="N38" s="100"/>
      <c r="O38" s="101"/>
    </row>
    <row r="39" spans="1:15" s="102" customFormat="1" ht="27" customHeight="1" x14ac:dyDescent="0.25">
      <c r="A39" s="96">
        <v>2</v>
      </c>
      <c r="B39" s="97"/>
      <c r="C39" s="96" t="s">
        <v>71</v>
      </c>
      <c r="D39" s="107" t="s">
        <v>68</v>
      </c>
      <c r="E39" s="108" t="s">
        <v>69</v>
      </c>
      <c r="F39" s="96" t="s">
        <v>17</v>
      </c>
      <c r="G39" s="109" t="s">
        <v>39</v>
      </c>
      <c r="H39" s="109" t="s">
        <v>67</v>
      </c>
      <c r="I39" s="98"/>
      <c r="J39" s="99"/>
      <c r="K39" s="99"/>
      <c r="L39" s="99"/>
      <c r="M39" s="110"/>
      <c r="N39" s="100"/>
      <c r="O39" s="101"/>
    </row>
    <row r="40" spans="1:15" ht="27" customHeight="1" x14ac:dyDescent="0.25">
      <c r="A40" s="30"/>
      <c r="B40" s="32"/>
      <c r="C40" s="30"/>
      <c r="D40" s="28"/>
      <c r="E40" s="29"/>
      <c r="F40" s="30"/>
      <c r="G40" s="31"/>
      <c r="H40" s="31"/>
      <c r="I40" s="8"/>
      <c r="J40" s="5"/>
      <c r="K40" s="5"/>
      <c r="L40" s="5"/>
      <c r="M40" s="10"/>
      <c r="N40" s="4"/>
      <c r="O40" s="9"/>
    </row>
    <row r="41" spans="1:15" ht="15.6" x14ac:dyDescent="0.25">
      <c r="H41" s="34"/>
    </row>
    <row r="42" spans="1:15" s="50" customFormat="1" ht="27" customHeight="1" x14ac:dyDescent="0.25">
      <c r="A42" s="45"/>
      <c r="B42" s="46"/>
      <c r="C42" s="45"/>
      <c r="D42" s="47"/>
      <c r="E42" s="48"/>
      <c r="F42" s="45"/>
      <c r="G42" s="49"/>
      <c r="H42" s="49"/>
    </row>
    <row r="43" spans="1:15" ht="15.6" x14ac:dyDescent="0.25">
      <c r="H43" s="33" t="s">
        <v>77</v>
      </c>
    </row>
  </sheetData>
  <mergeCells count="32">
    <mergeCell ref="I16:O16"/>
    <mergeCell ref="N21:N22"/>
    <mergeCell ref="O21:O22"/>
    <mergeCell ref="C37:D37"/>
    <mergeCell ref="M21:M22"/>
    <mergeCell ref="I21:J22"/>
    <mergeCell ref="K21:L21"/>
    <mergeCell ref="C29:D29"/>
    <mergeCell ref="C34:D34"/>
    <mergeCell ref="A6:O6"/>
    <mergeCell ref="A1:O1"/>
    <mergeCell ref="A2:O2"/>
    <mergeCell ref="A3:O3"/>
    <mergeCell ref="A4:O4"/>
    <mergeCell ref="A12:O12"/>
    <mergeCell ref="A13:D13"/>
    <mergeCell ref="A14:D14"/>
    <mergeCell ref="A15:H15"/>
    <mergeCell ref="I15:O15"/>
    <mergeCell ref="A7:O7"/>
    <mergeCell ref="A8:O8"/>
    <mergeCell ref="A9:O9"/>
    <mergeCell ref="A10:O10"/>
    <mergeCell ref="A11:O11"/>
    <mergeCell ref="A21:A22"/>
    <mergeCell ref="B21:B22"/>
    <mergeCell ref="F21:F22"/>
    <mergeCell ref="G21:G22"/>
    <mergeCell ref="H21:H22"/>
    <mergeCell ref="C21:C22"/>
    <mergeCell ref="D21:D22"/>
    <mergeCell ref="E21:E22"/>
  </mergeCells>
  <phoneticPr fontId="21" type="noConversion"/>
  <printOptions horizontalCentered="1"/>
  <pageMargins left="0.25" right="0.25" top="0.75" bottom="0.75" header="0.3" footer="0.3"/>
  <pageSetup paperSize="256" scale="65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3341-D132-40A3-80FF-2E87A8C94270}">
  <sheetPr>
    <tabColor theme="3" tint="-0.249977111117893"/>
    <pageSetUpPr fitToPage="1"/>
  </sheetPr>
  <dimension ref="A1:R48"/>
  <sheetViews>
    <sheetView tabSelected="1" view="pageBreakPreview" topLeftCell="A16" zoomScale="60" zoomScaleNormal="60" workbookViewId="0">
      <selection activeCell="A9" sqref="A9:XFD9"/>
    </sheetView>
  </sheetViews>
  <sheetFormatPr defaultColWidth="9.109375" defaultRowHeight="13.8" x14ac:dyDescent="0.25"/>
  <cols>
    <col min="1" max="1" width="7" style="2" customWidth="1"/>
    <col min="2" max="2" width="7.6640625" style="52" customWidth="1"/>
    <col min="3" max="3" width="17.21875" style="52" customWidth="1"/>
    <col min="4" max="4" width="25" style="2" customWidth="1"/>
    <col min="5" max="5" width="11.77734375" style="2" customWidth="1"/>
    <col min="6" max="6" width="8.6640625" style="2" customWidth="1"/>
    <col min="7" max="7" width="25.6640625" style="2" customWidth="1"/>
    <col min="8" max="8" width="36.6640625" style="2" customWidth="1"/>
    <col min="9" max="9" width="8.77734375" style="2" customWidth="1"/>
    <col min="10" max="10" width="8.33203125" style="2" customWidth="1"/>
    <col min="11" max="11" width="9" style="2" customWidth="1"/>
    <col min="12" max="12" width="8.6640625" style="2" customWidth="1"/>
    <col min="13" max="13" width="9.44140625" style="2" customWidth="1"/>
    <col min="14" max="14" width="12.33203125" style="2" customWidth="1"/>
    <col min="15" max="15" width="13.33203125" style="2" customWidth="1"/>
    <col min="16" max="16384" width="9.109375" style="2"/>
  </cols>
  <sheetData>
    <row r="1" spans="1:18" s="16" customFormat="1" ht="15.75" customHeight="1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8" s="16" customFormat="1" ht="18" x14ac:dyDescent="0.25">
      <c r="A2" s="141" t="s">
        <v>92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8" s="16" customFormat="1" ht="18" x14ac:dyDescent="0.25">
      <c r="A3" s="141" t="s">
        <v>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8" s="16" customFormat="1" ht="18" x14ac:dyDescent="0.3">
      <c r="A4" s="141" t="s">
        <v>93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R4" s="17"/>
    </row>
    <row r="5" spans="1:18" s="16" customFormat="1" ht="18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R5" s="17"/>
    </row>
    <row r="6" spans="1:18" s="16" customFormat="1" ht="12.6" customHeight="1" x14ac:dyDescent="0.3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R6" s="17"/>
    </row>
    <row r="7" spans="1:18" s="18" customFormat="1" ht="25.8" x14ac:dyDescent="0.25">
      <c r="A7" s="140" t="s">
        <v>86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s="16" customFormat="1" ht="18" customHeight="1" x14ac:dyDescent="0.25">
      <c r="A8" s="137" t="s">
        <v>12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8" s="16" customFormat="1" ht="18" customHeight="1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18" s="16" customFormat="1" ht="18" customHeight="1" x14ac:dyDescent="0.25">
      <c r="A10" s="137" t="s">
        <v>73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</row>
    <row r="11" spans="1:18" s="16" customFormat="1" ht="18" customHeight="1" x14ac:dyDescent="0.25">
      <c r="A11" s="137" t="s">
        <v>85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</row>
    <row r="12" spans="1:18" s="16" customFormat="1" ht="19.5" customHeight="1" x14ac:dyDescent="0.25">
      <c r="A12" s="137" t="s">
        <v>50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1:18" s="16" customFormat="1" ht="11.4" customHeight="1" x14ac:dyDescent="0.25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</row>
    <row r="14" spans="1:18" x14ac:dyDescent="0.25">
      <c r="A14" s="138" t="s">
        <v>87</v>
      </c>
      <c r="B14" s="138"/>
      <c r="C14" s="138"/>
      <c r="D14" s="138"/>
      <c r="H14" s="111"/>
      <c r="N14" s="19"/>
      <c r="O14" s="19" t="s">
        <v>90</v>
      </c>
    </row>
    <row r="15" spans="1:18" x14ac:dyDescent="0.25">
      <c r="A15" s="138" t="s">
        <v>88</v>
      </c>
      <c r="B15" s="138"/>
      <c r="C15" s="138"/>
      <c r="D15" s="138"/>
      <c r="H15" s="20"/>
      <c r="N15" s="19"/>
      <c r="O15" s="19" t="s">
        <v>91</v>
      </c>
    </row>
    <row r="16" spans="1:18" x14ac:dyDescent="0.25">
      <c r="A16" s="146" t="s">
        <v>7</v>
      </c>
      <c r="B16" s="147"/>
      <c r="C16" s="147"/>
      <c r="D16" s="147"/>
      <c r="E16" s="147"/>
      <c r="F16" s="147"/>
      <c r="G16" s="147"/>
      <c r="H16" s="156"/>
      <c r="I16" s="147" t="s">
        <v>1</v>
      </c>
      <c r="J16" s="147"/>
      <c r="K16" s="147"/>
      <c r="L16" s="147"/>
      <c r="M16" s="147"/>
      <c r="N16" s="147"/>
      <c r="O16" s="156"/>
    </row>
    <row r="17" spans="1:15" x14ac:dyDescent="0.25">
      <c r="A17" s="57" t="s">
        <v>13</v>
      </c>
      <c r="B17" s="66"/>
      <c r="C17" s="66"/>
      <c r="D17" s="68"/>
      <c r="E17" s="68"/>
      <c r="F17" s="68"/>
      <c r="G17" s="67" t="s">
        <v>31</v>
      </c>
      <c r="H17" s="64"/>
      <c r="I17" s="150" t="s">
        <v>84</v>
      </c>
      <c r="J17" s="151"/>
      <c r="K17" s="151"/>
      <c r="L17" s="151"/>
      <c r="M17" s="151"/>
      <c r="N17" s="151"/>
      <c r="O17" s="152"/>
    </row>
    <row r="18" spans="1:15" x14ac:dyDescent="0.25">
      <c r="A18" s="57" t="s">
        <v>14</v>
      </c>
      <c r="B18" s="66"/>
      <c r="C18" s="66"/>
      <c r="D18" s="67"/>
      <c r="E18" s="68"/>
      <c r="F18" s="68"/>
      <c r="G18" s="68"/>
      <c r="H18" s="64" t="s">
        <v>83</v>
      </c>
      <c r="I18" s="57" t="s">
        <v>38</v>
      </c>
      <c r="J18" s="68"/>
      <c r="K18" s="68"/>
      <c r="L18" s="68"/>
      <c r="M18" s="68"/>
      <c r="N18" s="68"/>
      <c r="O18" s="69"/>
    </row>
    <row r="19" spans="1:15" x14ac:dyDescent="0.25">
      <c r="A19" s="65" t="s">
        <v>15</v>
      </c>
      <c r="B19" s="66"/>
      <c r="C19" s="66"/>
      <c r="D19" s="67"/>
      <c r="E19" s="68"/>
      <c r="F19" s="68"/>
      <c r="G19" s="68"/>
      <c r="H19" s="64" t="s">
        <v>89</v>
      </c>
      <c r="I19" s="57" t="s">
        <v>44</v>
      </c>
      <c r="J19" s="68"/>
      <c r="K19" s="68"/>
      <c r="L19" s="68"/>
      <c r="M19" s="68"/>
      <c r="N19" s="68"/>
      <c r="O19" s="69"/>
    </row>
    <row r="20" spans="1:15" x14ac:dyDescent="0.25">
      <c r="H20" s="21"/>
      <c r="I20" s="51"/>
      <c r="J20" s="51"/>
      <c r="K20" s="51"/>
      <c r="L20" s="51"/>
      <c r="M20" s="22"/>
      <c r="N20" s="23"/>
      <c r="O20" s="22"/>
    </row>
    <row r="21" spans="1:15" ht="13.2" customHeight="1" x14ac:dyDescent="0.25">
      <c r="H21" s="1"/>
    </row>
    <row r="22" spans="1:15" s="6" customFormat="1" ht="16.5" customHeight="1" x14ac:dyDescent="0.25">
      <c r="A22" s="160" t="s">
        <v>5</v>
      </c>
      <c r="B22" s="153" t="s">
        <v>9</v>
      </c>
      <c r="C22" s="153" t="s">
        <v>29</v>
      </c>
      <c r="D22" s="153" t="s">
        <v>2</v>
      </c>
      <c r="E22" s="153" t="s">
        <v>27</v>
      </c>
      <c r="F22" s="153" t="s">
        <v>6</v>
      </c>
      <c r="G22" s="153" t="s">
        <v>10</v>
      </c>
      <c r="H22" s="153" t="s">
        <v>35</v>
      </c>
      <c r="I22" s="149" t="s">
        <v>45</v>
      </c>
      <c r="J22" s="149"/>
      <c r="K22" s="155" t="s">
        <v>46</v>
      </c>
      <c r="L22" s="155"/>
      <c r="M22" s="149" t="s">
        <v>47</v>
      </c>
      <c r="N22" s="154" t="s">
        <v>30</v>
      </c>
      <c r="O22" s="154" t="s">
        <v>11</v>
      </c>
    </row>
    <row r="23" spans="1:15" s="6" customFormat="1" ht="16.5" customHeight="1" x14ac:dyDescent="0.25">
      <c r="A23" s="160"/>
      <c r="B23" s="153"/>
      <c r="C23" s="153"/>
      <c r="D23" s="153"/>
      <c r="E23" s="153"/>
      <c r="F23" s="153"/>
      <c r="G23" s="153"/>
      <c r="H23" s="153"/>
      <c r="I23" s="149"/>
      <c r="J23" s="149"/>
      <c r="K23" s="35" t="s">
        <v>42</v>
      </c>
      <c r="L23" s="35" t="s">
        <v>43</v>
      </c>
      <c r="M23" s="149"/>
      <c r="N23" s="154"/>
      <c r="O23" s="154"/>
    </row>
    <row r="24" spans="1:15" s="6" customFormat="1" ht="34.950000000000003" customHeight="1" x14ac:dyDescent="0.25">
      <c r="A24" s="44">
        <v>1</v>
      </c>
      <c r="B24" s="118"/>
      <c r="C24" s="38" t="s">
        <v>56</v>
      </c>
      <c r="D24" s="39" t="s">
        <v>57</v>
      </c>
      <c r="E24" s="40">
        <v>36281</v>
      </c>
      <c r="F24" s="38" t="s">
        <v>17</v>
      </c>
      <c r="G24" s="41" t="s">
        <v>36</v>
      </c>
      <c r="H24" s="41" t="s">
        <v>55</v>
      </c>
      <c r="I24" s="42">
        <v>85</v>
      </c>
      <c r="J24" s="37">
        <v>2</v>
      </c>
      <c r="K24" s="95">
        <v>90</v>
      </c>
      <c r="L24" s="42">
        <v>90</v>
      </c>
      <c r="M24" s="42">
        <v>90</v>
      </c>
      <c r="N24" s="112"/>
      <c r="O24" s="112"/>
    </row>
    <row r="25" spans="1:15" ht="34.950000000000003" customHeight="1" x14ac:dyDescent="0.25">
      <c r="A25" s="36">
        <v>2</v>
      </c>
      <c r="B25" s="37"/>
      <c r="C25" s="38" t="s">
        <v>54</v>
      </c>
      <c r="D25" s="39" t="s">
        <v>51</v>
      </c>
      <c r="E25" s="40" t="s">
        <v>52</v>
      </c>
      <c r="F25" s="38" t="s">
        <v>17</v>
      </c>
      <c r="G25" s="38" t="s">
        <v>78</v>
      </c>
      <c r="H25" s="41" t="s">
        <v>53</v>
      </c>
      <c r="I25" s="42">
        <v>90</v>
      </c>
      <c r="J25" s="37">
        <v>1</v>
      </c>
      <c r="K25" s="95">
        <v>85</v>
      </c>
      <c r="L25" s="95">
        <v>85</v>
      </c>
      <c r="M25" s="42">
        <v>85</v>
      </c>
      <c r="N25" s="36"/>
      <c r="O25" s="43"/>
    </row>
    <row r="26" spans="1:15" ht="34.950000000000003" customHeight="1" x14ac:dyDescent="0.25">
      <c r="A26" s="36">
        <v>3</v>
      </c>
      <c r="B26" s="37"/>
      <c r="C26" s="115" t="s">
        <v>58</v>
      </c>
      <c r="D26" s="123" t="s">
        <v>59</v>
      </c>
      <c r="E26" s="124">
        <v>38349</v>
      </c>
      <c r="F26" s="125" t="s">
        <v>24</v>
      </c>
      <c r="G26" s="126" t="s">
        <v>36</v>
      </c>
      <c r="H26" s="126" t="s">
        <v>80</v>
      </c>
      <c r="I26" s="42">
        <v>75</v>
      </c>
      <c r="J26" s="37">
        <v>4</v>
      </c>
      <c r="K26" s="42">
        <v>80</v>
      </c>
      <c r="L26" s="42">
        <v>80</v>
      </c>
      <c r="M26" s="42">
        <v>80</v>
      </c>
      <c r="N26" s="36"/>
      <c r="O26" s="43"/>
    </row>
    <row r="27" spans="1:15" ht="34.950000000000003" customHeight="1" x14ac:dyDescent="0.25">
      <c r="A27" s="36">
        <v>4</v>
      </c>
      <c r="B27" s="37"/>
      <c r="C27" s="115" t="s">
        <v>95</v>
      </c>
      <c r="D27" s="113" t="s">
        <v>94</v>
      </c>
      <c r="E27" s="114">
        <v>37495</v>
      </c>
      <c r="F27" s="115" t="s">
        <v>24</v>
      </c>
      <c r="G27" s="116" t="s">
        <v>36</v>
      </c>
      <c r="H27" s="116" t="s">
        <v>55</v>
      </c>
      <c r="I27" s="42">
        <v>70</v>
      </c>
      <c r="J27" s="37">
        <v>5</v>
      </c>
      <c r="K27" s="95">
        <v>75</v>
      </c>
      <c r="L27" s="95">
        <v>75</v>
      </c>
      <c r="M27" s="42">
        <v>75</v>
      </c>
      <c r="N27" s="36"/>
      <c r="O27" s="43"/>
    </row>
    <row r="28" spans="1:15" ht="34.950000000000003" customHeight="1" x14ac:dyDescent="0.25">
      <c r="A28" s="36">
        <v>5</v>
      </c>
      <c r="B28" s="37"/>
      <c r="C28" s="115" t="s">
        <v>64</v>
      </c>
      <c r="D28" s="113" t="s">
        <v>79</v>
      </c>
      <c r="E28" s="114" t="s">
        <v>63</v>
      </c>
      <c r="F28" s="115" t="s">
        <v>24</v>
      </c>
      <c r="G28" s="115" t="s">
        <v>32</v>
      </c>
      <c r="H28" s="116" t="s">
        <v>62</v>
      </c>
      <c r="I28" s="42">
        <v>60</v>
      </c>
      <c r="J28" s="37">
        <v>7</v>
      </c>
      <c r="K28" s="42">
        <v>70</v>
      </c>
      <c r="L28" s="42">
        <v>70</v>
      </c>
      <c r="M28" s="42">
        <v>70</v>
      </c>
      <c r="N28" s="36"/>
      <c r="O28" s="43"/>
    </row>
    <row r="29" spans="1:15" ht="34.950000000000003" customHeight="1" x14ac:dyDescent="0.25">
      <c r="A29" s="36">
        <v>6</v>
      </c>
      <c r="B29" s="37"/>
      <c r="C29" s="115" t="s">
        <v>60</v>
      </c>
      <c r="D29" s="113" t="s">
        <v>61</v>
      </c>
      <c r="E29" s="114">
        <v>38529</v>
      </c>
      <c r="F29" s="115" t="s">
        <v>24</v>
      </c>
      <c r="G29" s="116" t="s">
        <v>40</v>
      </c>
      <c r="H29" s="116" t="s">
        <v>82</v>
      </c>
      <c r="I29" s="42">
        <v>80</v>
      </c>
      <c r="J29" s="37">
        <v>3</v>
      </c>
      <c r="K29" s="95">
        <v>65</v>
      </c>
      <c r="L29" s="95">
        <v>65</v>
      </c>
      <c r="M29" s="42">
        <v>65</v>
      </c>
      <c r="N29" s="36"/>
      <c r="O29" s="43"/>
    </row>
    <row r="30" spans="1:15" ht="34.950000000000003" customHeight="1" x14ac:dyDescent="0.25">
      <c r="A30" s="36">
        <v>7</v>
      </c>
      <c r="B30" s="37"/>
      <c r="C30" s="132" t="s">
        <v>70</v>
      </c>
      <c r="D30" s="39" t="s">
        <v>65</v>
      </c>
      <c r="E30" s="40" t="s">
        <v>66</v>
      </c>
      <c r="F30" s="38" t="s">
        <v>17</v>
      </c>
      <c r="G30" s="41" t="s">
        <v>39</v>
      </c>
      <c r="H30" s="41" t="s">
        <v>67</v>
      </c>
      <c r="I30" s="42">
        <v>65</v>
      </c>
      <c r="J30" s="37">
        <v>6</v>
      </c>
      <c r="K30" s="95">
        <v>60</v>
      </c>
      <c r="L30" s="42">
        <v>60</v>
      </c>
      <c r="M30" s="42">
        <v>60</v>
      </c>
      <c r="N30" s="36"/>
      <c r="O30" s="43"/>
    </row>
    <row r="31" spans="1:15" s="6" customFormat="1" ht="34.950000000000003" customHeight="1" x14ac:dyDescent="0.25">
      <c r="A31" s="117" t="s">
        <v>96</v>
      </c>
      <c r="B31" s="112"/>
      <c r="C31" s="38" t="s">
        <v>71</v>
      </c>
      <c r="D31" s="39" t="s">
        <v>68</v>
      </c>
      <c r="E31" s="40" t="s">
        <v>69</v>
      </c>
      <c r="F31" s="38" t="s">
        <v>17</v>
      </c>
      <c r="G31" s="41" t="s">
        <v>39</v>
      </c>
      <c r="H31" s="41" t="s">
        <v>67</v>
      </c>
      <c r="I31" s="112"/>
      <c r="J31" s="112"/>
      <c r="K31" s="95"/>
      <c r="L31" s="95"/>
      <c r="M31" s="42"/>
      <c r="N31" s="112"/>
      <c r="O31" s="112"/>
    </row>
    <row r="32" spans="1:15" ht="10.199999999999999" customHeight="1" x14ac:dyDescent="0.25">
      <c r="A32" s="53"/>
      <c r="B32" s="54"/>
      <c r="C32" s="45"/>
      <c r="D32" s="47"/>
      <c r="E32" s="48"/>
      <c r="F32" s="45"/>
      <c r="G32" s="49"/>
      <c r="H32" s="49"/>
      <c r="I32" s="55"/>
      <c r="J32" s="54"/>
      <c r="K32" s="55"/>
      <c r="L32" s="55"/>
      <c r="M32" s="55"/>
      <c r="N32" s="53"/>
      <c r="O32" s="56"/>
    </row>
    <row r="33" spans="1:15" x14ac:dyDescent="0.25">
      <c r="A33" s="146" t="s">
        <v>3</v>
      </c>
      <c r="B33" s="147"/>
      <c r="C33" s="147"/>
      <c r="D33" s="147"/>
      <c r="E33" s="70"/>
      <c r="F33" s="70"/>
      <c r="G33" s="70"/>
      <c r="H33" s="147" t="s">
        <v>4</v>
      </c>
      <c r="I33" s="147"/>
      <c r="J33" s="147"/>
      <c r="K33" s="147"/>
      <c r="L33" s="147"/>
      <c r="M33" s="147"/>
      <c r="N33" s="147"/>
      <c r="O33" s="148"/>
    </row>
    <row r="34" spans="1:15" s="15" customFormat="1" ht="12" x14ac:dyDescent="0.25">
      <c r="A34" s="71" t="s">
        <v>74</v>
      </c>
      <c r="B34" s="72"/>
      <c r="C34" s="73"/>
      <c r="D34" s="63"/>
      <c r="E34" s="79"/>
      <c r="F34" s="86"/>
      <c r="G34" s="80"/>
      <c r="H34" s="58" t="s">
        <v>25</v>
      </c>
      <c r="I34" s="127">
        <v>5</v>
      </c>
      <c r="J34" s="79"/>
      <c r="K34" s="86"/>
      <c r="L34" s="86"/>
      <c r="M34" s="87"/>
      <c r="N34" s="58" t="s">
        <v>23</v>
      </c>
      <c r="O34" s="129">
        <f>COUNTIF(F$20:F141,"ЗМС")</f>
        <v>0</v>
      </c>
    </row>
    <row r="35" spans="1:15" s="15" customFormat="1" ht="12" x14ac:dyDescent="0.25">
      <c r="A35" s="71" t="s">
        <v>75</v>
      </c>
      <c r="B35" s="72"/>
      <c r="C35" s="74"/>
      <c r="D35" s="63"/>
      <c r="E35" s="81"/>
      <c r="F35" s="92"/>
      <c r="G35" s="82"/>
      <c r="H35" s="59" t="s">
        <v>18</v>
      </c>
      <c r="I35" s="128">
        <v>8</v>
      </c>
      <c r="J35" s="88"/>
      <c r="K35" s="89"/>
      <c r="L35" s="89"/>
      <c r="M35" s="60"/>
      <c r="N35" s="59" t="s">
        <v>16</v>
      </c>
      <c r="O35" s="130">
        <f>COUNTIF(F$27:F31,"МСМК")</f>
        <v>0</v>
      </c>
    </row>
    <row r="36" spans="1:15" s="15" customFormat="1" ht="12" x14ac:dyDescent="0.25">
      <c r="A36" s="71" t="s">
        <v>37</v>
      </c>
      <c r="B36" s="72"/>
      <c r="C36" s="72"/>
      <c r="D36" s="63"/>
      <c r="E36" s="81"/>
      <c r="F36" s="92"/>
      <c r="G36" s="82"/>
      <c r="H36" s="59" t="s">
        <v>19</v>
      </c>
      <c r="I36" s="60">
        <v>7</v>
      </c>
      <c r="J36" s="88"/>
      <c r="K36" s="89"/>
      <c r="L36" s="89"/>
      <c r="M36" s="60"/>
      <c r="N36" s="59" t="s">
        <v>17</v>
      </c>
      <c r="O36" s="130">
        <v>4</v>
      </c>
    </row>
    <row r="37" spans="1:15" s="15" customFormat="1" ht="12" x14ac:dyDescent="0.25">
      <c r="A37" s="71" t="s">
        <v>76</v>
      </c>
      <c r="B37" s="72"/>
      <c r="C37" s="72"/>
      <c r="D37" s="63"/>
      <c r="E37" s="81"/>
      <c r="F37" s="92"/>
      <c r="G37" s="82"/>
      <c r="H37" s="59" t="s">
        <v>20</v>
      </c>
      <c r="I37" s="60">
        <v>7</v>
      </c>
      <c r="J37" s="88"/>
      <c r="K37" s="89"/>
      <c r="L37" s="89"/>
      <c r="M37" s="60"/>
      <c r="N37" s="59" t="s">
        <v>24</v>
      </c>
      <c r="O37" s="130">
        <v>4</v>
      </c>
    </row>
    <row r="38" spans="1:15" s="15" customFormat="1" ht="12" x14ac:dyDescent="0.25">
      <c r="A38" s="75"/>
      <c r="B38" s="72"/>
      <c r="C38" s="72"/>
      <c r="D38" s="63"/>
      <c r="E38" s="83"/>
      <c r="F38" s="93"/>
      <c r="G38" s="82"/>
      <c r="H38" s="59" t="s">
        <v>21</v>
      </c>
      <c r="I38" s="60">
        <v>0</v>
      </c>
      <c r="J38" s="88"/>
      <c r="K38" s="89"/>
      <c r="L38" s="89"/>
      <c r="M38" s="60"/>
      <c r="N38" s="59" t="s">
        <v>26</v>
      </c>
      <c r="O38" s="130">
        <v>0</v>
      </c>
    </row>
    <row r="39" spans="1:15" s="15" customFormat="1" ht="12" x14ac:dyDescent="0.25">
      <c r="A39" s="76"/>
      <c r="B39" s="77"/>
      <c r="C39" s="72"/>
      <c r="D39" s="63"/>
      <c r="E39" s="83"/>
      <c r="F39" s="93"/>
      <c r="G39" s="82"/>
      <c r="H39" s="59" t="s">
        <v>28</v>
      </c>
      <c r="I39" s="60">
        <f>COUNTIF(A10:A95,"ДСКВ")</f>
        <v>0</v>
      </c>
      <c r="J39" s="88"/>
      <c r="K39" s="89"/>
      <c r="L39" s="89"/>
      <c r="M39" s="60"/>
      <c r="N39" s="59" t="s">
        <v>34</v>
      </c>
      <c r="O39" s="130">
        <f>COUNTIF(F$27:F143,"2 СР")</f>
        <v>0</v>
      </c>
    </row>
    <row r="40" spans="1:15" s="15" customFormat="1" ht="12" x14ac:dyDescent="0.25">
      <c r="A40" s="78"/>
      <c r="B40" s="72"/>
      <c r="C40" s="72"/>
      <c r="D40" s="63"/>
      <c r="E40" s="84"/>
      <c r="F40" s="94"/>
      <c r="G40" s="85"/>
      <c r="H40" s="61" t="s">
        <v>22</v>
      </c>
      <c r="I40" s="62">
        <v>1</v>
      </c>
      <c r="J40" s="90"/>
      <c r="K40" s="91"/>
      <c r="L40" s="91"/>
      <c r="M40" s="62"/>
      <c r="N40" s="61" t="s">
        <v>33</v>
      </c>
      <c r="O40" s="131">
        <f>COUNTIF(F$27:F144,"3 СР")</f>
        <v>0</v>
      </c>
    </row>
    <row r="41" spans="1:15" ht="5.25" customHeight="1" x14ac:dyDescent="0.25">
      <c r="A41" s="3"/>
      <c r="B41" s="3"/>
      <c r="C41" s="3"/>
      <c r="D41" s="3"/>
      <c r="E41" s="3"/>
      <c r="F41" s="3"/>
      <c r="I41" s="13"/>
      <c r="J41" s="13"/>
      <c r="K41" s="13"/>
      <c r="L41" s="13"/>
      <c r="M41" s="13"/>
      <c r="N41" s="12"/>
      <c r="O41" s="12"/>
    </row>
    <row r="42" spans="1:15" x14ac:dyDescent="0.25">
      <c r="A42" s="146" t="str">
        <f>A17</f>
        <v>ТЕХНИЧЕСКИЙ ДЕЛЕГАТ ФВСР:</v>
      </c>
      <c r="B42" s="147"/>
      <c r="C42" s="147"/>
      <c r="D42" s="147"/>
      <c r="E42" s="147" t="str">
        <f>A18</f>
        <v>ГЛАВНЫЙ СУДЬЯ:</v>
      </c>
      <c r="F42" s="147"/>
      <c r="G42" s="147"/>
      <c r="H42" s="147" t="str">
        <f>A19</f>
        <v>ГЛАВНЫЙ СЕКРЕТАРЬ:</v>
      </c>
      <c r="I42" s="147"/>
      <c r="J42" s="147"/>
      <c r="K42" s="147"/>
      <c r="L42" s="147"/>
      <c r="M42" s="147">
        <f>A20</f>
        <v>0</v>
      </c>
      <c r="N42" s="147"/>
      <c r="O42" s="156"/>
    </row>
    <row r="43" spans="1:15" x14ac:dyDescent="0.2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</row>
    <row r="44" spans="1:15" x14ac:dyDescent="0.25">
      <c r="A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 x14ac:dyDescent="0.25">
      <c r="A45" s="52"/>
      <c r="D45" s="52"/>
      <c r="E45" s="52"/>
      <c r="F45" s="52"/>
      <c r="G45" s="52"/>
      <c r="H45" s="24"/>
      <c r="I45" s="52"/>
      <c r="J45" s="52"/>
      <c r="K45" s="52"/>
      <c r="L45" s="52"/>
      <c r="M45" s="52"/>
      <c r="N45" s="52"/>
      <c r="O45" s="52"/>
    </row>
    <row r="46" spans="1:15" x14ac:dyDescent="0.25">
      <c r="A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x14ac:dyDescent="0.25">
      <c r="A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s="15" customFormat="1" ht="12" x14ac:dyDescent="0.25">
      <c r="A48" s="157">
        <f>H17</f>
        <v>0</v>
      </c>
      <c r="B48" s="158"/>
      <c r="C48" s="158"/>
      <c r="D48" s="158"/>
      <c r="E48" s="158" t="str">
        <f>H18</f>
        <v>АНДРИЯНОВ А.С. (ВК, г. МОСКВА)</v>
      </c>
      <c r="F48" s="158"/>
      <c r="G48" s="158"/>
      <c r="H48" s="158" t="str">
        <f>H19</f>
        <v>ВЫСОЦКИЙ С.М. (1К, г. МОСКВА)</v>
      </c>
      <c r="I48" s="158"/>
      <c r="J48" s="158"/>
      <c r="K48" s="158"/>
      <c r="L48" s="158"/>
      <c r="M48" s="158">
        <f>H20</f>
        <v>0</v>
      </c>
      <c r="N48" s="158"/>
      <c r="O48" s="159"/>
    </row>
  </sheetData>
  <sortState xmlns:xlrd2="http://schemas.microsoft.com/office/spreadsheetml/2017/richdata2" ref="C24:M30">
    <sortCondition descending="1" ref="M24:M30"/>
  </sortState>
  <mergeCells count="40">
    <mergeCell ref="A48:D48"/>
    <mergeCell ref="E48:G48"/>
    <mergeCell ref="H48:L48"/>
    <mergeCell ref="M48:O48"/>
    <mergeCell ref="M22:M23"/>
    <mergeCell ref="A22:A23"/>
    <mergeCell ref="B22:B23"/>
    <mergeCell ref="A43:E43"/>
    <mergeCell ref="F43:O43"/>
    <mergeCell ref="F22:F23"/>
    <mergeCell ref="G22:G23"/>
    <mergeCell ref="H22:H23"/>
    <mergeCell ref="A42:D42"/>
    <mergeCell ref="E42:G42"/>
    <mergeCell ref="H42:L42"/>
    <mergeCell ref="M42:O42"/>
    <mergeCell ref="A1:O1"/>
    <mergeCell ref="A2:O2"/>
    <mergeCell ref="A3:O3"/>
    <mergeCell ref="A4:O4"/>
    <mergeCell ref="A14:D14"/>
    <mergeCell ref="A12:O12"/>
    <mergeCell ref="A8:O8"/>
    <mergeCell ref="A10:O10"/>
    <mergeCell ref="A11:O11"/>
    <mergeCell ref="A7:O7"/>
    <mergeCell ref="A33:D33"/>
    <mergeCell ref="H33:O33"/>
    <mergeCell ref="I22:J23"/>
    <mergeCell ref="I17:O17"/>
    <mergeCell ref="A13:O13"/>
    <mergeCell ref="C22:C23"/>
    <mergeCell ref="D22:D23"/>
    <mergeCell ref="E22:E23"/>
    <mergeCell ref="N22:N23"/>
    <mergeCell ref="O22:O23"/>
    <mergeCell ref="K22:L22"/>
    <mergeCell ref="A15:D15"/>
    <mergeCell ref="A16:H16"/>
    <mergeCell ref="I16:O16"/>
  </mergeCells>
  <phoneticPr fontId="24" type="noConversion"/>
  <conditionalFormatting sqref="A42:XFD42">
    <cfRule type="cellIs" dxfId="2" priority="1" operator="equal">
      <formula>0</formula>
    </cfRule>
    <cfRule type="cellIs" dxfId="1" priority="2" operator="equal">
      <formula>0</formula>
    </cfRule>
  </conditionalFormatting>
  <conditionalFormatting sqref="A42:XFD48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48" orientation="portrait" copies="3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 xml:space="preserve">&amp;C&amp;"Calibri,обычный"                    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уч.</vt:lpstr>
      <vt:lpstr>Итог прот муж (RUS)</vt:lpstr>
      <vt:lpstr>'Итог прот муж (RUS)'!Заголовки_для_печати</vt:lpstr>
      <vt:lpstr>'СПИСОК уч.'!Заголовки_для_печати</vt:lpstr>
      <vt:lpstr>'Итог прот муж (RUS)'!Область_печати</vt:lpstr>
      <vt:lpstr>'СПИСОК уч.'!Область_печати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2024-10-06T15:01:44Z</cp:lastPrinted>
  <dcterms:created xsi:type="dcterms:W3CDTF">1996-10-08T23:32:33Z</dcterms:created>
  <dcterms:modified xsi:type="dcterms:W3CDTF">2024-10-07T10:55:10Z</dcterms:modified>
</cp:coreProperties>
</file>