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D69F461E-8490-44D8-A655-B91D94F04417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Лист1!$A$1:$L$86</definedName>
    <definedName name="_xlnm.Print_Area" localSheetId="1">Лист2!$A$1:$L$88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2" l="1"/>
  <c r="H83" i="2"/>
  <c r="E83" i="2"/>
  <c r="A83" i="2"/>
  <c r="K76" i="2"/>
  <c r="H76" i="2"/>
  <c r="E76" i="2"/>
  <c r="A76" i="2"/>
  <c r="H74" i="2"/>
  <c r="H73" i="2"/>
  <c r="H72" i="2"/>
  <c r="H71" i="2"/>
  <c r="H70" i="2" s="1"/>
  <c r="H69" i="2" s="1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J57" i="2"/>
  <c r="I57" i="2"/>
  <c r="G57" i="2"/>
  <c r="F57" i="2"/>
  <c r="E57" i="2"/>
  <c r="D57" i="2"/>
  <c r="C57" i="2"/>
  <c r="J56" i="2"/>
  <c r="I56" i="2"/>
  <c r="G56" i="2"/>
  <c r="F56" i="2"/>
  <c r="E56" i="2"/>
  <c r="D56" i="2"/>
  <c r="C56" i="2"/>
  <c r="J55" i="2"/>
  <c r="I55" i="2"/>
  <c r="G55" i="2"/>
  <c r="F55" i="2"/>
  <c r="E55" i="2"/>
  <c r="D55" i="2"/>
  <c r="C55" i="2"/>
  <c r="J54" i="2"/>
  <c r="I54" i="2"/>
  <c r="G54" i="2"/>
  <c r="F54" i="2"/>
  <c r="E54" i="2"/>
  <c r="D54" i="2"/>
  <c r="C54" i="2"/>
  <c r="J53" i="2"/>
  <c r="I53" i="2"/>
  <c r="G53" i="2"/>
  <c r="F53" i="2"/>
  <c r="E53" i="2"/>
  <c r="D53" i="2"/>
  <c r="C53" i="2"/>
  <c r="J52" i="2"/>
  <c r="I52" i="2"/>
  <c r="G52" i="2"/>
  <c r="F52" i="2"/>
  <c r="E52" i="2"/>
  <c r="D52" i="2"/>
  <c r="C52" i="2"/>
  <c r="J51" i="2"/>
  <c r="I51" i="2"/>
  <c r="G51" i="2"/>
  <c r="F51" i="2"/>
  <c r="E51" i="2"/>
  <c r="D51" i="2"/>
  <c r="C51" i="2"/>
  <c r="J50" i="2"/>
  <c r="I50" i="2"/>
  <c r="G50" i="2"/>
  <c r="F50" i="2"/>
  <c r="E50" i="2"/>
  <c r="D50" i="2"/>
  <c r="C50" i="2"/>
  <c r="J49" i="2"/>
  <c r="I49" i="2"/>
  <c r="G49" i="2"/>
  <c r="F49" i="2"/>
  <c r="E49" i="2"/>
  <c r="D49" i="2"/>
  <c r="C49" i="2"/>
  <c r="J48" i="2"/>
  <c r="I48" i="2"/>
  <c r="G48" i="2"/>
  <c r="F48" i="2"/>
  <c r="E48" i="2"/>
  <c r="D48" i="2"/>
  <c r="C48" i="2"/>
  <c r="J47" i="2"/>
  <c r="I47" i="2"/>
  <c r="G47" i="2"/>
  <c r="F47" i="2"/>
  <c r="E47" i="2"/>
  <c r="D47" i="2"/>
  <c r="C47" i="2"/>
  <c r="J46" i="2"/>
  <c r="I46" i="2"/>
  <c r="G46" i="2"/>
  <c r="F46" i="2"/>
  <c r="E46" i="2"/>
  <c r="D46" i="2"/>
  <c r="C46" i="2"/>
  <c r="J45" i="2"/>
  <c r="I45" i="2"/>
  <c r="G45" i="2"/>
  <c r="F45" i="2"/>
  <c r="E45" i="2"/>
  <c r="D45" i="2"/>
  <c r="C45" i="2"/>
  <c r="J44" i="2"/>
  <c r="I44" i="2"/>
  <c r="G44" i="2"/>
  <c r="F44" i="2"/>
  <c r="E44" i="2"/>
  <c r="D44" i="2"/>
  <c r="C44" i="2"/>
  <c r="J43" i="2"/>
  <c r="I43" i="2"/>
  <c r="G43" i="2"/>
  <c r="F43" i="2"/>
  <c r="E43" i="2"/>
  <c r="D43" i="2"/>
  <c r="C43" i="2"/>
  <c r="J42" i="2"/>
  <c r="I42" i="2"/>
  <c r="G42" i="2"/>
  <c r="F42" i="2"/>
  <c r="E42" i="2"/>
  <c r="D42" i="2"/>
  <c r="C42" i="2"/>
  <c r="J41" i="2"/>
  <c r="I41" i="2"/>
  <c r="G41" i="2"/>
  <c r="F41" i="2"/>
  <c r="E41" i="2"/>
  <c r="D41" i="2"/>
  <c r="C41" i="2"/>
  <c r="J40" i="2"/>
  <c r="I40" i="2"/>
  <c r="G40" i="2"/>
  <c r="F40" i="2"/>
  <c r="E40" i="2"/>
  <c r="D40" i="2"/>
  <c r="C40" i="2"/>
  <c r="J39" i="2"/>
  <c r="I39" i="2"/>
  <c r="G39" i="2"/>
  <c r="F39" i="2"/>
  <c r="E39" i="2"/>
  <c r="D39" i="2"/>
  <c r="C39" i="2"/>
  <c r="J38" i="2"/>
  <c r="I38" i="2"/>
  <c r="G38" i="2"/>
  <c r="F38" i="2"/>
  <c r="E38" i="2"/>
  <c r="D38" i="2"/>
  <c r="C38" i="2"/>
  <c r="J37" i="2"/>
  <c r="I37" i="2"/>
  <c r="G37" i="2"/>
  <c r="F37" i="2"/>
  <c r="E37" i="2"/>
  <c r="D37" i="2"/>
  <c r="C37" i="2"/>
  <c r="J36" i="2"/>
  <c r="I36" i="2"/>
  <c r="G36" i="2"/>
  <c r="F36" i="2"/>
  <c r="E36" i="2"/>
  <c r="D36" i="2"/>
  <c r="C36" i="2"/>
  <c r="J35" i="2"/>
  <c r="I35" i="2"/>
  <c r="G35" i="2"/>
  <c r="F35" i="2"/>
  <c r="E35" i="2"/>
  <c r="D35" i="2"/>
  <c r="C35" i="2"/>
  <c r="J34" i="2"/>
  <c r="I34" i="2"/>
  <c r="G34" i="2"/>
  <c r="F34" i="2"/>
  <c r="E34" i="2"/>
  <c r="D34" i="2"/>
  <c r="C34" i="2"/>
  <c r="J33" i="2"/>
  <c r="I33" i="2"/>
  <c r="G33" i="2"/>
  <c r="F33" i="2"/>
  <c r="E33" i="2"/>
  <c r="D33" i="2"/>
  <c r="C33" i="2"/>
  <c r="J32" i="2"/>
  <c r="I32" i="2"/>
  <c r="G32" i="2"/>
  <c r="F32" i="2"/>
  <c r="E32" i="2"/>
  <c r="D32" i="2"/>
  <c r="C32" i="2"/>
  <c r="J31" i="2"/>
  <c r="I31" i="2"/>
  <c r="G31" i="2"/>
  <c r="F31" i="2"/>
  <c r="E31" i="2"/>
  <c r="D31" i="2"/>
  <c r="C31" i="2"/>
  <c r="J30" i="2"/>
  <c r="I30" i="2"/>
  <c r="G30" i="2"/>
  <c r="F30" i="2"/>
  <c r="E30" i="2"/>
  <c r="D30" i="2"/>
  <c r="C30" i="2"/>
  <c r="J29" i="2"/>
  <c r="I29" i="2"/>
  <c r="G29" i="2"/>
  <c r="F29" i="2"/>
  <c r="E29" i="2"/>
  <c r="D29" i="2"/>
  <c r="C29" i="2"/>
  <c r="J28" i="2"/>
  <c r="I28" i="2"/>
  <c r="G28" i="2"/>
  <c r="F28" i="2"/>
  <c r="E28" i="2"/>
  <c r="D28" i="2"/>
  <c r="C28" i="2"/>
  <c r="J27" i="2"/>
  <c r="I27" i="2"/>
  <c r="G27" i="2"/>
  <c r="F27" i="2"/>
  <c r="E27" i="2"/>
  <c r="D27" i="2"/>
  <c r="C27" i="2"/>
  <c r="J26" i="2"/>
  <c r="I26" i="2"/>
  <c r="G26" i="2"/>
  <c r="F26" i="2"/>
  <c r="E26" i="2"/>
  <c r="D26" i="2"/>
  <c r="C26" i="2"/>
  <c r="J25" i="2"/>
  <c r="I25" i="2"/>
  <c r="G25" i="2"/>
  <c r="F25" i="2"/>
  <c r="E25" i="2"/>
  <c r="D25" i="2"/>
  <c r="C25" i="2"/>
  <c r="J24" i="2"/>
  <c r="I24" i="2"/>
  <c r="G24" i="2"/>
  <c r="F24" i="2"/>
  <c r="E24" i="2"/>
  <c r="D24" i="2"/>
  <c r="C24" i="2"/>
  <c r="J23" i="2"/>
  <c r="G23" i="2"/>
  <c r="F23" i="2"/>
  <c r="L74" i="2" s="1"/>
  <c r="E23" i="2"/>
  <c r="D23" i="2"/>
  <c r="C23" i="2"/>
  <c r="K80" i="1"/>
  <c r="H80" i="1"/>
  <c r="E80" i="1"/>
  <c r="A80" i="1"/>
  <c r="K73" i="1"/>
  <c r="H73" i="1"/>
  <c r="E73" i="1"/>
  <c r="A73" i="1"/>
  <c r="H71" i="1"/>
  <c r="H70" i="1"/>
  <c r="H69" i="1"/>
  <c r="H68" i="1"/>
  <c r="H67" i="1" s="1"/>
  <c r="H66" i="1" s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71" i="1" s="1"/>
  <c r="E23" i="1"/>
  <c r="D23" i="1"/>
  <c r="C23" i="1"/>
  <c r="L69" i="2" l="1"/>
  <c r="L71" i="2"/>
  <c r="L73" i="2"/>
  <c r="L68" i="2"/>
  <c r="L70" i="2"/>
  <c r="L72" i="2"/>
  <c r="L66" i="1"/>
  <c r="L68" i="1"/>
  <c r="L70" i="1"/>
  <c r="L65" i="1"/>
  <c r="L67" i="1"/>
  <c r="L69" i="1"/>
</calcChain>
</file>

<file path=xl/sharedStrings.xml><?xml version="1.0" encoding="utf-8"?>
<sst xmlns="http://schemas.openxmlformats.org/spreadsheetml/2006/main" count="155" uniqueCount="73">
  <si>
    <t>Министерство спорта Российской Федерации</t>
  </si>
  <si>
    <t>Министерство физической культуры и спорта Краснодарского края</t>
  </si>
  <si>
    <t>Федерация велосипедного спорта России</t>
  </si>
  <si>
    <t>Федерация велосипедного спорта Кубани</t>
  </si>
  <si>
    <t>по велосипедному спорту</t>
  </si>
  <si>
    <t>ИТОГОВЫЙ ПРОТОКОЛ</t>
  </si>
  <si>
    <t>маунтинбайк - кросс - кантри - короткий круг</t>
  </si>
  <si>
    <t>ЖЕНЩИНЫ</t>
  </si>
  <si>
    <t>МЕСТО ПРОВЕДЕНИЯ: Краснодарский край, с. Архипо-Осиповка</t>
  </si>
  <si>
    <t>НАЧАЛО ГОНКИ: 13ч 40м</t>
  </si>
  <si>
    <t>№ ВРВС: 0080771811Я</t>
  </si>
  <si>
    <t>ДАТА ПРОВЕДЕНИЯ: 23 марта 2025 года</t>
  </si>
  <si>
    <t>ОКОНЧАНИЕ ГОНКИ: 14ч 02м</t>
  </si>
  <si>
    <t>№ ЕКП 2025: '20082300200131927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</si>
  <si>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</si>
  <si>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</si>
  <si>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</si>
  <si>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</si>
  <si>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</si>
  <si>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СКАКУНОВ В.А. (ВК, Свердловская область)</t>
  </si>
  <si>
    <t>СУММА ПОЛОЖИТЕЛЬНЫХ ПЕРЕПАДОВ ВЫСОТЫ НА ДИСТАНЦИИ (ТС)(м):</t>
  </si>
  <si>
    <t>ГЛАВНЫЙ СЕКРЕТАРЬ:</t>
  </si>
  <si>
    <t>ШАТРЫГИНА Е.В. (ВК, Свердловская область)</t>
  </si>
  <si>
    <t>ДИСТАНЦИЯ (км): ДЛИНА КРУГА/КРУГОВ</t>
  </si>
  <si>
    <t>1,2 км /7</t>
  </si>
  <si>
    <t>СУДЬЯ НА ФИНИШЕ:</t>
  </si>
  <si>
    <t xml:space="preserve">СМИРНОВ Д.В.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</si>
  <si>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</si>
  <si>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</si>
  <si>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</si>
  <si>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</si>
  <si>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</si>
  <si>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</si>
  <si>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</si>
  <si>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</si>
  <si>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</si>
  <si>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</si>
  <si>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очки КР</t>
  </si>
  <si>
    <t>ПРИМЕЧАНИЕ</t>
  </si>
  <si>
    <t>1 круг</t>
  </si>
  <si>
    <t>2 круга</t>
  </si>
  <si>
    <t>3 круга</t>
  </si>
  <si>
    <t>4 круга</t>
  </si>
  <si>
    <t>5 кругов</t>
  </si>
  <si>
    <t>ПОГОДНЫЕ УСЛОВИЯ</t>
  </si>
  <si>
    <t>СТАТИСТИКА ГОНКИ</t>
  </si>
  <si>
    <t>Температура: +9</t>
  </si>
  <si>
    <t>Субъектов РФ</t>
  </si>
  <si>
    <t>ЗМС</t>
  </si>
  <si>
    <t>Влажность: 66%</t>
  </si>
  <si>
    <t>Заявлено</t>
  </si>
  <si>
    <t>МСМК</t>
  </si>
  <si>
    <t>Осадки: дождь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</si>
  <si>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</si>
  <si>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</si>
  <si>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</si>
  <si>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</si>
  <si>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</si>
  <si>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</si>
  <si>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</si>
  <si>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</si>
  <si>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</si>
  <si>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</si>
  <si>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</si>
  <si>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</si>
  <si>
    <t>НАЧАЛО ГОНКИ: 14ч 20м</t>
  </si>
  <si>
    <t>ОКОНЧАНИЕ ГОНКИ: 14ч 43м</t>
  </si>
  <si>
    <t>1,2 км /8</t>
  </si>
  <si>
    <t>14*</t>
  </si>
  <si>
    <t>6 кругов</t>
  </si>
  <si>
    <t>* Место занятое иностранным спортсменов</t>
  </si>
  <si>
    <t>КУБОК РОССИИ</t>
  </si>
  <si>
    <t>1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</si>
</sst>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5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quotePrefix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1" fontId="5" fillId="0" borderId="0" xfId="0" applyNumberFormat="1" applyFont="1" applyAlignment="1">
      <alignment horizontal="left" vertical="top"/>
    </xf>
    <xf numFmtId="2" fontId="1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top"/>
    </xf>
    <xf numFmtId="21" fontId="19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2" fontId="21" fillId="0" borderId="0" xfId="0" applyNumberFormat="1" applyFont="1" applyAlignment="1">
      <alignment vertical="center"/>
    </xf>
    <xf numFmtId="0" fontId="24" fillId="0" borderId="0" xfId="0" applyFont="1"/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2" fontId="12" fillId="2" borderId="0" xfId="1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85CB3847-9C03-4E58-AD6B-3344958532BF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3</xdr:row>
      <xdr:rowOff>228600</xdr:rowOff>
    </xdr:to>
    <xdr:pic>
      <xdr:nvPicPr>
        <xdr:cNvPr id="3" name="Рисунок 5">
          <a:extLst>
            <a:ext uri="{FF2B5EF4-FFF2-40B4-BE49-F238E27FC236}">
              <a16:creationId xmlns:a16="http://schemas.microsoft.com/office/drawing/2014/main" id="{70374EAD-070E-4964-92A1-A370D30F971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654720</xdr:colOff>
      <xdr:row>3</xdr:row>
      <xdr:rowOff>110220</xdr:rowOff>
    </xdr:to>
    <xdr:pic>
      <xdr:nvPicPr>
        <xdr:cNvPr id="4" name="Рисунок 6">
          <a:extLst>
            <a:ext uri="{FF2B5EF4-FFF2-40B4-BE49-F238E27FC236}">
              <a16:creationId xmlns:a16="http://schemas.microsoft.com/office/drawing/2014/main" id="{D6EAFD81-C13C-4D24-8EA0-0E0127DBF64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E6A7E2CF-D992-4419-BE9E-49ADCD8B6A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692820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377D7682-6C52-46D2-B3B3-853360F435E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1160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C&#1057;%20&#1040;&#1088;&#1093;&#1080;&#1087;&#1086;-&#1054;&#1089;&#1080;&#1087;&#1086;&#1074;&#1082;&#1072;_KP%20&#1042;&#1057;%20_21-24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list (фин) (2)"/>
      <sheetName val="База спортсменов списки"/>
      <sheetName val="База спортсменов (2)"/>
      <sheetName val="База спортсменов"/>
      <sheetName val="start list (КВАЛ)"/>
      <sheetName val="start list (фин)"/>
      <sheetName val="Список участников КР"/>
      <sheetName val="Ж кв."/>
      <sheetName val="Ж фин"/>
      <sheetName val="М кв"/>
      <sheetName val="М фин"/>
      <sheetName val="СУММА кр ЖЕН"/>
      <sheetName val="СУММА КР МУЖ"/>
      <sheetName val="регионы КР"/>
      <sheetName val="список судей КР"/>
      <sheetName val="Список участников ВС"/>
      <sheetName val="Д13-14 кв"/>
      <sheetName val="Д13-14 ф "/>
      <sheetName val="Ю13-14 кв"/>
      <sheetName val="ю 13-14 ф"/>
      <sheetName val="Д15-16 кв"/>
      <sheetName val="Д15-16ф"/>
      <sheetName val="М15-16 кв"/>
      <sheetName val="ю15-16 ф"/>
      <sheetName val="регионы ВС"/>
      <sheetName val="Список судей ВС"/>
      <sheetName val="Лист10"/>
      <sheetName val="Д15-16 ф"/>
      <sheetName val="ю 15-16 ф"/>
      <sheetName val="Лист2"/>
      <sheetName val="М ф"/>
      <sheetName val="M сет"/>
      <sheetName val="М res"/>
      <sheetName val="Ж кв"/>
      <sheetName val="Ж сет"/>
      <sheetName val="Ж res"/>
      <sheetName val="start list"/>
      <sheetName val="Ю16 кв"/>
      <sheetName val="Ю16 сет"/>
      <sheetName val="Ю 15-16"/>
      <sheetName val="Д16 кв"/>
      <sheetName val="Д16 сет"/>
      <sheetName val="Д 15-16"/>
      <sheetName val="Ю14 кв"/>
      <sheetName val="Ю14 сет"/>
      <sheetName val="Ю 13-14"/>
      <sheetName val="Д14 кв"/>
      <sheetName val="Д14 сет"/>
      <sheetName val="Д 13-14"/>
      <sheetName val="start MJ"/>
      <sheetName val="ЮМ 17-18"/>
      <sheetName val="ЮЖ 17-18"/>
      <sheetName val="Лист6"/>
    </sheetNames>
    <sheetDataSet>
      <sheetData sheetId="0"/>
      <sheetData sheetId="1"/>
      <sheetData sheetId="2"/>
      <sheetData sheetId="3">
        <row r="1">
          <cell r="H1">
            <v>361</v>
          </cell>
        </row>
        <row r="2">
          <cell r="A2">
            <v>2980</v>
          </cell>
          <cell r="B2" t="str">
            <v>МУЖЧИНЫ</v>
          </cell>
          <cell r="H2">
            <v>77</v>
          </cell>
        </row>
        <row r="3">
          <cell r="A3">
            <v>1</v>
          </cell>
          <cell r="B3">
            <v>10036014060</v>
          </cell>
          <cell r="C3" t="str">
            <v>ИВАНОВ Николай</v>
          </cell>
          <cell r="D3">
            <v>37029</v>
          </cell>
          <cell r="E3" t="str">
            <v>МС</v>
          </cell>
          <cell r="F3" t="str">
            <v>г. Санкт-Петербург</v>
          </cell>
          <cell r="G3" t="str">
            <v>СПб - "Олимпийские надежды"</v>
          </cell>
          <cell r="H3" t="str">
            <v>Россия</v>
          </cell>
          <cell r="I3">
            <v>1</v>
          </cell>
        </row>
        <row r="4">
          <cell r="A4">
            <v>2</v>
          </cell>
          <cell r="B4">
            <v>10036076001</v>
          </cell>
          <cell r="C4" t="str">
            <v>РОМАНОВ Иван</v>
          </cell>
          <cell r="D4">
            <v>37692</v>
          </cell>
          <cell r="E4" t="str">
            <v>МС</v>
          </cell>
          <cell r="F4" t="str">
            <v>Челябинская область</v>
          </cell>
          <cell r="G4" t="str">
            <v>МБУ ДО "СШОР №2" Копейск</v>
          </cell>
          <cell r="H4" t="str">
            <v>Россия</v>
          </cell>
          <cell r="I4">
            <v>2</v>
          </cell>
        </row>
        <row r="5">
          <cell r="A5">
            <v>3</v>
          </cell>
          <cell r="B5">
            <v>10010129309</v>
          </cell>
          <cell r="C5" t="str">
            <v>ЛУНДЕ Павел</v>
          </cell>
          <cell r="D5">
            <v>35868</v>
          </cell>
          <cell r="E5" t="str">
            <v>МС</v>
          </cell>
          <cell r="F5" t="str">
            <v>г. Санкт-Петербург</v>
          </cell>
          <cell r="G5" t="str">
            <v>СПб - "Олимпийские надежды"</v>
          </cell>
          <cell r="H5" t="str">
            <v>Россия</v>
          </cell>
          <cell r="I5">
            <v>4</v>
          </cell>
        </row>
        <row r="6">
          <cell r="A6">
            <v>4</v>
          </cell>
          <cell r="B6">
            <v>10007707844</v>
          </cell>
          <cell r="C6" t="str">
            <v>БОРЕДСКИЙ Руслан</v>
          </cell>
          <cell r="D6">
            <v>34460</v>
          </cell>
          <cell r="E6" t="str">
            <v>МС</v>
          </cell>
          <cell r="F6" t="str">
            <v>г. Санкт-Петербург</v>
          </cell>
          <cell r="G6" t="str">
            <v>СПб - "Олимпийские надежды"</v>
          </cell>
          <cell r="H6" t="str">
            <v>Россия</v>
          </cell>
          <cell r="I6">
            <v>5</v>
          </cell>
        </row>
        <row r="7">
          <cell r="A7">
            <v>5</v>
          </cell>
          <cell r="B7">
            <v>10002126304</v>
          </cell>
          <cell r="C7" t="str">
            <v>ГОГОЛЕВ Максим</v>
          </cell>
          <cell r="D7">
            <v>29885</v>
          </cell>
          <cell r="E7" t="str">
            <v>МС</v>
          </cell>
          <cell r="F7" t="str">
            <v>Самарская область</v>
          </cell>
          <cell r="G7" t="str">
            <v>ГАУ ДО СО СШОР № 7</v>
          </cell>
          <cell r="H7" t="str">
            <v>Россия</v>
          </cell>
          <cell r="I7">
            <v>6</v>
          </cell>
        </row>
        <row r="8">
          <cell r="A8">
            <v>6</v>
          </cell>
          <cell r="B8">
            <v>10053778093</v>
          </cell>
          <cell r="C8" t="str">
            <v>ЛУЖБИН Илья</v>
          </cell>
          <cell r="D8">
            <v>37431</v>
          </cell>
          <cell r="E8" t="str">
            <v>МС</v>
          </cell>
          <cell r="F8" t="str">
            <v>Удмуртская Республика</v>
          </cell>
          <cell r="G8" t="str">
            <v>БУ ДО УР СШОР по велоспорту</v>
          </cell>
          <cell r="H8" t="str">
            <v>Россия</v>
          </cell>
          <cell r="I8">
            <v>8</v>
          </cell>
        </row>
        <row r="9">
          <cell r="A9">
            <v>7</v>
          </cell>
          <cell r="B9">
            <v>10114020652</v>
          </cell>
          <cell r="C9" t="str">
            <v>КАДУБОВСКИЙ Валерий</v>
          </cell>
          <cell r="D9">
            <v>37862</v>
          </cell>
          <cell r="E9" t="str">
            <v>КМС</v>
          </cell>
          <cell r="F9" t="str">
            <v>г. Санкт-Петербург</v>
          </cell>
          <cell r="G9" t="str">
            <v>СПб - "Олимпийские надежды"</v>
          </cell>
          <cell r="H9" t="str">
            <v>Россия</v>
          </cell>
          <cell r="I9">
            <v>12</v>
          </cell>
        </row>
        <row r="10">
          <cell r="A10">
            <v>8</v>
          </cell>
          <cell r="B10">
            <v>10104083408</v>
          </cell>
          <cell r="C10" t="str">
            <v>РОМАНОВ Роман</v>
          </cell>
          <cell r="D10">
            <v>38687</v>
          </cell>
          <cell r="E10" t="str">
            <v>МС</v>
          </cell>
          <cell r="F10" t="str">
            <v>Чувашская Республика</v>
          </cell>
          <cell r="G10" t="str">
            <v>СШОР №7  - ЧУОР</v>
          </cell>
          <cell r="H10" t="str">
            <v>Россия</v>
          </cell>
          <cell r="I10">
            <v>14</v>
          </cell>
        </row>
        <row r="11">
          <cell r="A11">
            <v>9</v>
          </cell>
          <cell r="B11">
            <v>10036030026</v>
          </cell>
          <cell r="C11" t="str">
            <v>БАЛОБАНОВ Павел</v>
          </cell>
          <cell r="D11">
            <v>37297</v>
          </cell>
          <cell r="E11" t="str">
            <v>МС</v>
          </cell>
          <cell r="F11" t="str">
            <v>Удмуртская Республика</v>
          </cell>
          <cell r="G11" t="str">
            <v>БУ ДО УР СШОР по велоспорту</v>
          </cell>
          <cell r="H11" t="str">
            <v>Россия</v>
          </cell>
          <cell r="I11">
            <v>16</v>
          </cell>
        </row>
        <row r="12">
          <cell r="A12">
            <v>10</v>
          </cell>
          <cell r="B12">
            <v>10094922059</v>
          </cell>
          <cell r="C12" t="str">
            <v>КАРПОВ Даниил</v>
          </cell>
          <cell r="D12">
            <v>37659</v>
          </cell>
          <cell r="E12" t="str">
            <v>МС</v>
          </cell>
          <cell r="F12" t="str">
            <v>Чувашская Республика</v>
          </cell>
          <cell r="G12" t="str">
            <v>СШОР №7</v>
          </cell>
          <cell r="H12" t="str">
            <v>Россия</v>
          </cell>
          <cell r="I12">
            <v>17</v>
          </cell>
        </row>
        <row r="13">
          <cell r="A13">
            <v>11</v>
          </cell>
          <cell r="B13">
            <v>10083324394</v>
          </cell>
          <cell r="C13" t="str">
            <v>БЕЛОКРЫЛОВ Михаил</v>
          </cell>
          <cell r="D13">
            <v>38366</v>
          </cell>
          <cell r="E13" t="str">
            <v>МС</v>
          </cell>
          <cell r="F13" t="str">
            <v>Удмуртская Республика</v>
          </cell>
          <cell r="G13" t="str">
            <v>БУ ДО УР СШОР по велоспорту</v>
          </cell>
          <cell r="H13" t="str">
            <v>Россия</v>
          </cell>
          <cell r="I13">
            <v>19</v>
          </cell>
        </row>
        <row r="14">
          <cell r="A14">
            <v>12</v>
          </cell>
          <cell r="B14">
            <v>10078168947</v>
          </cell>
          <cell r="C14" t="str">
            <v>ЖИДКОВ Леон</v>
          </cell>
          <cell r="D14">
            <v>38184</v>
          </cell>
          <cell r="E14" t="str">
            <v>КМС</v>
          </cell>
          <cell r="F14" t="str">
            <v>г. Санкт-Петербург</v>
          </cell>
          <cell r="G14" t="str">
            <v>СПб - "Олимпийские надежды"</v>
          </cell>
          <cell r="H14" t="str">
            <v>Россия</v>
          </cell>
          <cell r="I14">
            <v>20</v>
          </cell>
        </row>
        <row r="15">
          <cell r="A15">
            <v>13</v>
          </cell>
          <cell r="B15">
            <v>10116100795</v>
          </cell>
          <cell r="C15" t="str">
            <v>ПЕТРОВ Никита</v>
          </cell>
          <cell r="D15">
            <v>39288</v>
          </cell>
          <cell r="E15" t="str">
            <v>КМС</v>
          </cell>
          <cell r="F15" t="str">
            <v>Чувашская Республика</v>
          </cell>
          <cell r="G15" t="str">
            <v>СШОР №7 - ЧУОР</v>
          </cell>
          <cell r="H15" t="str">
            <v>Россия</v>
          </cell>
          <cell r="J15">
            <v>2</v>
          </cell>
        </row>
        <row r="16">
          <cell r="A16">
            <v>14</v>
          </cell>
          <cell r="B16">
            <v>10119244508</v>
          </cell>
          <cell r="C16" t="str">
            <v>БОЙЧУК Всеволод</v>
          </cell>
          <cell r="D16">
            <v>39109</v>
          </cell>
          <cell r="E16" t="str">
            <v>КМС</v>
          </cell>
          <cell r="F16" t="str">
            <v>г. Санкт-Петербург</v>
          </cell>
          <cell r="G16" t="str">
            <v>СПб - "Олимпийские надежды"</v>
          </cell>
          <cell r="H16" t="str">
            <v>Россия</v>
          </cell>
          <cell r="J16">
            <v>5</v>
          </cell>
        </row>
        <row r="17">
          <cell r="A17">
            <v>15</v>
          </cell>
          <cell r="B17">
            <v>10104615086</v>
          </cell>
          <cell r="C17" t="str">
            <v>ПОГОРЕЛОВСКИЙ Вячеслав</v>
          </cell>
          <cell r="D17">
            <v>39137</v>
          </cell>
          <cell r="E17" t="str">
            <v>КМС</v>
          </cell>
          <cell r="F17" t="str">
            <v>г. Санкт-Петербург</v>
          </cell>
          <cell r="G17" t="str">
            <v xml:space="preserve">ГБУ ДО СШ "Локомотив" </v>
          </cell>
          <cell r="H17" t="str">
            <v>Россия</v>
          </cell>
          <cell r="J17">
            <v>7</v>
          </cell>
        </row>
        <row r="18">
          <cell r="A18">
            <v>16</v>
          </cell>
          <cell r="B18">
            <v>10096493055</v>
          </cell>
          <cell r="C18" t="str">
            <v>ДМИТРИЕВ Даниил</v>
          </cell>
          <cell r="D18">
            <v>39290</v>
          </cell>
          <cell r="E18" t="str">
            <v>КМС</v>
          </cell>
          <cell r="F18" t="str">
            <v>г. Санкт-Петербург</v>
          </cell>
          <cell r="G18" t="str">
            <v>СПб - "Олимпийские надежды"</v>
          </cell>
          <cell r="H18" t="str">
            <v>Россия</v>
          </cell>
          <cell r="J18">
            <v>11</v>
          </cell>
        </row>
        <row r="19">
          <cell r="A19">
            <v>17</v>
          </cell>
          <cell r="B19">
            <v>10127318342</v>
          </cell>
          <cell r="C19" t="str">
            <v>РЫЧКОВ Илья</v>
          </cell>
          <cell r="D19">
            <v>39500</v>
          </cell>
          <cell r="E19" t="str">
            <v>КМС</v>
          </cell>
          <cell r="F19" t="str">
            <v>г. Санкт-Петербург</v>
          </cell>
          <cell r="G19" t="str">
            <v>ГБУ ДО СШОР им. Коренькова</v>
          </cell>
          <cell r="H19" t="str">
            <v>Россия</v>
          </cell>
          <cell r="J19">
            <v>12</v>
          </cell>
        </row>
        <row r="20">
          <cell r="A20">
            <v>18</v>
          </cell>
          <cell r="B20">
            <v>10120341113</v>
          </cell>
          <cell r="C20" t="str">
            <v>ВЛАСОВ Александр</v>
          </cell>
          <cell r="D20">
            <v>39176</v>
          </cell>
          <cell r="E20" t="str">
            <v>КМС</v>
          </cell>
          <cell r="F20" t="str">
            <v>Челябинская область</v>
          </cell>
          <cell r="G20" t="str">
            <v>МБУ ДО "СШОР №2" Копейск</v>
          </cell>
          <cell r="H20" t="str">
            <v>Россия</v>
          </cell>
          <cell r="J20">
            <v>13</v>
          </cell>
        </row>
        <row r="21">
          <cell r="A21">
            <v>19</v>
          </cell>
          <cell r="B21">
            <v>10105986325</v>
          </cell>
          <cell r="C21" t="str">
            <v>САЛИХОВ Дмитрий</v>
          </cell>
          <cell r="D21">
            <v>39129</v>
          </cell>
          <cell r="E21" t="str">
            <v>КМС</v>
          </cell>
          <cell r="F21" t="str">
            <v>Чувашская Республика</v>
          </cell>
          <cell r="G21" t="str">
            <v xml:space="preserve">СШОР №7  - ЧУОР </v>
          </cell>
          <cell r="H21" t="str">
            <v>Россия</v>
          </cell>
          <cell r="J21">
            <v>20</v>
          </cell>
        </row>
        <row r="22">
          <cell r="A22">
            <v>20</v>
          </cell>
          <cell r="B22">
            <v>10114463115</v>
          </cell>
          <cell r="C22" t="str">
            <v>МАТВЕЕВ Никита</v>
          </cell>
          <cell r="D22">
            <v>39620</v>
          </cell>
          <cell r="E22" t="str">
            <v>КМС</v>
          </cell>
          <cell r="F22" t="str">
            <v>г. Санкт-Петербург</v>
          </cell>
          <cell r="G22" t="str">
            <v>СПб - "Олимпийские надежды"</v>
          </cell>
          <cell r="H22" t="str">
            <v>Россия</v>
          </cell>
          <cell r="J22">
            <v>23</v>
          </cell>
        </row>
        <row r="23">
          <cell r="A23">
            <v>21</v>
          </cell>
          <cell r="B23">
            <v>10096646235</v>
          </cell>
          <cell r="C23" t="str">
            <v>РЫЖАНКОВ Никита</v>
          </cell>
          <cell r="D23">
            <v>39219</v>
          </cell>
          <cell r="E23" t="str">
            <v>1 СР</v>
          </cell>
          <cell r="F23" t="str">
            <v>Московская область</v>
          </cell>
          <cell r="G23" t="str">
            <v>ГБУ МО "СШОР по велоспорту"</v>
          </cell>
          <cell r="H23" t="str">
            <v>Россия</v>
          </cell>
          <cell r="J23">
            <v>24</v>
          </cell>
        </row>
        <row r="24">
          <cell r="A24">
            <v>22</v>
          </cell>
          <cell r="B24">
            <v>10119189944</v>
          </cell>
          <cell r="C24" t="str">
            <v>ЗУБЧЕНКО Георгий</v>
          </cell>
          <cell r="D24">
            <v>39193</v>
          </cell>
          <cell r="E24" t="str">
            <v>КМС</v>
          </cell>
          <cell r="F24" t="str">
            <v>г. Санкт-Петербург</v>
          </cell>
          <cell r="G24" t="str">
            <v>СПб - "Олимпийские надежды"</v>
          </cell>
          <cell r="H24" t="str">
            <v>Россия</v>
          </cell>
          <cell r="J24">
            <v>31</v>
          </cell>
        </row>
        <row r="25">
          <cell r="A25">
            <v>23</v>
          </cell>
          <cell r="B25">
            <v>10105978140</v>
          </cell>
          <cell r="C25" t="str">
            <v>ПОРЫВАЕВ Артем</v>
          </cell>
          <cell r="D25">
            <v>39352</v>
          </cell>
          <cell r="E25" t="str">
            <v>КМС</v>
          </cell>
          <cell r="F25" t="str">
            <v xml:space="preserve">Пермский край </v>
          </cell>
          <cell r="G25" t="str">
            <v>МАУ ДО "СШ "НОРТОН-ЮНИОР" г. Пермь</v>
          </cell>
          <cell r="H25" t="str">
            <v>Россия</v>
          </cell>
          <cell r="J25">
            <v>32</v>
          </cell>
        </row>
        <row r="26">
          <cell r="A26">
            <v>24</v>
          </cell>
          <cell r="B26">
            <v>10113665792</v>
          </cell>
          <cell r="C26" t="str">
            <v>ЗОММЕР Максим</v>
          </cell>
          <cell r="D26">
            <v>39428</v>
          </cell>
          <cell r="E26" t="str">
            <v>КМС</v>
          </cell>
          <cell r="F26" t="str">
            <v>г. Санкт-Петербург</v>
          </cell>
          <cell r="G26" t="str">
            <v>СПб - "Олимпийские надежды"</v>
          </cell>
          <cell r="H26" t="str">
            <v>Россия</v>
          </cell>
          <cell r="J26">
            <v>41</v>
          </cell>
        </row>
        <row r="27">
          <cell r="A27">
            <v>25</v>
          </cell>
          <cell r="B27">
            <v>10092735216</v>
          </cell>
          <cell r="C27" t="str">
            <v>МАЛЫШКО Максим</v>
          </cell>
          <cell r="D27">
            <v>38444</v>
          </cell>
          <cell r="E27" t="str">
            <v>МС</v>
          </cell>
          <cell r="F27" t="str">
            <v>Республика Беларусь</v>
          </cell>
          <cell r="G27" t="str">
            <v>БОКЦОР</v>
          </cell>
          <cell r="H27" t="str">
            <v>Беларусь</v>
          </cell>
          <cell r="I27">
            <v>21</v>
          </cell>
        </row>
        <row r="28">
          <cell r="A28">
            <v>26</v>
          </cell>
          <cell r="B28">
            <v>10091731365</v>
          </cell>
          <cell r="C28" t="str">
            <v>ПАВЛОВ Леонид</v>
          </cell>
          <cell r="D28">
            <v>38427</v>
          </cell>
          <cell r="E28" t="str">
            <v>МС</v>
          </cell>
          <cell r="F28" t="str">
            <v>Чувашская Республика</v>
          </cell>
          <cell r="G28" t="str">
            <v>СШОР №7  - ЧУОР</v>
          </cell>
          <cell r="H28" t="str">
            <v>Россия</v>
          </cell>
          <cell r="I28">
            <v>23</v>
          </cell>
        </row>
        <row r="29">
          <cell r="A29">
            <v>27</v>
          </cell>
          <cell r="B29">
            <v>10105987638</v>
          </cell>
          <cell r="C29" t="str">
            <v>МЕРЕЖУК Владислав</v>
          </cell>
          <cell r="D29">
            <v>38394</v>
          </cell>
          <cell r="E29" t="str">
            <v>МС</v>
          </cell>
          <cell r="F29" t="str">
            <v>Донецкая Народная Республика</v>
          </cell>
          <cell r="G29" t="str">
            <v>ГБУ ДО ДНР СШ "Динамо"</v>
          </cell>
          <cell r="H29" t="str">
            <v>Россия</v>
          </cell>
          <cell r="I29">
            <v>24</v>
          </cell>
        </row>
        <row r="30">
          <cell r="A30">
            <v>28</v>
          </cell>
          <cell r="B30">
            <v>10080035892</v>
          </cell>
          <cell r="C30" t="str">
            <v>АЛЕКСАНИН Данила</v>
          </cell>
          <cell r="D30">
            <v>38382</v>
          </cell>
          <cell r="E30" t="str">
            <v>МС</v>
          </cell>
          <cell r="F30" t="str">
            <v>г. Санкт-Петербург</v>
          </cell>
          <cell r="G30" t="str">
            <v>СПб - "Олимпийские надежды"</v>
          </cell>
          <cell r="H30" t="str">
            <v>Россия</v>
          </cell>
          <cell r="I30">
            <v>28</v>
          </cell>
        </row>
        <row r="31">
          <cell r="A31">
            <v>29</v>
          </cell>
          <cell r="B31">
            <v>10153666572</v>
          </cell>
          <cell r="C31" t="str">
            <v>МОСКВИН Данил</v>
          </cell>
          <cell r="D31">
            <v>35607</v>
          </cell>
          <cell r="E31" t="str">
            <v>МС</v>
          </cell>
          <cell r="F31" t="str">
            <v>Удмуртская Республика</v>
          </cell>
          <cell r="G31" t="str">
            <v>МБУ СШОР "Импульс" имени И.Н.Валиахметова</v>
          </cell>
          <cell r="H31" t="str">
            <v>Россия</v>
          </cell>
          <cell r="I31">
            <v>33</v>
          </cell>
        </row>
        <row r="32">
          <cell r="A32">
            <v>30</v>
          </cell>
          <cell r="B32">
            <v>10127364418</v>
          </cell>
          <cell r="C32" t="str">
            <v>ШВЕДОВ Ярослав</v>
          </cell>
          <cell r="D32">
            <v>38177</v>
          </cell>
          <cell r="E32" t="str">
            <v>1 СР</v>
          </cell>
          <cell r="F32" t="str">
            <v>Московская область</v>
          </cell>
          <cell r="G32" t="str">
            <v>ГБУ ДО МО "СШОР по велоспорту"</v>
          </cell>
          <cell r="I32">
            <v>34</v>
          </cell>
        </row>
        <row r="33">
          <cell r="A33">
            <v>31</v>
          </cell>
          <cell r="B33">
            <v>10091624160</v>
          </cell>
          <cell r="C33" t="str">
            <v xml:space="preserve">КАРИМОВ Артур </v>
          </cell>
          <cell r="D33">
            <v>38399</v>
          </cell>
          <cell r="E33" t="str">
            <v>КМС</v>
          </cell>
          <cell r="F33" t="str">
            <v>Республика Татарстан</v>
          </cell>
          <cell r="G33" t="str">
            <v>МАУ СШОР "Яр Чаллы"</v>
          </cell>
          <cell r="H33" t="str">
            <v>Россия</v>
          </cell>
          <cell r="I33">
            <v>36</v>
          </cell>
        </row>
        <row r="34">
          <cell r="A34">
            <v>32</v>
          </cell>
          <cell r="B34">
            <v>10034979695</v>
          </cell>
          <cell r="C34" t="str">
            <v>ГРИБАНОВ Александр</v>
          </cell>
          <cell r="D34">
            <v>27390</v>
          </cell>
          <cell r="E34" t="str">
            <v>КМС</v>
          </cell>
          <cell r="F34" t="str">
            <v>Алтайский край</v>
          </cell>
          <cell r="I34">
            <v>38</v>
          </cell>
        </row>
        <row r="35">
          <cell r="A35">
            <v>33</v>
          </cell>
          <cell r="B35">
            <v>10091964064</v>
          </cell>
          <cell r="C35" t="str">
            <v>ГРИБАНОВ Александр</v>
          </cell>
          <cell r="D35">
            <v>38313</v>
          </cell>
          <cell r="E35" t="str">
            <v>КМС</v>
          </cell>
          <cell r="F35" t="str">
            <v>Алтайский край</v>
          </cell>
          <cell r="H35" t="str">
            <v>Россия</v>
          </cell>
          <cell r="I35">
            <v>39</v>
          </cell>
        </row>
        <row r="36">
          <cell r="A36">
            <v>34</v>
          </cell>
          <cell r="B36">
            <v>10127393215</v>
          </cell>
          <cell r="C36" t="str">
            <v>КОРМАКОВ Павел</v>
          </cell>
          <cell r="D36">
            <v>37791</v>
          </cell>
          <cell r="E36" t="str">
            <v>КМС</v>
          </cell>
          <cell r="F36" t="str">
            <v>Московская область</v>
          </cell>
          <cell r="G36" t="str">
            <v>ГБУ ДО МО "СШОР по велоспорту"</v>
          </cell>
          <cell r="H36" t="str">
            <v>Россия</v>
          </cell>
          <cell r="I36">
            <v>42</v>
          </cell>
        </row>
        <row r="37">
          <cell r="A37">
            <v>35</v>
          </cell>
          <cell r="B37">
            <v>10092258296</v>
          </cell>
          <cell r="C37" t="str">
            <v>УСТЬЯНЦЕВ Кирилл</v>
          </cell>
          <cell r="D37">
            <v>38190</v>
          </cell>
          <cell r="E37" t="str">
            <v>КМС</v>
          </cell>
          <cell r="F37" t="str">
            <v>Челябинская область</v>
          </cell>
          <cell r="G37" t="str">
            <v>МБУ ДО "СШОР №2" Копейск</v>
          </cell>
          <cell r="H37" t="str">
            <v>Россия</v>
          </cell>
          <cell r="I37">
            <v>45</v>
          </cell>
        </row>
        <row r="38">
          <cell r="A38">
            <v>36</v>
          </cell>
          <cell r="B38">
            <v>10144700136</v>
          </cell>
          <cell r="C38" t="str">
            <v>БОРОДИН Артем</v>
          </cell>
          <cell r="D38">
            <v>37406</v>
          </cell>
          <cell r="E38" t="str">
            <v>КМС</v>
          </cell>
          <cell r="F38" t="str">
            <v>Московская область</v>
          </cell>
          <cell r="G38" t="str">
            <v>ГБУ ДО МО "СШОР по велоспорту"</v>
          </cell>
          <cell r="H38" t="str">
            <v>Россия</v>
          </cell>
          <cell r="I38">
            <v>50</v>
          </cell>
        </row>
        <row r="39">
          <cell r="A39">
            <v>37</v>
          </cell>
          <cell r="B39">
            <v>10092632556</v>
          </cell>
          <cell r="C39" t="str">
            <v>ДОРОНИН Станислав</v>
          </cell>
          <cell r="D39">
            <v>38470</v>
          </cell>
          <cell r="E39" t="str">
            <v>КМС</v>
          </cell>
          <cell r="F39" t="str">
            <v>Челябинская область</v>
          </cell>
          <cell r="G39" t="str">
            <v>МБУ ДО "СШОР №2" Копейск</v>
          </cell>
          <cell r="H39" t="str">
            <v>Россия</v>
          </cell>
          <cell r="I39">
            <v>53</v>
          </cell>
        </row>
        <row r="40">
          <cell r="A40">
            <v>38</v>
          </cell>
          <cell r="B40">
            <v>10094392906</v>
          </cell>
          <cell r="C40" t="str">
            <v>АБРАМОВ Александр</v>
          </cell>
          <cell r="D40">
            <v>38988</v>
          </cell>
          <cell r="E40" t="str">
            <v>МС</v>
          </cell>
          <cell r="F40" t="str">
            <v>Свердловская область</v>
          </cell>
          <cell r="G40" t="str">
            <v>ГАУ ДО СО "Комплексная  СШОР" Кузбасское УОР</v>
          </cell>
          <cell r="H40" t="str">
            <v>Россия</v>
          </cell>
          <cell r="I40">
            <v>54</v>
          </cell>
        </row>
        <row r="41">
          <cell r="A41">
            <v>39</v>
          </cell>
          <cell r="B41">
            <v>10034923216</v>
          </cell>
          <cell r="C41" t="str">
            <v>КУДРИН Алексей</v>
          </cell>
          <cell r="D41">
            <v>35595</v>
          </cell>
          <cell r="E41" t="str">
            <v>1 СР</v>
          </cell>
          <cell r="F41" t="str">
            <v>Самарская область</v>
          </cell>
          <cell r="G41" t="str">
            <v>ГАУ ДО СО СШОР №7</v>
          </cell>
          <cell r="H41" t="str">
            <v>Россия</v>
          </cell>
          <cell r="I41">
            <v>55</v>
          </cell>
        </row>
        <row r="42">
          <cell r="A42">
            <v>40</v>
          </cell>
          <cell r="B42">
            <v>10119181860</v>
          </cell>
          <cell r="C42" t="str">
            <v>СЕВЕРОВ Роман</v>
          </cell>
          <cell r="D42">
            <v>38449</v>
          </cell>
          <cell r="E42" t="str">
            <v>МС</v>
          </cell>
          <cell r="F42" t="str">
            <v>Московская область</v>
          </cell>
          <cell r="G42" t="str">
            <v xml:space="preserve"> ГБУ ДО МО "СШОР по велоспорту"</v>
          </cell>
          <cell r="H42" t="str">
            <v>Россия</v>
          </cell>
          <cell r="I42">
            <v>68</v>
          </cell>
        </row>
        <row r="43">
          <cell r="A43">
            <v>41</v>
          </cell>
          <cell r="B43">
            <v>10101841795</v>
          </cell>
          <cell r="C43" t="str">
            <v>МАРАХТАНОВ Глеб</v>
          </cell>
          <cell r="D43">
            <v>38929</v>
          </cell>
          <cell r="E43" t="str">
            <v>КМС</v>
          </cell>
          <cell r="F43" t="str">
            <v>г. Санкт-Петербург</v>
          </cell>
          <cell r="G43" t="str">
            <v>СПб - "Олимпийские надежды"</v>
          </cell>
          <cell r="H43" t="str">
            <v>Россия</v>
          </cell>
          <cell r="I43">
            <v>70</v>
          </cell>
        </row>
        <row r="44">
          <cell r="A44">
            <v>42</v>
          </cell>
          <cell r="B44">
            <v>10119333525</v>
          </cell>
          <cell r="C44" t="str">
            <v>ПЕРЕПЕЛИЦА Вадим</v>
          </cell>
          <cell r="D44">
            <v>38655</v>
          </cell>
          <cell r="E44" t="str">
            <v>МС</v>
          </cell>
          <cell r="F44" t="str">
            <v>Краснодарский край</v>
          </cell>
          <cell r="G44" t="str">
            <v>ГБК ДО КК "СШОР по велосипедному спорту"</v>
          </cell>
          <cell r="H44" t="str">
            <v>Россия</v>
          </cell>
          <cell r="I44">
            <v>71</v>
          </cell>
        </row>
        <row r="45">
          <cell r="A45">
            <v>43</v>
          </cell>
          <cell r="B45">
            <v>10093908108</v>
          </cell>
          <cell r="C45" t="str">
            <v>ЗОЛОТАРЕВ Александр</v>
          </cell>
          <cell r="D45">
            <v>38959</v>
          </cell>
          <cell r="E45" t="str">
            <v>МС</v>
          </cell>
          <cell r="F45" t="str">
            <v>Челябинская область</v>
          </cell>
          <cell r="G45" t="str">
            <v>МБУ ДО "СШОР №2" Копейск</v>
          </cell>
          <cell r="H45" t="str">
            <v>Россия</v>
          </cell>
          <cell r="I45">
            <v>74</v>
          </cell>
        </row>
        <row r="46">
          <cell r="A46">
            <v>44</v>
          </cell>
          <cell r="B46">
            <v>10138879631</v>
          </cell>
          <cell r="C46" t="str">
            <v>СЕРЕДА Александр</v>
          </cell>
          <cell r="D46">
            <v>39014</v>
          </cell>
          <cell r="E46" t="str">
            <v>КМС</v>
          </cell>
          <cell r="F46" t="str">
            <v>Донецкая Народная Республика</v>
          </cell>
          <cell r="G46" t="str">
            <v xml:space="preserve">ГБУ ДО ДНР СШОР по велосипедному спорту </v>
          </cell>
          <cell r="H46" t="str">
            <v>Россия</v>
          </cell>
          <cell r="I46">
            <v>78</v>
          </cell>
        </row>
        <row r="47">
          <cell r="A47">
            <v>45</v>
          </cell>
          <cell r="B47">
            <v>10104083610</v>
          </cell>
          <cell r="C47" t="str">
            <v>ЯКОВЛЕВ Денис</v>
          </cell>
          <cell r="D47">
            <v>39041</v>
          </cell>
          <cell r="E47" t="str">
            <v>КМС</v>
          </cell>
          <cell r="F47" t="str">
            <v>Чувашская Республика</v>
          </cell>
          <cell r="G47" t="str">
            <v>СШОР №7  - ЧУОР</v>
          </cell>
          <cell r="H47" t="str">
            <v>Россия</v>
          </cell>
          <cell r="I47">
            <v>79</v>
          </cell>
        </row>
        <row r="48">
          <cell r="A48">
            <v>46</v>
          </cell>
          <cell r="B48">
            <v>10105838603</v>
          </cell>
          <cell r="C48" t="str">
            <v>БОНДАРЕНКО Мирон</v>
          </cell>
          <cell r="D48">
            <v>38452</v>
          </cell>
          <cell r="E48" t="str">
            <v>МС</v>
          </cell>
          <cell r="F48" t="str">
            <v>Краснодарский край</v>
          </cell>
          <cell r="G48" t="str">
            <v>ГБУ ДО КК "СШОР по велосипедному спорту"</v>
          </cell>
          <cell r="H48" t="str">
            <v>Россия</v>
          </cell>
          <cell r="I48">
            <v>81</v>
          </cell>
        </row>
        <row r="49">
          <cell r="A49">
            <v>47</v>
          </cell>
          <cell r="B49">
            <v>10034932310</v>
          </cell>
          <cell r="C49" t="str">
            <v>СТАРОСТИН Дмитрий</v>
          </cell>
          <cell r="D49">
            <v>33947</v>
          </cell>
          <cell r="E49" t="str">
            <v>1 СР</v>
          </cell>
          <cell r="F49" t="str">
            <v>Самарская область</v>
          </cell>
          <cell r="G49" t="str">
            <v>ГАУ ДО СО СШОР №7</v>
          </cell>
          <cell r="H49" t="str">
            <v>Россия</v>
          </cell>
          <cell r="I49">
            <v>82</v>
          </cell>
        </row>
        <row r="50">
          <cell r="A50">
            <v>48</v>
          </cell>
          <cell r="B50">
            <v>10091963458</v>
          </cell>
          <cell r="C50" t="str">
            <v>ТИЩЕНКО Антон</v>
          </cell>
          <cell r="D50">
            <v>38908</v>
          </cell>
          <cell r="E50" t="str">
            <v>МС</v>
          </cell>
          <cell r="F50" t="str">
            <v>г. Санкт-Петербург</v>
          </cell>
          <cell r="G50" t="str">
            <v>СПб - "Олимпийские надежды"</v>
          </cell>
          <cell r="H50" t="str">
            <v>Россия</v>
          </cell>
          <cell r="I50">
            <v>83</v>
          </cell>
        </row>
        <row r="51">
          <cell r="A51">
            <v>50</v>
          </cell>
          <cell r="B51">
            <v>10120790444</v>
          </cell>
          <cell r="C51" t="str">
            <v>ШЕСТАКОВ Андрей</v>
          </cell>
          <cell r="D51">
            <v>39054</v>
          </cell>
          <cell r="E51" t="str">
            <v>КМС</v>
          </cell>
          <cell r="F51" t="str">
            <v xml:space="preserve">Пермский край </v>
          </cell>
          <cell r="G51" t="str">
            <v>МАУ ДО "СШ "НОРТОН-ЮНИОР" г. Пермь</v>
          </cell>
          <cell r="H51" t="str">
            <v>Россия</v>
          </cell>
          <cell r="I51">
            <v>97</v>
          </cell>
        </row>
        <row r="52">
          <cell r="A52">
            <v>51</v>
          </cell>
          <cell r="B52">
            <v>10116903774</v>
          </cell>
          <cell r="C52" t="str">
            <v>СЕЛИВЕРСТОВ Владислав</v>
          </cell>
          <cell r="D52">
            <v>39428</v>
          </cell>
          <cell r="E52" t="str">
            <v>КМС</v>
          </cell>
          <cell r="F52" t="str">
            <v>Республика Татарстан</v>
          </cell>
          <cell r="G52" t="str">
            <v>МАУ СШОР "Яр Чаллы"</v>
          </cell>
          <cell r="H52" t="str">
            <v>Россия</v>
          </cell>
          <cell r="J52">
            <v>42</v>
          </cell>
        </row>
        <row r="53">
          <cell r="A53">
            <v>53</v>
          </cell>
          <cell r="B53">
            <v>10121891392</v>
          </cell>
          <cell r="C53" t="str">
            <v>ПЕТРОВ Тимофей</v>
          </cell>
          <cell r="D53">
            <v>39553</v>
          </cell>
          <cell r="E53" t="str">
            <v>КМС</v>
          </cell>
          <cell r="F53" t="str">
            <v>Чувашская Республика</v>
          </cell>
          <cell r="G53" t="str">
            <v>СШОР №7</v>
          </cell>
          <cell r="H53" t="str">
            <v>Россия</v>
          </cell>
          <cell r="J53">
            <v>43</v>
          </cell>
        </row>
        <row r="54">
          <cell r="A54">
            <v>54</v>
          </cell>
          <cell r="B54">
            <v>10119124872</v>
          </cell>
          <cell r="C54" t="str">
            <v>ЕВСЮКОВ Михаил</v>
          </cell>
          <cell r="D54">
            <v>39778</v>
          </cell>
          <cell r="E54" t="str">
            <v>КМС</v>
          </cell>
          <cell r="F54" t="str">
            <v>Чувашская Республика</v>
          </cell>
          <cell r="G54" t="str">
            <v>СШОР №7</v>
          </cell>
          <cell r="H54" t="str">
            <v>Россия</v>
          </cell>
          <cell r="J54">
            <v>45</v>
          </cell>
        </row>
        <row r="55">
          <cell r="A55">
            <v>55</v>
          </cell>
          <cell r="B55">
            <v>10121890483</v>
          </cell>
          <cell r="C55" t="str">
            <v>КУЗЬМИН Всеволод</v>
          </cell>
          <cell r="D55">
            <v>39782</v>
          </cell>
          <cell r="E55" t="str">
            <v>1 СР</v>
          </cell>
          <cell r="F55" t="str">
            <v>Чувашская Республика</v>
          </cell>
          <cell r="G55" t="str">
            <v>СШОР №7 - ЧУОР</v>
          </cell>
          <cell r="H55" t="str">
            <v>Россия</v>
          </cell>
          <cell r="J55">
            <v>46</v>
          </cell>
        </row>
        <row r="56">
          <cell r="A56">
            <v>56</v>
          </cell>
          <cell r="B56">
            <v>10121889574</v>
          </cell>
          <cell r="C56" t="str">
            <v>КЫНЕВ Захар</v>
          </cell>
          <cell r="D56">
            <v>39695</v>
          </cell>
          <cell r="E56" t="str">
            <v>КМС</v>
          </cell>
          <cell r="F56" t="str">
            <v>Чувашская Республика</v>
          </cell>
          <cell r="G56" t="str">
            <v xml:space="preserve">СШОР №7 </v>
          </cell>
          <cell r="H56" t="str">
            <v>Россия</v>
          </cell>
          <cell r="J56">
            <v>47</v>
          </cell>
        </row>
        <row r="57">
          <cell r="A57">
            <v>57</v>
          </cell>
          <cell r="B57">
            <v>10116026936</v>
          </cell>
          <cell r="C57" t="str">
            <v>СЕРЯКОВ Кирилл</v>
          </cell>
          <cell r="D57">
            <v>39618</v>
          </cell>
          <cell r="E57" t="str">
            <v>КМС</v>
          </cell>
          <cell r="F57" t="str">
            <v>Московская область</v>
          </cell>
          <cell r="G57" t="str">
            <v>ГБУ ДО МО "СШОР по велоспорту"</v>
          </cell>
          <cell r="H57" t="str">
            <v>Россия</v>
          </cell>
          <cell r="J57">
            <v>48</v>
          </cell>
        </row>
        <row r="58">
          <cell r="A58">
            <v>58</v>
          </cell>
          <cell r="B58">
            <v>10143967784</v>
          </cell>
          <cell r="C58" t="str">
            <v>СТЕПАНОВ Илья</v>
          </cell>
          <cell r="D58">
            <v>39632</v>
          </cell>
          <cell r="E58" t="str">
            <v>1 СР</v>
          </cell>
          <cell r="F58" t="str">
            <v>Чувашская Республика</v>
          </cell>
          <cell r="G58" t="str">
            <v>СШОР №7</v>
          </cell>
          <cell r="J58">
            <v>49</v>
          </cell>
        </row>
        <row r="59">
          <cell r="A59">
            <v>59</v>
          </cell>
          <cell r="B59">
            <v>10102627903</v>
          </cell>
          <cell r="C59" t="str">
            <v>БАРАНОВ Александр</v>
          </cell>
          <cell r="D59">
            <v>39365</v>
          </cell>
          <cell r="E59" t="str">
            <v>КМС</v>
          </cell>
          <cell r="F59" t="str">
            <v>Чувашская Республика</v>
          </cell>
          <cell r="G59" t="str">
            <v xml:space="preserve">СШОР №7 </v>
          </cell>
          <cell r="J59">
            <v>53</v>
          </cell>
        </row>
        <row r="60">
          <cell r="A60">
            <v>60</v>
          </cell>
          <cell r="B60">
            <v>10127039769</v>
          </cell>
          <cell r="C60" t="str">
            <v>БОНДАРЧУК Данил</v>
          </cell>
          <cell r="D60">
            <v>39265</v>
          </cell>
          <cell r="E60" t="str">
            <v>КМС</v>
          </cell>
          <cell r="F60" t="str">
            <v>Донецкая Народная Республика</v>
          </cell>
          <cell r="G60" t="str">
            <v>ГБУ ДО ДНР СШОР по велосипедному спорту</v>
          </cell>
          <cell r="J60">
            <v>54</v>
          </cell>
        </row>
        <row r="61">
          <cell r="A61">
            <v>61</v>
          </cell>
          <cell r="B61">
            <v>10131110840</v>
          </cell>
          <cell r="C61" t="str">
            <v>БУЛАНОВ Михаил</v>
          </cell>
          <cell r="D61">
            <v>39499</v>
          </cell>
          <cell r="E61" t="str">
            <v>КМС</v>
          </cell>
          <cell r="F61" t="str">
            <v>Челябинская область</v>
          </cell>
          <cell r="G61" t="str">
            <v>МБУ ДО  "СШОР 2" Копейск</v>
          </cell>
          <cell r="H61" t="str">
            <v>Россия</v>
          </cell>
          <cell r="J61">
            <v>55</v>
          </cell>
        </row>
        <row r="62">
          <cell r="A62">
            <v>62</v>
          </cell>
          <cell r="B62">
            <v>10126997333</v>
          </cell>
          <cell r="C62" t="str">
            <v>ДМИТРИЕВ Артем</v>
          </cell>
          <cell r="D62">
            <v>39449</v>
          </cell>
          <cell r="E62" t="str">
            <v>1 СР</v>
          </cell>
          <cell r="F62" t="str">
            <v>Вологодская область</v>
          </cell>
          <cell r="G62" t="str">
            <v>АУ ФКСиС ВО "ЦСП", ФВС Вологодской области</v>
          </cell>
          <cell r="H62" t="str">
            <v>Россия</v>
          </cell>
          <cell r="J62">
            <v>57</v>
          </cell>
        </row>
        <row r="63">
          <cell r="A63">
            <v>63</v>
          </cell>
          <cell r="B63">
            <v>10139302892</v>
          </cell>
          <cell r="C63" t="str">
            <v>ЖАРКОВ Валентин</v>
          </cell>
          <cell r="D63">
            <v>39750</v>
          </cell>
          <cell r="E63" t="str">
            <v>КМС</v>
          </cell>
          <cell r="F63" t="str">
            <v>Донецкая Народная Республика</v>
          </cell>
          <cell r="G63" t="str">
            <v>ГБУ ДО ДНР СШОР по велосипедному спорту</v>
          </cell>
          <cell r="H63" t="str">
            <v>Россия</v>
          </cell>
          <cell r="J63">
            <v>58</v>
          </cell>
        </row>
        <row r="64">
          <cell r="A64">
            <v>64</v>
          </cell>
          <cell r="B64">
            <v>10139326538</v>
          </cell>
          <cell r="C64" t="str">
            <v>ИВАНОВ Николай</v>
          </cell>
          <cell r="D64">
            <v>39599</v>
          </cell>
          <cell r="E64" t="str">
            <v>1 СР</v>
          </cell>
          <cell r="F64" t="str">
            <v>Вологодская область</v>
          </cell>
          <cell r="G64" t="str">
            <v>АУ ФКСиС ВО "ЦСП", ФВС Вологодской области</v>
          </cell>
          <cell r="H64" t="str">
            <v>Россия</v>
          </cell>
          <cell r="J64">
            <v>59</v>
          </cell>
        </row>
        <row r="65">
          <cell r="A65">
            <v>65</v>
          </cell>
          <cell r="B65">
            <v>10129852163</v>
          </cell>
          <cell r="C65" t="str">
            <v>КАРПУК Максим</v>
          </cell>
          <cell r="D65">
            <v>39448</v>
          </cell>
          <cell r="E65" t="str">
            <v>1 СР</v>
          </cell>
          <cell r="F65" t="str">
            <v>Донецкая Народная Республика</v>
          </cell>
          <cell r="G65" t="str">
            <v>ГБПОУ "ДУОР им. С.Бубки"</v>
          </cell>
          <cell r="H65" t="str">
            <v>Россия</v>
          </cell>
          <cell r="J65">
            <v>60</v>
          </cell>
        </row>
        <row r="66">
          <cell r="A66">
            <v>66</v>
          </cell>
          <cell r="B66">
            <v>10122535030</v>
          </cell>
          <cell r="C66" t="str">
            <v>КИСЛЯКОВ Егор</v>
          </cell>
          <cell r="D66">
            <v>39631</v>
          </cell>
          <cell r="E66" t="str">
            <v>1 СР</v>
          </cell>
          <cell r="F66" t="str">
            <v>Свердловская область</v>
          </cell>
          <cell r="G66" t="str">
            <v>МБОУ ДО СШ №8 "Локомотив"</v>
          </cell>
          <cell r="H66" t="str">
            <v>Россия</v>
          </cell>
          <cell r="J66">
            <v>61</v>
          </cell>
        </row>
        <row r="67">
          <cell r="A67">
            <v>67</v>
          </cell>
          <cell r="B67">
            <v>10157204446</v>
          </cell>
          <cell r="C67" t="str">
            <v>МАШЬЯНОВ Вадим</v>
          </cell>
          <cell r="D67">
            <v>39685</v>
          </cell>
          <cell r="E67" t="str">
            <v>1 СР</v>
          </cell>
          <cell r="F67" t="str">
            <v>Вологодская область</v>
          </cell>
          <cell r="G67" t="str">
            <v>АУ ФКСиС ВО "ЦСП", ФВС Вологодской области</v>
          </cell>
          <cell r="J67">
            <v>62</v>
          </cell>
        </row>
        <row r="68">
          <cell r="A68">
            <v>68</v>
          </cell>
          <cell r="B68">
            <v>10131111446</v>
          </cell>
          <cell r="C68" t="str">
            <v>РЫБАКОВ Дмитрий</v>
          </cell>
          <cell r="D68">
            <v>39674</v>
          </cell>
          <cell r="E68" t="str">
            <v>КМС</v>
          </cell>
          <cell r="F68" t="str">
            <v>Челябинская область</v>
          </cell>
          <cell r="G68" t="str">
            <v>МБУ ДО  "СШОР 2" Копейск</v>
          </cell>
          <cell r="H68" t="str">
            <v>Россия</v>
          </cell>
          <cell r="J68">
            <v>63</v>
          </cell>
        </row>
        <row r="69">
          <cell r="A69">
            <v>69</v>
          </cell>
          <cell r="B69">
            <v>10116902764</v>
          </cell>
          <cell r="C69" t="str">
            <v>СТЕПАНОВ Семен</v>
          </cell>
          <cell r="D69">
            <v>39456</v>
          </cell>
          <cell r="E69" t="str">
            <v>1 СР</v>
          </cell>
          <cell r="F69" t="str">
            <v>Чувашская Республика</v>
          </cell>
          <cell r="G69" t="str">
            <v>СШОР №7</v>
          </cell>
          <cell r="H69" t="str">
            <v>Россия</v>
          </cell>
          <cell r="J69">
            <v>64</v>
          </cell>
        </row>
        <row r="70">
          <cell r="A70">
            <v>70</v>
          </cell>
          <cell r="B70">
            <v>10131105685</v>
          </cell>
          <cell r="C70" t="str">
            <v>СТРЕЖНЕВ Денис</v>
          </cell>
          <cell r="D70">
            <v>39553</v>
          </cell>
          <cell r="E70" t="str">
            <v>КМС</v>
          </cell>
          <cell r="F70" t="str">
            <v>Челябинская область</v>
          </cell>
          <cell r="G70" t="str">
            <v>МБУ ДО  "СШОР 2" Копейск</v>
          </cell>
          <cell r="H70" t="str">
            <v>Россия</v>
          </cell>
          <cell r="J70">
            <v>65</v>
          </cell>
        </row>
        <row r="71">
          <cell r="A71">
            <v>71</v>
          </cell>
          <cell r="B71">
            <v>10126142925</v>
          </cell>
          <cell r="C71" t="str">
            <v>ТОКАРЕНКО Павел</v>
          </cell>
          <cell r="D71">
            <v>39275</v>
          </cell>
          <cell r="E71" t="str">
            <v>КМС</v>
          </cell>
          <cell r="F71" t="str">
            <v>Донецкая Народная Республика</v>
          </cell>
          <cell r="G71" t="str">
            <v>ГБУ ДО ДНР СШОР по велосипедному спорту</v>
          </cell>
          <cell r="J71">
            <v>66</v>
          </cell>
        </row>
        <row r="72">
          <cell r="A72">
            <v>72</v>
          </cell>
          <cell r="B72">
            <v>10124228183</v>
          </cell>
          <cell r="C72" t="str">
            <v>ШУРПАЧ Владислав</v>
          </cell>
          <cell r="D72">
            <v>39630</v>
          </cell>
          <cell r="E72" t="str">
            <v>КМС</v>
          </cell>
          <cell r="F72" t="str">
            <v>Донецкая Народная Республика</v>
          </cell>
          <cell r="G72" t="str">
            <v>ГБПОУ "ДУОР им. С.Бубки"</v>
          </cell>
          <cell r="H72" t="str">
            <v>Россия</v>
          </cell>
          <cell r="J72">
            <v>67</v>
          </cell>
        </row>
        <row r="73">
          <cell r="A73">
            <v>73</v>
          </cell>
          <cell r="B73">
            <v>10131638680</v>
          </cell>
          <cell r="C73" t="str">
            <v>ЩЕРБИНИН Сергей</v>
          </cell>
          <cell r="D73">
            <v>39755</v>
          </cell>
          <cell r="E73" t="str">
            <v>КМС</v>
          </cell>
          <cell r="F73" t="str">
            <v>Челябинская область</v>
          </cell>
          <cell r="G73" t="str">
            <v>МБУ ДО  "СШОР 2" Копейск</v>
          </cell>
          <cell r="H73" t="str">
            <v>Россия</v>
          </cell>
          <cell r="J73">
            <v>68</v>
          </cell>
        </row>
        <row r="74">
          <cell r="A74">
            <v>74</v>
          </cell>
          <cell r="B74">
            <v>10133972845</v>
          </cell>
          <cell r="C74" t="str">
            <v>ЕВДОКИМОВ Павел</v>
          </cell>
          <cell r="D74">
            <v>39558</v>
          </cell>
          <cell r="E74" t="str">
            <v>КМС</v>
          </cell>
          <cell r="F74" t="str">
            <v>Чувашская Республика</v>
          </cell>
          <cell r="G74" t="str">
            <v>СШОР №7 - ЧУОР</v>
          </cell>
          <cell r="H74" t="str">
            <v>Россия</v>
          </cell>
          <cell r="J74">
            <v>74</v>
          </cell>
        </row>
        <row r="75">
          <cell r="A75">
            <v>75</v>
          </cell>
          <cell r="B75">
            <v>10127081296</v>
          </cell>
          <cell r="C75" t="str">
            <v>МУРОВЦЕВ Владимир</v>
          </cell>
          <cell r="D75">
            <v>39294</v>
          </cell>
          <cell r="E75" t="str">
            <v>1 СР</v>
          </cell>
          <cell r="F75" t="str">
            <v>Волгоградская область</v>
          </cell>
          <cell r="G75" t="str">
            <v>ГАУ ДО ВО "СШОР"</v>
          </cell>
          <cell r="J75">
            <v>83</v>
          </cell>
        </row>
        <row r="76">
          <cell r="A76">
            <v>76</v>
          </cell>
          <cell r="B76">
            <v>10162088701</v>
          </cell>
          <cell r="C76" t="str">
            <v>ТОНКОНОГ Валерий</v>
          </cell>
          <cell r="D76">
            <v>33260</v>
          </cell>
          <cell r="E76" t="str">
            <v>1 СР</v>
          </cell>
          <cell r="F76" t="str">
            <v>Волгоградская область</v>
          </cell>
          <cell r="G76" t="str">
            <v>СК "Камышин"</v>
          </cell>
        </row>
        <row r="77">
          <cell r="A77">
            <v>77</v>
          </cell>
          <cell r="B77">
            <v>10127674515</v>
          </cell>
          <cell r="C77" t="str">
            <v>ЛАЗАРЕВ Глеб</v>
          </cell>
          <cell r="D77">
            <v>39460</v>
          </cell>
          <cell r="E77" t="str">
            <v>1 СР</v>
          </cell>
          <cell r="F77" t="str">
            <v>Саратовская область</v>
          </cell>
          <cell r="G77" t="str">
            <v>ГБУ ДО СО "СШОР НГ"</v>
          </cell>
          <cell r="H77" t="str">
            <v>Россия</v>
          </cell>
        </row>
        <row r="78">
          <cell r="A78">
            <v>78</v>
          </cell>
          <cell r="B78">
            <v>10119065864</v>
          </cell>
          <cell r="C78" t="str">
            <v>СУЛТАНГАРЕЕВ Данис</v>
          </cell>
          <cell r="D78">
            <v>39717</v>
          </cell>
          <cell r="E78" t="str">
            <v>КМС</v>
          </cell>
          <cell r="F78" t="str">
            <v>Республика Татарстан</v>
          </cell>
          <cell r="G78" t="str">
            <v>МАУ СШОР "Яр Чаллы"</v>
          </cell>
        </row>
        <row r="79">
          <cell r="B79">
            <v>10091722271</v>
          </cell>
          <cell r="C79" t="str">
            <v>ХРАПОВИЦКИЙ Дмитрий</v>
          </cell>
          <cell r="D79">
            <v>25744</v>
          </cell>
          <cell r="E79" t="str">
            <v>МС</v>
          </cell>
          <cell r="F79" t="str">
            <v>Донецкая Народная Республика</v>
          </cell>
          <cell r="G79" t="str">
            <v>ГБУ ДО ДНР СШ "Динамо"</v>
          </cell>
          <cell r="H79" t="str">
            <v>Россия</v>
          </cell>
          <cell r="I79">
            <v>84</v>
          </cell>
        </row>
        <row r="81">
          <cell r="B81">
            <v>10082557084</v>
          </cell>
          <cell r="C81" t="str">
            <v>ГОЛЬМАКОВ Александр</v>
          </cell>
          <cell r="D81">
            <v>37672</v>
          </cell>
          <cell r="E81" t="str">
            <v>КМС</v>
          </cell>
          <cell r="F81" t="str">
            <v>Ростовская область</v>
          </cell>
          <cell r="G81" t="str">
            <v>ГБУ ДО РО СШОР - 19</v>
          </cell>
          <cell r="H81" t="str">
            <v>Россия</v>
          </cell>
        </row>
        <row r="82">
          <cell r="B82">
            <v>10115080982</v>
          </cell>
          <cell r="C82" t="str">
            <v>ЯКИМОВ Даниил</v>
          </cell>
          <cell r="D82">
            <v>38780</v>
          </cell>
          <cell r="E82" t="str">
            <v>КМС</v>
          </cell>
          <cell r="F82" t="str">
            <v>Удмуртская Республика</v>
          </cell>
          <cell r="G82" t="str">
            <v>БУ ДО УР СШОР по велоспорту</v>
          </cell>
          <cell r="H82" t="str">
            <v>Россия</v>
          </cell>
        </row>
        <row r="83">
          <cell r="B83">
            <v>10102203528</v>
          </cell>
          <cell r="C83" t="str">
            <v>ГВОЗДАРЕВ Вадим</v>
          </cell>
          <cell r="D83">
            <v>39191</v>
          </cell>
          <cell r="E83" t="str">
            <v>КМС</v>
          </cell>
          <cell r="F83" t="str">
            <v>г. Москва</v>
          </cell>
          <cell r="G83" t="str">
            <v>ГБПОУ"МССУОР № 2" Москомспорта</v>
          </cell>
          <cell r="H83" t="str">
            <v>Россия</v>
          </cell>
        </row>
        <row r="84">
          <cell r="B84">
            <v>10105314294</v>
          </cell>
          <cell r="C84" t="str">
            <v>ТИТОВ Егор</v>
          </cell>
          <cell r="D84">
            <v>39301</v>
          </cell>
          <cell r="E84" t="str">
            <v>МС</v>
          </cell>
          <cell r="F84" t="str">
            <v>г. Москва</v>
          </cell>
          <cell r="G84" t="str">
            <v>ГБПОУ"МССУОР № 2" Москомспорта</v>
          </cell>
          <cell r="H84" t="str">
            <v>Россия</v>
          </cell>
        </row>
        <row r="85">
          <cell r="B85">
            <v>10105935300</v>
          </cell>
          <cell r="C85" t="str">
            <v>КЛИШИН Семен</v>
          </cell>
          <cell r="D85">
            <v>39139</v>
          </cell>
          <cell r="E85" t="str">
            <v>МС</v>
          </cell>
          <cell r="F85" t="str">
            <v>г. Москва</v>
          </cell>
          <cell r="G85" t="str">
            <v>ГБПОУ"МССУОР № 2" Москомспорта</v>
          </cell>
          <cell r="H85" t="str">
            <v>Россия</v>
          </cell>
        </row>
        <row r="86">
          <cell r="B86">
            <v>10120073856</v>
          </cell>
          <cell r="C86" t="str">
            <v>МИГУНОВ Максим</v>
          </cell>
          <cell r="D86">
            <v>39625</v>
          </cell>
          <cell r="E86" t="str">
            <v>КМС</v>
          </cell>
          <cell r="F86" t="str">
            <v>г. Москва</v>
          </cell>
          <cell r="G86" t="str">
            <v>ГБПОУ"МССУОР № 2" Москомспорта</v>
          </cell>
          <cell r="H86" t="str">
            <v>Россия</v>
          </cell>
        </row>
        <row r="87">
          <cell r="B87">
            <v>10150811136</v>
          </cell>
          <cell r="C87" t="str">
            <v>ВАШУКОВ Даниил</v>
          </cell>
          <cell r="D87">
            <v>39812</v>
          </cell>
          <cell r="E87" t="str">
            <v>1 СР</v>
          </cell>
          <cell r="F87" t="str">
            <v>Московская область</v>
          </cell>
          <cell r="G87" t="str">
            <v>АНО ДО "Ступинская СШ "Победа"</v>
          </cell>
          <cell r="H87" t="str">
            <v>Россия</v>
          </cell>
        </row>
        <row r="88">
          <cell r="B88">
            <v>10013903013</v>
          </cell>
          <cell r="C88" t="str">
            <v>ЖИЛЯКОВ Алексей</v>
          </cell>
          <cell r="D88">
            <v>34522</v>
          </cell>
          <cell r="E88" t="str">
            <v>МС</v>
          </cell>
          <cell r="F88" t="str">
            <v>Свердловская область</v>
          </cell>
          <cell r="G88" t="str">
            <v>ГАУ ДО СО СШОР "Уктусские горы"</v>
          </cell>
          <cell r="H88" t="str">
            <v>Россия</v>
          </cell>
        </row>
        <row r="89">
          <cell r="B89">
            <v>10006346814</v>
          </cell>
          <cell r="C89" t="str">
            <v>ИВАНОВ Тимофей</v>
          </cell>
          <cell r="D89">
            <v>33211</v>
          </cell>
          <cell r="E89" t="str">
            <v>МС</v>
          </cell>
          <cell r="F89" t="str">
            <v>г. Санкт-Петербург</v>
          </cell>
          <cell r="G89" t="str">
            <v>ГБУ ДО СШОР им. В. Коренькова - ЦСКА</v>
          </cell>
          <cell r="H89" t="str">
            <v>Россия</v>
          </cell>
        </row>
        <row r="90">
          <cell r="B90">
            <v>10114985295</v>
          </cell>
          <cell r="C90" t="str">
            <v>ХАРЧЕНКО Алексей</v>
          </cell>
          <cell r="D90">
            <v>38896</v>
          </cell>
          <cell r="E90" t="str">
            <v>КМС</v>
          </cell>
          <cell r="F90" t="str">
            <v>Краснодарский край</v>
          </cell>
          <cell r="G90" t="str">
            <v>МАУ ДО "СШОР Волна" МО БР</v>
          </cell>
          <cell r="H90" t="str">
            <v>Россия</v>
          </cell>
        </row>
        <row r="91">
          <cell r="B91">
            <v>10095959858</v>
          </cell>
          <cell r="C91" t="str">
            <v>МАЦНЕВ Алексей</v>
          </cell>
          <cell r="D91">
            <v>31117</v>
          </cell>
          <cell r="E91" t="str">
            <v>КМС</v>
          </cell>
          <cell r="F91" t="str">
            <v>Курская область</v>
          </cell>
          <cell r="G91" t="str">
            <v>ОБУ ДО "ОСШОР"</v>
          </cell>
          <cell r="H91" t="str">
            <v>Россия</v>
          </cell>
        </row>
        <row r="92">
          <cell r="B92">
            <v>10094923675</v>
          </cell>
          <cell r="C92" t="str">
            <v>МЕЩЕРЯКОВ Илья</v>
          </cell>
          <cell r="D92">
            <v>38750</v>
          </cell>
          <cell r="E92" t="str">
            <v>КМС</v>
          </cell>
          <cell r="F92" t="str">
            <v>Свердловская область</v>
          </cell>
          <cell r="G92" t="str">
            <v>ГАУ ДО  СО "Комплексная  СШОР" Кузбасское УОР</v>
          </cell>
          <cell r="H92" t="str">
            <v>Россия</v>
          </cell>
        </row>
        <row r="93">
          <cell r="B93">
            <v>10036062863</v>
          </cell>
          <cell r="C93" t="str">
            <v>КОСТЕРИН Марк</v>
          </cell>
          <cell r="D93">
            <v>37593</v>
          </cell>
          <cell r="E93" t="str">
            <v>КМС</v>
          </cell>
          <cell r="F93" t="str">
            <v>Челябинская область</v>
          </cell>
          <cell r="G93" t="str">
            <v>МБУ ДО "СШОР №2" Копейск</v>
          </cell>
          <cell r="H93" t="str">
            <v>Россия</v>
          </cell>
        </row>
        <row r="94">
          <cell r="B94">
            <v>10034979695</v>
          </cell>
          <cell r="C94" t="str">
            <v>ГРИБАНОВ Александр</v>
          </cell>
          <cell r="D94">
            <v>27390</v>
          </cell>
          <cell r="E94" t="str">
            <v>КМС</v>
          </cell>
          <cell r="F94" t="str">
            <v>Алтайский край</v>
          </cell>
          <cell r="H94" t="str">
            <v>Россия</v>
          </cell>
        </row>
        <row r="95">
          <cell r="B95">
            <v>10080038724</v>
          </cell>
          <cell r="C95" t="str">
            <v>АРКАДЬЕВ Михаил</v>
          </cell>
          <cell r="D95">
            <v>38635</v>
          </cell>
          <cell r="E95" t="str">
            <v>МС</v>
          </cell>
          <cell r="F95" t="str">
            <v>г. Москва</v>
          </cell>
          <cell r="G95" t="str">
            <v>ГБПОУ"МССУОР № 2" Москомспорта</v>
          </cell>
          <cell r="H95" t="str">
            <v>Россия</v>
          </cell>
        </row>
        <row r="96">
          <cell r="B96">
            <v>10009548016</v>
          </cell>
          <cell r="C96" t="str">
            <v>АХМЕТОВ Айнур</v>
          </cell>
          <cell r="D96">
            <v>35612</v>
          </cell>
          <cell r="E96" t="str">
            <v>МС</v>
          </cell>
          <cell r="F96" t="str">
            <v>г. Санкт-Петербург</v>
          </cell>
          <cell r="G96" t="str">
            <v xml:space="preserve">СПб - "Олимпийские надежды" </v>
          </cell>
          <cell r="H96" t="str">
            <v>Россия</v>
          </cell>
        </row>
        <row r="97">
          <cell r="B97">
            <v>10036014262</v>
          </cell>
          <cell r="C97" t="str">
            <v>ГОРШКОВ Артем</v>
          </cell>
          <cell r="D97">
            <v>36970</v>
          </cell>
          <cell r="E97" t="str">
            <v>МС</v>
          </cell>
          <cell r="F97" t="str">
            <v>г. Санкт-Петербург</v>
          </cell>
          <cell r="G97" t="str">
            <v>СПб - "Олимпийские надежды"</v>
          </cell>
          <cell r="H97" t="str">
            <v>Россия</v>
          </cell>
        </row>
        <row r="98">
          <cell r="B98">
            <v>10093909522</v>
          </cell>
          <cell r="C98" t="str">
            <v>МАШ Егор</v>
          </cell>
          <cell r="D98">
            <v>38508</v>
          </cell>
          <cell r="E98" t="str">
            <v>КМС</v>
          </cell>
          <cell r="F98" t="str">
            <v>г. Санкт-Петербург</v>
          </cell>
          <cell r="G98" t="str">
            <v>СПб - "Олимпийские надежды"</v>
          </cell>
          <cell r="H98" t="str">
            <v>Россия</v>
          </cell>
        </row>
        <row r="99">
          <cell r="B99">
            <v>10075886215</v>
          </cell>
          <cell r="C99" t="str">
            <v>БРЕДИХИН Кирилл</v>
          </cell>
          <cell r="D99">
            <v>38413</v>
          </cell>
          <cell r="E99" t="str">
            <v>1 СР</v>
          </cell>
          <cell r="F99" t="str">
            <v>г. Санкт-Петербург</v>
          </cell>
          <cell r="G99" t="str">
            <v xml:space="preserve">ГБУ ДО СШ "Локомотив" </v>
          </cell>
          <cell r="H99" t="str">
            <v>Россия</v>
          </cell>
        </row>
        <row r="100">
          <cell r="B100">
            <v>10007958428</v>
          </cell>
          <cell r="C100" t="str">
            <v>ШУМИЛОВ Сергей</v>
          </cell>
          <cell r="D100">
            <v>33899</v>
          </cell>
          <cell r="E100" t="str">
            <v>МСМК</v>
          </cell>
          <cell r="F100" t="str">
            <v>Донецкая Народная Республика</v>
          </cell>
          <cell r="G100" t="str">
            <v>ГБУ ДО ДНР СШ "Динамо"</v>
          </cell>
          <cell r="H100" t="str">
            <v>Россия</v>
          </cell>
        </row>
        <row r="101">
          <cell r="B101">
            <v>10137222244</v>
          </cell>
          <cell r="C101" t="str">
            <v>КРИВЦОВ Андрей</v>
          </cell>
          <cell r="D101">
            <v>32344</v>
          </cell>
          <cell r="E101" t="str">
            <v>КМС</v>
          </cell>
          <cell r="F101" t="str">
            <v>Донецкая Народная Республика</v>
          </cell>
          <cell r="G101" t="str">
            <v>ГБУ ДО ДНР СШ "Динамо"</v>
          </cell>
          <cell r="H101" t="str">
            <v>Россия</v>
          </cell>
        </row>
        <row r="102">
          <cell r="B102">
            <v>10155598791</v>
          </cell>
          <cell r="C102" t="str">
            <v>ПОТЕРЯЙЛО Владислав</v>
          </cell>
          <cell r="D102">
            <v>37423</v>
          </cell>
          <cell r="E102" t="str">
            <v>МС</v>
          </cell>
          <cell r="F102" t="str">
            <v>Донецкая Народная Республика</v>
          </cell>
          <cell r="G102" t="str">
            <v>ГБУ ДО ДНР СШОР по велосипедному спорту</v>
          </cell>
          <cell r="H102" t="str">
            <v>Россия</v>
          </cell>
        </row>
        <row r="103">
          <cell r="B103">
            <v>10137743014</v>
          </cell>
          <cell r="C103" t="str">
            <v>СКИЧКО Артур</v>
          </cell>
          <cell r="D103">
            <v>38470</v>
          </cell>
          <cell r="E103" t="str">
            <v>КМС</v>
          </cell>
          <cell r="F103" t="str">
            <v>Донецкая Народная Республика</v>
          </cell>
          <cell r="G103" t="str">
            <v xml:space="preserve">ГБУ СДЮШОР  </v>
          </cell>
          <cell r="H103" t="str">
            <v>Россия</v>
          </cell>
        </row>
        <row r="104">
          <cell r="B104">
            <v>10113209589</v>
          </cell>
          <cell r="C104" t="str">
            <v>РАДУЛОВ Артем</v>
          </cell>
          <cell r="D104">
            <v>37698</v>
          </cell>
          <cell r="E104" t="str">
            <v>МС</v>
          </cell>
          <cell r="F104" t="str">
            <v>Донецкая Народная Республика</v>
          </cell>
          <cell r="G104" t="str">
            <v>ГБУ КДЮСШ "Динамо"</v>
          </cell>
          <cell r="H104" t="str">
            <v>Россия</v>
          </cell>
        </row>
        <row r="105">
          <cell r="B105">
            <v>10113212320</v>
          </cell>
          <cell r="C105" t="str">
            <v>МИШУСТИН Роман</v>
          </cell>
          <cell r="D105">
            <v>38196</v>
          </cell>
          <cell r="E105" t="str">
            <v>КМС</v>
          </cell>
          <cell r="F105" t="str">
            <v>Донецкая Народная Республика</v>
          </cell>
          <cell r="G105" t="str">
            <v>ГБУ СДЮШОР</v>
          </cell>
          <cell r="H105" t="str">
            <v>Россия</v>
          </cell>
        </row>
        <row r="106">
          <cell r="B106">
            <v>10148972075</v>
          </cell>
          <cell r="C106" t="str">
            <v>ВЕРБЕНКО Даниил</v>
          </cell>
          <cell r="D106">
            <v>38994</v>
          </cell>
          <cell r="E106" t="str">
            <v>1 СР</v>
          </cell>
          <cell r="F106" t="str">
            <v>Донецкая Народная Республика</v>
          </cell>
          <cell r="G106" t="str">
            <v xml:space="preserve">ГБУ ДО ДНР СШОР по велосипедному спорту </v>
          </cell>
          <cell r="H106" t="str">
            <v>Россия</v>
          </cell>
        </row>
        <row r="107">
          <cell r="B107" t="str">
            <v>KAZ20060302</v>
          </cell>
          <cell r="C107" t="str">
            <v>РАХИМОВ Ильяс</v>
          </cell>
          <cell r="D107">
            <v>38778</v>
          </cell>
          <cell r="E107" t="str">
            <v>КМС</v>
          </cell>
          <cell r="F107" t="str">
            <v>Казахстан</v>
          </cell>
          <cell r="G107" t="str">
            <v>ЦОП</v>
          </cell>
          <cell r="H107" t="str">
            <v>Россия</v>
          </cell>
        </row>
        <row r="108">
          <cell r="B108" t="str">
            <v>KAZ20060622</v>
          </cell>
          <cell r="C108" t="str">
            <v>МАРЧЕНКО Руслан</v>
          </cell>
          <cell r="D108">
            <v>38890</v>
          </cell>
          <cell r="E108" t="str">
            <v>МС</v>
          </cell>
          <cell r="F108" t="str">
            <v>Казахстан</v>
          </cell>
          <cell r="G108" t="str">
            <v>ЦОП</v>
          </cell>
          <cell r="H108" t="str">
            <v>Россия</v>
          </cell>
        </row>
        <row r="109">
          <cell r="B109" t="str">
            <v>KAZ20060926</v>
          </cell>
          <cell r="C109" t="str">
            <v>РУСЛАН Расул</v>
          </cell>
          <cell r="D109">
            <v>38986</v>
          </cell>
          <cell r="E109" t="str">
            <v>КМС</v>
          </cell>
          <cell r="F109" t="str">
            <v>Казахстан</v>
          </cell>
          <cell r="G109" t="str">
            <v>ЦОП</v>
          </cell>
          <cell r="H109" t="str">
            <v>Россия</v>
          </cell>
        </row>
        <row r="110">
          <cell r="B110">
            <v>10105272060</v>
          </cell>
          <cell r="C110" t="str">
            <v>ШАРАПА Иван</v>
          </cell>
          <cell r="D110">
            <v>38733</v>
          </cell>
          <cell r="E110" t="str">
            <v>КМС</v>
          </cell>
          <cell r="F110" t="str">
            <v>Калининградская область</v>
          </cell>
          <cell r="G110" t="str">
            <v>ГАУ ДО КО КСШОР</v>
          </cell>
          <cell r="H110" t="str">
            <v>Россия</v>
          </cell>
        </row>
        <row r="111">
          <cell r="B111">
            <v>10105272161</v>
          </cell>
          <cell r="C111" t="str">
            <v>ТРИФОНОВ Степан</v>
          </cell>
          <cell r="D111">
            <v>38804</v>
          </cell>
          <cell r="E111" t="str">
            <v>КМС</v>
          </cell>
          <cell r="F111" t="str">
            <v>Калининградская область</v>
          </cell>
          <cell r="G111" t="str">
            <v>ГАУ ДО КО КСШОР</v>
          </cell>
          <cell r="H111" t="str">
            <v>Россия</v>
          </cell>
        </row>
        <row r="112">
          <cell r="B112">
            <v>10084014613</v>
          </cell>
          <cell r="C112" t="str">
            <v>БЕЛОУСОВ Иван</v>
          </cell>
          <cell r="D112">
            <v>38853</v>
          </cell>
          <cell r="E112" t="str">
            <v>КМС</v>
          </cell>
          <cell r="F112" t="str">
            <v>Калининградская область</v>
          </cell>
          <cell r="G112" t="str">
            <v>ГАУ ДО КО КСШОР</v>
          </cell>
          <cell r="H112" t="str">
            <v>Россия</v>
          </cell>
        </row>
        <row r="113">
          <cell r="B113">
            <v>10091971744</v>
          </cell>
          <cell r="C113" t="str">
            <v>ПЛАКУШКИН Иван</v>
          </cell>
          <cell r="D113">
            <v>38145</v>
          </cell>
          <cell r="E113" t="str">
            <v>КМС</v>
          </cell>
          <cell r="F113" t="str">
            <v>Краснодарский край</v>
          </cell>
          <cell r="G113" t="str">
            <v>МАУ ДО "СШОР Волна" МО БР</v>
          </cell>
          <cell r="H113" t="str">
            <v>Россия</v>
          </cell>
        </row>
        <row r="114">
          <cell r="B114">
            <v>10126989552</v>
          </cell>
          <cell r="C114" t="str">
            <v>МИТЮКОВ Ярослав</v>
          </cell>
          <cell r="D114">
            <v>38856</v>
          </cell>
          <cell r="E114" t="str">
            <v>КМС</v>
          </cell>
          <cell r="F114" t="str">
            <v>Краснодарский край</v>
          </cell>
          <cell r="G114" t="str">
            <v>МАУ ДО "СШОР Волна" МО БР</v>
          </cell>
          <cell r="H114" t="str">
            <v>Россия</v>
          </cell>
        </row>
        <row r="115">
          <cell r="B115">
            <v>10096753036</v>
          </cell>
          <cell r="C115" t="str">
            <v>САРОЯН Артур</v>
          </cell>
          <cell r="D115">
            <v>39033</v>
          </cell>
          <cell r="E115" t="str">
            <v>КМС</v>
          </cell>
          <cell r="F115" t="str">
            <v>Краснодарский край</v>
          </cell>
          <cell r="G115" t="str">
            <v>ГБУ ДО КК "СШОР по велосипедному спорту"</v>
          </cell>
          <cell r="H115" t="str">
            <v>Россия</v>
          </cell>
        </row>
        <row r="116">
          <cell r="B116">
            <v>10092179989</v>
          </cell>
          <cell r="C116" t="str">
            <v>СЕМЕНИХИН Максим</v>
          </cell>
          <cell r="D116">
            <v>38810</v>
          </cell>
          <cell r="E116" t="str">
            <v>КМС</v>
          </cell>
          <cell r="F116" t="str">
            <v>Липецкая область</v>
          </cell>
          <cell r="G116" t="str">
            <v>МБОУ ДО "СШ №7" г.Липецк</v>
          </cell>
          <cell r="H116" t="str">
            <v>Россия</v>
          </cell>
        </row>
        <row r="117">
          <cell r="B117">
            <v>10092398241</v>
          </cell>
          <cell r="C117" t="str">
            <v>ПОЛУНИН Артем</v>
          </cell>
          <cell r="D117">
            <v>39028</v>
          </cell>
          <cell r="E117" t="str">
            <v>1 СР</v>
          </cell>
          <cell r="F117" t="str">
            <v>Липецкая область</v>
          </cell>
          <cell r="G117" t="str">
            <v>МБОУ ДО "СШ №7" г.Липецк</v>
          </cell>
          <cell r="H117" t="str">
            <v>Россия</v>
          </cell>
        </row>
        <row r="118">
          <cell r="B118">
            <v>10118152953</v>
          </cell>
          <cell r="C118" t="str">
            <v>ЗАЛИВИН Владимир</v>
          </cell>
          <cell r="D118">
            <v>39051</v>
          </cell>
          <cell r="E118" t="str">
            <v>КМС</v>
          </cell>
          <cell r="F118" t="str">
            <v>Липецкая область</v>
          </cell>
          <cell r="G118" t="str">
            <v>МБОУ ДО "СШ №7" г.Липецк</v>
          </cell>
          <cell r="H118" t="str">
            <v>Россия</v>
          </cell>
        </row>
        <row r="119">
          <cell r="B119">
            <v>10119569153</v>
          </cell>
          <cell r="C119" t="str">
            <v>ШУРПАЧ Ярослав</v>
          </cell>
          <cell r="D119">
            <v>38470</v>
          </cell>
          <cell r="E119" t="str">
            <v>МС</v>
          </cell>
          <cell r="F119" t="str">
            <v>Московская область</v>
          </cell>
          <cell r="G119" t="str">
            <v>ЦСП ОВС МО, УОР №1 МО</v>
          </cell>
          <cell r="H119" t="str">
            <v>Россия</v>
          </cell>
        </row>
        <row r="120">
          <cell r="B120">
            <v>10062963690</v>
          </cell>
          <cell r="C120" t="str">
            <v>ОСИПОВ Даниил</v>
          </cell>
          <cell r="D120">
            <v>37289</v>
          </cell>
          <cell r="E120" t="str">
            <v>КМС</v>
          </cell>
          <cell r="F120" t="str">
            <v>Московская область</v>
          </cell>
          <cell r="G120" t="str">
            <v>ГБУ МО "ЦСП ОВС", УОР №1 МО</v>
          </cell>
          <cell r="H120" t="str">
            <v>Россия</v>
          </cell>
        </row>
        <row r="121">
          <cell r="B121">
            <v>10092005187</v>
          </cell>
          <cell r="C121" t="str">
            <v>ПРИВАЛОВ Егор</v>
          </cell>
          <cell r="D121">
            <v>37320</v>
          </cell>
          <cell r="E121" t="str">
            <v>МС</v>
          </cell>
          <cell r="F121" t="str">
            <v>Московская область</v>
          </cell>
          <cell r="G121" t="str">
            <v>ГБУ МО "ЦСП ОВС", УОР №1 МО</v>
          </cell>
          <cell r="H121" t="str">
            <v>Россия</v>
          </cell>
        </row>
        <row r="122">
          <cell r="B122">
            <v>10061528696</v>
          </cell>
          <cell r="C122" t="str">
            <v>ОРЛОВ Ярослав</v>
          </cell>
          <cell r="D122">
            <v>37987</v>
          </cell>
          <cell r="E122" t="str">
            <v>МС</v>
          </cell>
          <cell r="F122" t="str">
            <v>Московская область</v>
          </cell>
          <cell r="G122" t="str">
            <v>ГБУ ДО МО "СШОР по велоспорту"</v>
          </cell>
          <cell r="H122" t="str">
            <v>Россия</v>
          </cell>
        </row>
        <row r="123">
          <cell r="B123">
            <v>10059364889</v>
          </cell>
          <cell r="C123" t="str">
            <v>ЛУКЬЯНОВ Иван</v>
          </cell>
          <cell r="D123">
            <v>38749</v>
          </cell>
          <cell r="E123" t="str">
            <v>КМС</v>
          </cell>
          <cell r="F123" t="str">
            <v>Московская область</v>
          </cell>
          <cell r="G123" t="str">
            <v>ГБУ ДО МО "СШОР по велоспорту"</v>
          </cell>
          <cell r="H123" t="str">
            <v>Россия</v>
          </cell>
        </row>
        <row r="124">
          <cell r="B124">
            <v>10093463524</v>
          </cell>
          <cell r="C124" t="str">
            <v>ПЕСТОВ Владимир</v>
          </cell>
          <cell r="D124">
            <v>38761</v>
          </cell>
          <cell r="E124" t="str">
            <v>КМС</v>
          </cell>
          <cell r="F124" t="str">
            <v>Московская область</v>
          </cell>
          <cell r="G124" t="str">
            <v>УОР №1 МО</v>
          </cell>
          <cell r="H124" t="str">
            <v>Россия</v>
          </cell>
        </row>
        <row r="125">
          <cell r="B125">
            <v>10095191336</v>
          </cell>
          <cell r="C125" t="str">
            <v>ГОЛУБЕВ Дмитрий</v>
          </cell>
          <cell r="D125">
            <v>38874</v>
          </cell>
          <cell r="E125" t="str">
            <v>1 СР</v>
          </cell>
          <cell r="F125" t="str">
            <v>Московская область</v>
          </cell>
          <cell r="G125" t="str">
            <v>ГБУ ДО МО "СШОР по велоспорту"</v>
          </cell>
          <cell r="H125" t="str">
            <v>Россия</v>
          </cell>
        </row>
        <row r="126">
          <cell r="B126">
            <v>10128262373</v>
          </cell>
          <cell r="C126" t="str">
            <v>МИННЕБАЕВ Михаил</v>
          </cell>
          <cell r="D126">
            <v>39081</v>
          </cell>
          <cell r="E126" t="str">
            <v>1 СР</v>
          </cell>
          <cell r="F126" t="str">
            <v>Мурманская область</v>
          </cell>
          <cell r="G126" t="str">
            <v>ГАУ ДО МО "МОСШОР"</v>
          </cell>
          <cell r="H126" t="str">
            <v>Россия</v>
          </cell>
        </row>
        <row r="127">
          <cell r="B127">
            <v>10008705272</v>
          </cell>
          <cell r="C127" t="str">
            <v>СТАШ Мамыр</v>
          </cell>
          <cell r="D127">
            <v>34093</v>
          </cell>
          <cell r="E127" t="str">
            <v>МС</v>
          </cell>
          <cell r="F127" t="str">
            <v>Республика Адыгея</v>
          </cell>
          <cell r="G127" t="str">
            <v>Велоклуб "Минск", ГБО ДО РА "СШОР по велосипедному спорту", ЦСКА</v>
          </cell>
          <cell r="H127" t="str">
            <v>Россия</v>
          </cell>
        </row>
        <row r="128">
          <cell r="B128">
            <v>10091152904</v>
          </cell>
          <cell r="C128" t="str">
            <v>СИДОВ Роман</v>
          </cell>
          <cell r="D128">
            <v>38057</v>
          </cell>
          <cell r="E128" t="str">
            <v>КМС</v>
          </cell>
          <cell r="F128" t="str">
            <v>Республика Адыгея</v>
          </cell>
          <cell r="G128" t="str">
            <v>ГБО ДО РА "СШОР по велоспедному спорту"</v>
          </cell>
          <cell r="H128" t="str">
            <v>Россия</v>
          </cell>
        </row>
        <row r="129">
          <cell r="B129">
            <v>10080986896</v>
          </cell>
          <cell r="C129" t="str">
            <v>ДОЛМАТОВ Александр</v>
          </cell>
          <cell r="D129">
            <v>37886</v>
          </cell>
          <cell r="E129" t="str">
            <v>КМС</v>
          </cell>
          <cell r="F129" t="str">
            <v>Республика Адыгея</v>
          </cell>
          <cell r="G129" t="str">
            <v>ГБО ДО РА "СШОР по велосипедному спорту"</v>
          </cell>
          <cell r="H129" t="str">
            <v>Россия</v>
          </cell>
        </row>
        <row r="130">
          <cell r="B130">
            <v>10092384194</v>
          </cell>
          <cell r="C130" t="str">
            <v>ТЛЮСТАНГЕЛОВ Даниил</v>
          </cell>
          <cell r="D130">
            <v>38721</v>
          </cell>
          <cell r="E130" t="str">
            <v>КМС</v>
          </cell>
          <cell r="F130" t="str">
            <v>Республика Адыгея</v>
          </cell>
          <cell r="G130" t="str">
            <v>ГБО ДО РА "СШОР по велосипедному спорту"</v>
          </cell>
          <cell r="H130" t="str">
            <v>Россия</v>
          </cell>
        </row>
        <row r="131">
          <cell r="B131">
            <v>10014586255</v>
          </cell>
          <cell r="C131" t="str">
            <v>БРИЦИС Дайнис</v>
          </cell>
          <cell r="D131">
            <v>36087</v>
          </cell>
          <cell r="E131" t="str">
            <v>МС</v>
          </cell>
          <cell r="F131" t="str">
            <v>Республика Беларусь</v>
          </cell>
          <cell r="G131" t="str">
            <v>РЦОП по ВиЛВС</v>
          </cell>
          <cell r="H131" t="str">
            <v>Беларусь</v>
          </cell>
        </row>
        <row r="132">
          <cell r="B132">
            <v>10007909322</v>
          </cell>
          <cell r="C132" t="str">
            <v>БЕСАГА Михаил</v>
          </cell>
          <cell r="D132">
            <v>32815</v>
          </cell>
          <cell r="E132" t="str">
            <v>МС</v>
          </cell>
          <cell r="F132" t="str">
            <v>Республика Беларусь</v>
          </cell>
          <cell r="G132" t="str">
            <v>МСиТ</v>
          </cell>
          <cell r="H132" t="str">
            <v>Беларусь</v>
          </cell>
        </row>
        <row r="133">
          <cell r="B133">
            <v>10080672456</v>
          </cell>
          <cell r="C133" t="str">
            <v>БАРНАТОВИЧ Владислав</v>
          </cell>
          <cell r="D133">
            <v>37848</v>
          </cell>
          <cell r="E133" t="str">
            <v>МС</v>
          </cell>
          <cell r="F133" t="str">
            <v>Республика Беларусь</v>
          </cell>
          <cell r="G133" t="str">
            <v>РЦОП по ВиЛВС</v>
          </cell>
          <cell r="H133" t="str">
            <v>Беларусь</v>
          </cell>
        </row>
        <row r="134">
          <cell r="B134">
            <v>10092659131</v>
          </cell>
          <cell r="C134" t="str">
            <v>МАРЧИК Кирилл</v>
          </cell>
          <cell r="D134">
            <v>38576</v>
          </cell>
          <cell r="E134" t="str">
            <v>КМС</v>
          </cell>
          <cell r="F134" t="str">
            <v>Республика Беларусь</v>
          </cell>
          <cell r="G134" t="str">
            <v>РЦОП по ВиЛВС</v>
          </cell>
          <cell r="H134" t="str">
            <v>Беларусь</v>
          </cell>
        </row>
        <row r="135">
          <cell r="B135">
            <v>10081585569</v>
          </cell>
          <cell r="C135" t="str">
            <v>САВЛЮК Евгений</v>
          </cell>
          <cell r="D135">
            <v>38679</v>
          </cell>
          <cell r="E135" t="str">
            <v>КМС</v>
          </cell>
          <cell r="F135" t="str">
            <v>Республика Беларусь</v>
          </cell>
          <cell r="G135" t="str">
            <v>БОКЦОП</v>
          </cell>
          <cell r="H135" t="str">
            <v>Беларусь</v>
          </cell>
        </row>
        <row r="136">
          <cell r="B136">
            <v>10060012870</v>
          </cell>
          <cell r="C136" t="str">
            <v>СЫЧУГОВ Александр</v>
          </cell>
          <cell r="D136">
            <v>37306</v>
          </cell>
          <cell r="E136" t="str">
            <v>МС</v>
          </cell>
          <cell r="F136" t="str">
            <v>Республика Беларусь</v>
          </cell>
          <cell r="G136" t="str">
            <v xml:space="preserve"> МСиТ БОКЦОР Брестская область</v>
          </cell>
          <cell r="H136" t="str">
            <v>Беларусь</v>
          </cell>
        </row>
        <row r="137">
          <cell r="B137">
            <v>10059730560</v>
          </cell>
          <cell r="C137" t="str">
            <v>ТУРЧЕНКО Павел</v>
          </cell>
          <cell r="D137">
            <v>36880</v>
          </cell>
          <cell r="E137" t="str">
            <v>МС</v>
          </cell>
          <cell r="F137" t="str">
            <v>Республика Беларусь</v>
          </cell>
          <cell r="G137" t="str">
            <v>СКВС РБ</v>
          </cell>
          <cell r="H137" t="str">
            <v>Беларусь</v>
          </cell>
        </row>
        <row r="138">
          <cell r="B138">
            <v>10092215658</v>
          </cell>
          <cell r="C138" t="str">
            <v>ХЕВУК Егор</v>
          </cell>
          <cell r="D138">
            <v>38739</v>
          </cell>
          <cell r="E138" t="str">
            <v>КМС</v>
          </cell>
          <cell r="F138" t="str">
            <v>Республика Беларусь</v>
          </cell>
          <cell r="G138" t="str">
            <v>МСиТ</v>
          </cell>
          <cell r="H138" t="str">
            <v>Беларусь</v>
          </cell>
        </row>
        <row r="139">
          <cell r="B139">
            <v>10130736025</v>
          </cell>
          <cell r="C139" t="str">
            <v>ШЕРЕГОВ Станислав</v>
          </cell>
          <cell r="D139">
            <v>38788</v>
          </cell>
          <cell r="E139" t="str">
            <v>КМС</v>
          </cell>
          <cell r="F139" t="str">
            <v>Республика Беларусь</v>
          </cell>
          <cell r="G139" t="str">
            <v>СДЮСШОР проф. "Виктория"</v>
          </cell>
          <cell r="H139" t="str">
            <v>Беларусь</v>
          </cell>
        </row>
        <row r="140">
          <cell r="B140">
            <v>10091622241</v>
          </cell>
          <cell r="C140" t="str">
            <v>ГАФИЯТОВ Булат</v>
          </cell>
          <cell r="D140">
            <v>38439</v>
          </cell>
          <cell r="E140" t="str">
            <v>КМС</v>
          </cell>
          <cell r="F140" t="str">
            <v>Республика Татарстан</v>
          </cell>
          <cell r="G140" t="str">
            <v>МАУ СШОР "Яр Чаллы"</v>
          </cell>
        </row>
        <row r="141">
          <cell r="B141">
            <v>10083910741</v>
          </cell>
          <cell r="C141" t="str">
            <v>ГАВРИЛОВ Егор</v>
          </cell>
          <cell r="D141">
            <v>38104</v>
          </cell>
          <cell r="E141" t="str">
            <v>КМС</v>
          </cell>
          <cell r="F141" t="str">
            <v>Самарская область</v>
          </cell>
          <cell r="G141" t="str">
            <v>МБУ ДО СШОР № 15 - ФГБУ ПОО ГУОР</v>
          </cell>
          <cell r="H141" t="str">
            <v>Россия</v>
          </cell>
        </row>
        <row r="142">
          <cell r="B142">
            <v>10142771351</v>
          </cell>
          <cell r="C142" t="str">
            <v>КОЛОДКИН Дмитрий</v>
          </cell>
          <cell r="D142">
            <v>36094</v>
          </cell>
          <cell r="E142" t="str">
            <v>1 СР</v>
          </cell>
          <cell r="F142" t="str">
            <v>Самарская область</v>
          </cell>
          <cell r="G142" t="str">
            <v>ГАУ ДО СО СШОР № 7</v>
          </cell>
          <cell r="H142" t="str">
            <v>Россия</v>
          </cell>
        </row>
        <row r="143">
          <cell r="B143">
            <v>10083910438</v>
          </cell>
          <cell r="C143" t="str">
            <v>КОРОВНИЧЕНКО Кирилл</v>
          </cell>
          <cell r="D143">
            <v>38080</v>
          </cell>
          <cell r="E143" t="str">
            <v>КМС</v>
          </cell>
          <cell r="F143" t="str">
            <v>Самарская область</v>
          </cell>
          <cell r="G143" t="str">
            <v xml:space="preserve"> ГУОР г. Самара</v>
          </cell>
          <cell r="H143" t="str">
            <v>Россия</v>
          </cell>
        </row>
        <row r="144">
          <cell r="B144">
            <v>10083213452</v>
          </cell>
          <cell r="C144" t="str">
            <v>ГУРЧЕНКО Данил</v>
          </cell>
          <cell r="D144">
            <v>37600</v>
          </cell>
          <cell r="E144" t="str">
            <v>1 СР</v>
          </cell>
          <cell r="F144" t="str">
            <v>Свердловская область</v>
          </cell>
          <cell r="G144" t="str">
            <v>ГАУ ДО СО СШОР по велоспорту "Велогор"</v>
          </cell>
          <cell r="H144" t="str">
            <v>Россия</v>
          </cell>
        </row>
        <row r="145">
          <cell r="B145">
            <v>10059146439</v>
          </cell>
          <cell r="C145" t="str">
            <v>ФИЛИППОВ Никита</v>
          </cell>
          <cell r="D145">
            <v>37827</v>
          </cell>
          <cell r="E145" t="str">
            <v>МС</v>
          </cell>
          <cell r="F145" t="str">
            <v>Свердловская область</v>
          </cell>
          <cell r="G145" t="str">
            <v>ГАУ ДО СО СШОР "Уктусские горы" - ЦСКА</v>
          </cell>
          <cell r="H145" t="str">
            <v>Россия</v>
          </cell>
        </row>
        <row r="146">
          <cell r="B146">
            <v>10130083347</v>
          </cell>
          <cell r="C146" t="str">
            <v>УСТИНОВ Никита</v>
          </cell>
          <cell r="D146">
            <v>39026</v>
          </cell>
          <cell r="E146" t="str">
            <v>1 СР</v>
          </cell>
          <cell r="F146" t="str">
            <v>Свердловская область</v>
          </cell>
          <cell r="G146" t="str">
            <v>МБУ ДО СШ 4 Нижний Тагил</v>
          </cell>
          <cell r="H146" t="str">
            <v>Россия</v>
          </cell>
        </row>
        <row r="147">
          <cell r="B147">
            <v>10117594090</v>
          </cell>
          <cell r="C147" t="str">
            <v>ШМЕЛЕВ Илья</v>
          </cell>
          <cell r="D147">
            <v>39035</v>
          </cell>
          <cell r="E147" t="str">
            <v>3 СР</v>
          </cell>
          <cell r="F147" t="str">
            <v>Свердловская область</v>
          </cell>
          <cell r="G147" t="str">
            <v xml:space="preserve">МБУ ДО СШ  "Энергия" </v>
          </cell>
          <cell r="H147" t="str">
            <v>Россия</v>
          </cell>
        </row>
        <row r="148">
          <cell r="B148">
            <v>10036095805</v>
          </cell>
          <cell r="C148" t="str">
            <v>МИРОЛЮБОВ Яков</v>
          </cell>
          <cell r="D148">
            <v>37148</v>
          </cell>
          <cell r="E148" t="str">
            <v>МС</v>
          </cell>
          <cell r="F148" t="str">
            <v>Удмуртская Республика</v>
          </cell>
          <cell r="G148" t="str">
            <v>МБУ СШОР "Импульс" имени И.Н.Валиахметова</v>
          </cell>
          <cell r="H148" t="str">
            <v>Россия</v>
          </cell>
        </row>
        <row r="149">
          <cell r="B149">
            <v>10093555369</v>
          </cell>
          <cell r="C149" t="str">
            <v>ФАЗИАХМЕТОВ Артем</v>
          </cell>
          <cell r="D149">
            <v>38980</v>
          </cell>
          <cell r="E149" t="str">
            <v>1 СР</v>
          </cell>
          <cell r="F149" t="str">
            <v>Удмуртская Республика</v>
          </cell>
          <cell r="G149" t="str">
            <v>БУ ДО УР СШОР по велоспорту</v>
          </cell>
          <cell r="H149" t="str">
            <v>Россия</v>
          </cell>
        </row>
        <row r="150">
          <cell r="B150">
            <v>10058750557</v>
          </cell>
          <cell r="C150" t="str">
            <v>БАБЮК Александр</v>
          </cell>
          <cell r="D150">
            <v>38129</v>
          </cell>
          <cell r="E150" t="str">
            <v>КМС</v>
          </cell>
          <cell r="F150" t="str">
            <v>Челябинская область</v>
          </cell>
          <cell r="G150" t="str">
            <v>МБУ ДО "СШОР №2" Копейск</v>
          </cell>
          <cell r="H150" t="str">
            <v>Россия</v>
          </cell>
        </row>
        <row r="151">
          <cell r="B151">
            <v>10015877163</v>
          </cell>
          <cell r="C151" t="str">
            <v>ЕВГРАФОВ Евгений</v>
          </cell>
          <cell r="D151">
            <v>36035</v>
          </cell>
          <cell r="E151" t="str">
            <v>МС</v>
          </cell>
          <cell r="F151" t="str">
            <v>Чувашская Республика</v>
          </cell>
          <cell r="G151" t="str">
            <v xml:space="preserve">СШОР №7 </v>
          </cell>
          <cell r="H151" t="str">
            <v>Россия</v>
          </cell>
        </row>
        <row r="152">
          <cell r="B152">
            <v>10091732072</v>
          </cell>
          <cell r="C152" t="str">
            <v>МАТВЕЕВ Матвей</v>
          </cell>
          <cell r="D152">
            <v>38509</v>
          </cell>
          <cell r="E152" t="str">
            <v>КМС</v>
          </cell>
          <cell r="F152" t="str">
            <v>Чувашская Республика</v>
          </cell>
          <cell r="G152" t="str">
            <v>СШОР №7 - ЧУОР</v>
          </cell>
          <cell r="H152" t="str">
            <v>Россия</v>
          </cell>
        </row>
        <row r="153">
          <cell r="B153">
            <v>10153225224</v>
          </cell>
          <cell r="C153" t="str">
            <v>ЗАЛАВЦЕВ Иван</v>
          </cell>
          <cell r="D153">
            <v>36100</v>
          </cell>
          <cell r="F153" t="str">
            <v>Чувашская Республика</v>
          </cell>
          <cell r="H153" t="str">
            <v>Россия</v>
          </cell>
        </row>
        <row r="154">
          <cell r="B154">
            <v>10016935201</v>
          </cell>
          <cell r="C154" t="str">
            <v>ПАТЬЯНОВ Артем</v>
          </cell>
          <cell r="D154">
            <v>38619</v>
          </cell>
          <cell r="E154" t="str">
            <v>1 СР</v>
          </cell>
          <cell r="F154" t="str">
            <v>Чувашская Республика</v>
          </cell>
          <cell r="G154" t="str">
            <v xml:space="preserve">СШОР №7 </v>
          </cell>
          <cell r="H154" t="str">
            <v>Россия</v>
          </cell>
        </row>
        <row r="155">
          <cell r="B155">
            <v>10121889776</v>
          </cell>
          <cell r="C155" t="str">
            <v>АРХИПОВ Кирилл</v>
          </cell>
          <cell r="D155">
            <v>38811</v>
          </cell>
          <cell r="E155" t="str">
            <v>1 СР</v>
          </cell>
          <cell r="F155" t="str">
            <v>Чувашская Республика</v>
          </cell>
          <cell r="G155" t="str">
            <v>СШОР №7</v>
          </cell>
          <cell r="H155" t="str">
            <v>Россия</v>
          </cell>
        </row>
        <row r="156">
          <cell r="B156">
            <v>10091527362</v>
          </cell>
          <cell r="C156" t="str">
            <v>НИКИТИН Арсений</v>
          </cell>
          <cell r="D156">
            <v>38881</v>
          </cell>
          <cell r="E156" t="str">
            <v>КМС</v>
          </cell>
          <cell r="F156" t="str">
            <v>Чувашская Республика</v>
          </cell>
          <cell r="G156" t="str">
            <v xml:space="preserve">СШОР №7 </v>
          </cell>
          <cell r="H156" t="str">
            <v>Россия</v>
          </cell>
        </row>
        <row r="157">
          <cell r="B157">
            <v>10105936007</v>
          </cell>
          <cell r="C157" t="str">
            <v>МАСЛИКОВ Кирилл</v>
          </cell>
          <cell r="D157">
            <v>39195</v>
          </cell>
          <cell r="E157" t="str">
            <v>КМС</v>
          </cell>
          <cell r="F157" t="str">
            <v>г. Санкт-Петербург</v>
          </cell>
          <cell r="G157" t="str">
            <v>ГБУ ДО СШОР им. В. Коренькова</v>
          </cell>
          <cell r="H157" t="str">
            <v>Россия</v>
          </cell>
        </row>
        <row r="158">
          <cell r="B158">
            <v>10125246481</v>
          </cell>
          <cell r="C158" t="str">
            <v>ДРАНИШНИКОВ Арсений</v>
          </cell>
          <cell r="D158">
            <v>39084</v>
          </cell>
          <cell r="E158" t="str">
            <v>КМС</v>
          </cell>
          <cell r="F158" t="str">
            <v>Краснодарский край</v>
          </cell>
          <cell r="G158" t="str">
            <v>МКУ ДО СШ "Олимп"</v>
          </cell>
          <cell r="H158" t="str">
            <v>Россия</v>
          </cell>
        </row>
        <row r="159">
          <cell r="B159">
            <v>10110210311</v>
          </cell>
          <cell r="C159" t="str">
            <v>ВДОВИЧЕНКО Дмитрий</v>
          </cell>
          <cell r="D159">
            <v>39143</v>
          </cell>
          <cell r="E159" t="str">
            <v>КМС</v>
          </cell>
          <cell r="F159" t="str">
            <v>Краснодарский край</v>
          </cell>
          <cell r="G159" t="str">
            <v>МБУ ДО СШ "СТАРТ"</v>
          </cell>
          <cell r="H159" t="str">
            <v>Россия</v>
          </cell>
        </row>
        <row r="160">
          <cell r="B160">
            <v>10131168939</v>
          </cell>
          <cell r="C160" t="str">
            <v>ГУСАКОВ Максим</v>
          </cell>
          <cell r="D160">
            <v>39274</v>
          </cell>
          <cell r="E160" t="str">
            <v>КМС</v>
          </cell>
          <cell r="F160" t="str">
            <v>Краснодарский край</v>
          </cell>
          <cell r="G160" t="str">
            <v xml:space="preserve">МАУ ДО "СШОР Волна" МО БР </v>
          </cell>
          <cell r="H160" t="str">
            <v>Россия</v>
          </cell>
        </row>
        <row r="161">
          <cell r="B161">
            <v>10128533872</v>
          </cell>
          <cell r="C161" t="str">
            <v>ЦАПЕНКО Родион</v>
          </cell>
          <cell r="D161">
            <v>39544</v>
          </cell>
          <cell r="E161" t="str">
            <v>КМС</v>
          </cell>
          <cell r="F161" t="str">
            <v>Краснодарский край</v>
          </cell>
          <cell r="G161" t="str">
            <v>ГБУ ДО КК "СШОР по велосипедному спорту"</v>
          </cell>
          <cell r="H161" t="str">
            <v>Россия</v>
          </cell>
        </row>
        <row r="162">
          <cell r="B162">
            <v>10120867438</v>
          </cell>
          <cell r="C162" t="str">
            <v>КОПЫТЕНКО Юрий</v>
          </cell>
          <cell r="D162">
            <v>39114</v>
          </cell>
          <cell r="E162" t="str">
            <v>КМС</v>
          </cell>
          <cell r="F162" t="str">
            <v>Самарская область</v>
          </cell>
          <cell r="G162" t="str">
            <v>ГАУ ДО СО СШОР №7</v>
          </cell>
          <cell r="H162" t="str">
            <v>Россия</v>
          </cell>
        </row>
        <row r="163">
          <cell r="B163">
            <v>10132637073</v>
          </cell>
          <cell r="C163" t="str">
            <v>СОРОЧАЙКИН Назар</v>
          </cell>
          <cell r="D163">
            <v>39372</v>
          </cell>
          <cell r="E163" t="str">
            <v>КМС</v>
          </cell>
          <cell r="F163" t="str">
            <v>Самарская область</v>
          </cell>
          <cell r="G163" t="str">
            <v>МБУ ДО СШОР №15</v>
          </cell>
        </row>
        <row r="164">
          <cell r="B164">
            <v>10112203722</v>
          </cell>
          <cell r="C164" t="str">
            <v>ЗАОСТРОВНЫХ Дмитрий</v>
          </cell>
          <cell r="D164">
            <v>39471</v>
          </cell>
          <cell r="E164" t="str">
            <v>КМС</v>
          </cell>
          <cell r="F164" t="str">
            <v>Свердловская область</v>
          </cell>
          <cell r="G164" t="str">
            <v>ГАУ ДО СО " Комплексная СШОР"</v>
          </cell>
          <cell r="H164" t="str">
            <v>Россия</v>
          </cell>
        </row>
        <row r="165">
          <cell r="B165">
            <v>10142768523</v>
          </cell>
          <cell r="C165" t="str">
            <v>ПУШКАРНЫЙ Дмитрий</v>
          </cell>
          <cell r="D165">
            <v>39769</v>
          </cell>
          <cell r="E165" t="str">
            <v>1 СР</v>
          </cell>
          <cell r="F165" t="str">
            <v>Ставропольский край</v>
          </cell>
          <cell r="G165" t="str">
            <v>МБУ ДО СШ по велоспорту г. Ставрополь</v>
          </cell>
          <cell r="H165" t="str">
            <v>Россия</v>
          </cell>
        </row>
        <row r="166">
          <cell r="B166">
            <v>10136817470</v>
          </cell>
          <cell r="C166" t="str">
            <v>ЛАРИЧЕВ Вадим</v>
          </cell>
          <cell r="D166">
            <v>39472</v>
          </cell>
          <cell r="E166" t="str">
            <v>КМС</v>
          </cell>
          <cell r="F166" t="str">
            <v>Республика Адыгея</v>
          </cell>
          <cell r="G166" t="str">
            <v>ГБО ДО РА "СШОР по велосипедному спорту"</v>
          </cell>
          <cell r="H166" t="str">
            <v>Россия</v>
          </cell>
        </row>
        <row r="167">
          <cell r="B167">
            <v>10136832224</v>
          </cell>
          <cell r="C167" t="str">
            <v>ГРИШКО Артем</v>
          </cell>
          <cell r="D167">
            <v>39655</v>
          </cell>
          <cell r="E167" t="str">
            <v>КМС</v>
          </cell>
          <cell r="F167" t="str">
            <v>Республика Адыгея</v>
          </cell>
          <cell r="G167" t="str">
            <v>ГБО ДО РА "СШОР по велосипедному спорту"</v>
          </cell>
          <cell r="H167" t="str">
            <v>Россия</v>
          </cell>
        </row>
        <row r="168">
          <cell r="B168">
            <v>10159780909</v>
          </cell>
          <cell r="C168" t="str">
            <v>РЕПЕЙ Руслан</v>
          </cell>
          <cell r="D168">
            <v>39510</v>
          </cell>
          <cell r="E168" t="str">
            <v>1 СР</v>
          </cell>
          <cell r="F168" t="str">
            <v>Республика Адыгея</v>
          </cell>
          <cell r="G168" t="str">
            <v>ГБО ДО РА "СШОР по велосипедному спорту"</v>
          </cell>
        </row>
        <row r="169">
          <cell r="B169">
            <v>10127946519</v>
          </cell>
          <cell r="C169" t="str">
            <v>ШИТОВ Аркадий</v>
          </cell>
          <cell r="D169">
            <v>39102</v>
          </cell>
          <cell r="E169" t="str">
            <v>1 СР</v>
          </cell>
          <cell r="F169" t="str">
            <v>Вологодская область</v>
          </cell>
          <cell r="G169" t="str">
            <v>АУ ФКСиС ВО "ЦСП", ФВС Вологодской области</v>
          </cell>
          <cell r="H169" t="str">
            <v>Россия</v>
          </cell>
        </row>
        <row r="170">
          <cell r="B170">
            <v>10103858587</v>
          </cell>
          <cell r="C170" t="str">
            <v>ДРОВОКОЛОВ Иван</v>
          </cell>
          <cell r="D170">
            <v>39378</v>
          </cell>
          <cell r="E170" t="str">
            <v>КМС</v>
          </cell>
          <cell r="F170" t="str">
            <v>г. Москва</v>
          </cell>
          <cell r="G170" t="str">
            <v>ГБПОУ"МССУОР № 2" Москомспорта</v>
          </cell>
          <cell r="H170" t="str">
            <v>Россия</v>
          </cell>
        </row>
        <row r="171">
          <cell r="B171">
            <v>10119354440</v>
          </cell>
          <cell r="C171" t="str">
            <v>НОВИКОВ Кирилл</v>
          </cell>
          <cell r="D171">
            <v>39555</v>
          </cell>
          <cell r="E171" t="str">
            <v>1 СР</v>
          </cell>
          <cell r="F171" t="str">
            <v>г. Москва</v>
          </cell>
          <cell r="G171" t="str">
            <v>ГБПОУ"МССУОР № 2" Москомспорта</v>
          </cell>
          <cell r="H171" t="str">
            <v>Россия</v>
          </cell>
        </row>
        <row r="172">
          <cell r="B172">
            <v>10120039504</v>
          </cell>
          <cell r="C172" t="str">
            <v>ЛОГАЧЁВ Илья</v>
          </cell>
          <cell r="D172">
            <v>39608</v>
          </cell>
          <cell r="E172" t="str">
            <v>1 СР</v>
          </cell>
          <cell r="F172" t="str">
            <v>г. Москва</v>
          </cell>
          <cell r="G172" t="str">
            <v>ГБУ "Московская академия велосипедного спорта"</v>
          </cell>
          <cell r="H172" t="str">
            <v>Россия</v>
          </cell>
        </row>
        <row r="173">
          <cell r="B173">
            <v>10111627328</v>
          </cell>
          <cell r="C173" t="str">
            <v>ДЕМИРЧЯН Артак</v>
          </cell>
          <cell r="D173">
            <v>39242</v>
          </cell>
          <cell r="E173" t="str">
            <v>КМС</v>
          </cell>
          <cell r="F173" t="str">
            <v>г. Санкт-Петербург</v>
          </cell>
          <cell r="G173" t="str">
            <v>СПб - "Олимпийские надежды"</v>
          </cell>
          <cell r="H173" t="str">
            <v>Россия</v>
          </cell>
        </row>
        <row r="174">
          <cell r="B174">
            <v>10105814048</v>
          </cell>
          <cell r="C174" t="str">
            <v>КАРАБАНОВ Никита</v>
          </cell>
          <cell r="D174">
            <v>39344</v>
          </cell>
          <cell r="E174" t="str">
            <v>1 СР</v>
          </cell>
          <cell r="F174" t="str">
            <v>г. Санкт-Петербург</v>
          </cell>
          <cell r="G174" t="str">
            <v xml:space="preserve">ГБУ ДО СШ "Локомотив" </v>
          </cell>
          <cell r="H174" t="str">
            <v>Россия</v>
          </cell>
        </row>
        <row r="175">
          <cell r="B175">
            <v>10123388529</v>
          </cell>
          <cell r="C175" t="str">
            <v>ДАНИЛИН Тимофей</v>
          </cell>
          <cell r="D175">
            <v>39367</v>
          </cell>
          <cell r="E175" t="str">
            <v>2 СР</v>
          </cell>
          <cell r="F175" t="str">
            <v>г. Санкт-Петербург</v>
          </cell>
          <cell r="G175" t="str">
            <v>СПб - "Олимпийские надежды"</v>
          </cell>
          <cell r="H175" t="str">
            <v>Россия</v>
          </cell>
        </row>
        <row r="176">
          <cell r="B176">
            <v>10120038894</v>
          </cell>
          <cell r="C176" t="str">
            <v>МИЛЕНИН Вячеслав</v>
          </cell>
          <cell r="D176">
            <v>39375</v>
          </cell>
          <cell r="E176" t="str">
            <v>2 СР</v>
          </cell>
          <cell r="F176" t="str">
            <v>г. Санкт-Петербург</v>
          </cell>
          <cell r="G176" t="str">
            <v>СПб - "Олимпийские надежды"</v>
          </cell>
          <cell r="H176" t="str">
            <v>Россия</v>
          </cell>
        </row>
        <row r="177">
          <cell r="B177">
            <v>10105526078</v>
          </cell>
          <cell r="C177" t="str">
            <v>ЯКОВЛЕВ Матвей</v>
          </cell>
          <cell r="D177">
            <v>39407</v>
          </cell>
          <cell r="E177" t="str">
            <v>1 СР</v>
          </cell>
          <cell r="F177" t="str">
            <v>г. Санкт-Петербург</v>
          </cell>
          <cell r="G177" t="str">
            <v>ГБУ ДО СШОР им. Коренькова</v>
          </cell>
          <cell r="H177" t="str">
            <v>Россия</v>
          </cell>
        </row>
        <row r="178">
          <cell r="B178">
            <v>10126751496</v>
          </cell>
          <cell r="C178" t="str">
            <v>СТАЛЬКОВ Дмитрий</v>
          </cell>
          <cell r="D178">
            <v>39453</v>
          </cell>
          <cell r="E178" t="str">
            <v>3 СР</v>
          </cell>
          <cell r="F178" t="str">
            <v>г. Санкт-Петербург</v>
          </cell>
          <cell r="G178" t="str">
            <v xml:space="preserve">ГБУ СШ "Локомотив" </v>
          </cell>
          <cell r="H178" t="str">
            <v>Россия</v>
          </cell>
        </row>
        <row r="179">
          <cell r="B179">
            <v>10130613312</v>
          </cell>
          <cell r="C179" t="str">
            <v>ЯКОВЛЕВ Егор</v>
          </cell>
          <cell r="D179">
            <v>39586</v>
          </cell>
          <cell r="E179" t="str">
            <v>1 СР</v>
          </cell>
          <cell r="F179" t="str">
            <v>г. Санкт-Петербург</v>
          </cell>
          <cell r="G179" t="str">
            <v>ГБУ ДО СШОР им. Коренькова</v>
          </cell>
          <cell r="H179" t="str">
            <v>Россия</v>
          </cell>
        </row>
        <row r="180">
          <cell r="B180">
            <v>10131028893</v>
          </cell>
          <cell r="C180" t="str">
            <v>КУЛИКОВ Сергей</v>
          </cell>
          <cell r="D180">
            <v>39589</v>
          </cell>
          <cell r="E180" t="str">
            <v>2 СР</v>
          </cell>
          <cell r="F180" t="str">
            <v>г. Санкт-Петербург</v>
          </cell>
          <cell r="G180" t="str">
            <v>ГБУ ДО СШОР им. Коренькова</v>
          </cell>
          <cell r="H180" t="str">
            <v>Россия</v>
          </cell>
        </row>
        <row r="181">
          <cell r="B181">
            <v>10130950990</v>
          </cell>
          <cell r="C181" t="str">
            <v>ТЕРЕСИН Михаил</v>
          </cell>
          <cell r="D181">
            <v>39755</v>
          </cell>
          <cell r="E181" t="str">
            <v>2 СР</v>
          </cell>
          <cell r="F181" t="str">
            <v>г. Санкт-Петербург</v>
          </cell>
          <cell r="G181" t="str">
            <v>ГБУ ДО СШОР им. В. Коренькова</v>
          </cell>
          <cell r="H181" t="str">
            <v>Россия</v>
          </cell>
        </row>
        <row r="182">
          <cell r="B182">
            <v>10117354624</v>
          </cell>
          <cell r="C182" t="str">
            <v>МОРОЗОВ Иван</v>
          </cell>
          <cell r="D182">
            <v>39766</v>
          </cell>
          <cell r="E182" t="str">
            <v>1 СР</v>
          </cell>
          <cell r="F182" t="str">
            <v>г. Санкт-Петербург</v>
          </cell>
          <cell r="G182" t="str">
            <v>Сестрорецк "Олимпийский резерв"</v>
          </cell>
          <cell r="H182" t="str">
            <v>Россия</v>
          </cell>
        </row>
        <row r="183">
          <cell r="B183">
            <v>10132903118</v>
          </cell>
          <cell r="C183" t="str">
            <v>СКАЛЮК Алексей</v>
          </cell>
          <cell r="D183">
            <v>39534</v>
          </cell>
          <cell r="E183" t="str">
            <v>2 СР</v>
          </cell>
          <cell r="F183" t="str">
            <v>г. Севастополь</v>
          </cell>
          <cell r="G183" t="str">
            <v>ГБУ ДО города Севастополя "СШ № 7"</v>
          </cell>
          <cell r="H183" t="str">
            <v>Россия</v>
          </cell>
        </row>
        <row r="184">
          <cell r="B184">
            <v>10133002643</v>
          </cell>
          <cell r="C184" t="str">
            <v>БЕЛОНОГОВ Даниил</v>
          </cell>
          <cell r="D184">
            <v>39549</v>
          </cell>
          <cell r="E184" t="str">
            <v>2 СР</v>
          </cell>
          <cell r="F184" t="str">
            <v>г. Севастополь</v>
          </cell>
          <cell r="G184" t="str">
            <v>ГБУ ДО города Севастополя "СШ № 7"</v>
          </cell>
          <cell r="H184" t="str">
            <v>Россия</v>
          </cell>
        </row>
        <row r="185">
          <cell r="C185" t="str">
            <v>ДЬЯКОНОВ Михаил</v>
          </cell>
          <cell r="D185">
            <v>39794</v>
          </cell>
          <cell r="E185" t="str">
            <v>2 СР</v>
          </cell>
          <cell r="F185" t="str">
            <v>г. Севастополь</v>
          </cell>
          <cell r="G185" t="str">
            <v>ГБУ ДО города Севастополя "СШ № 7"</v>
          </cell>
          <cell r="H185" t="str">
            <v>Россия</v>
          </cell>
        </row>
        <row r="186">
          <cell r="B186">
            <v>10119063137</v>
          </cell>
          <cell r="C186" t="str">
            <v>ИВАХНЕНКО Богдан</v>
          </cell>
          <cell r="D186">
            <v>39164</v>
          </cell>
          <cell r="E186" t="str">
            <v>КМС</v>
          </cell>
          <cell r="F186" t="str">
            <v>Донецкая Народная Республика</v>
          </cell>
          <cell r="G186" t="str">
            <v>ДУОР</v>
          </cell>
          <cell r="H186" t="str">
            <v>Россия</v>
          </cell>
        </row>
        <row r="187">
          <cell r="B187">
            <v>10123610013</v>
          </cell>
          <cell r="C187" t="str">
            <v>ГАВРИЛЮК Михаил</v>
          </cell>
          <cell r="D187">
            <v>39281</v>
          </cell>
          <cell r="E187" t="str">
            <v>КМС</v>
          </cell>
          <cell r="F187" t="str">
            <v>Донецкая Народная Республика</v>
          </cell>
          <cell r="G187" t="str">
            <v>ДУОР</v>
          </cell>
          <cell r="H187" t="str">
            <v>Россия</v>
          </cell>
        </row>
        <row r="188">
          <cell r="B188">
            <v>10138529017</v>
          </cell>
          <cell r="C188" t="str">
            <v>ДОРОХОВ Валентин</v>
          </cell>
          <cell r="D188">
            <v>39477</v>
          </cell>
          <cell r="E188" t="str">
            <v>1 СР</v>
          </cell>
          <cell r="F188" t="str">
            <v>Донецкая Народная Республика</v>
          </cell>
          <cell r="G188" t="str">
            <v>ГБУ СДЮШОР</v>
          </cell>
          <cell r="H188" t="str">
            <v>Россия</v>
          </cell>
        </row>
        <row r="189">
          <cell r="B189">
            <v>10131547845</v>
          </cell>
          <cell r="C189" t="str">
            <v>АХМАТОВ Кирилл</v>
          </cell>
          <cell r="D189">
            <v>39276</v>
          </cell>
          <cell r="E189" t="str">
            <v>КМС</v>
          </cell>
          <cell r="F189" t="str">
            <v>Иркутская область</v>
          </cell>
          <cell r="G189" t="str">
            <v>ОГКУ ДО СШОР "Олимпиец"-Клуб "Байкал-ДВ" г. Усолшье Сибирское - ГУОР</v>
          </cell>
          <cell r="H189" t="str">
            <v>Россия</v>
          </cell>
        </row>
        <row r="190">
          <cell r="C190" t="str">
            <v>ШАРАШОВ Роман</v>
          </cell>
          <cell r="D190">
            <v>39551</v>
          </cell>
          <cell r="E190" t="str">
            <v>КМС</v>
          </cell>
          <cell r="F190" t="str">
            <v>Иркутская область</v>
          </cell>
          <cell r="G190" t="str">
            <v>МБУШР СШ "Юность" Шелехов</v>
          </cell>
          <cell r="H190" t="str">
            <v>Россия</v>
          </cell>
        </row>
        <row r="191">
          <cell r="B191">
            <v>10140222473</v>
          </cell>
          <cell r="C191" t="str">
            <v>БЕРТУНОВ Максим</v>
          </cell>
          <cell r="D191">
            <v>39609</v>
          </cell>
          <cell r="E191" t="str">
            <v>КМС</v>
          </cell>
          <cell r="F191" t="str">
            <v>Иркутская область</v>
          </cell>
          <cell r="G191" t="str">
            <v>ОГКУ ДО СШОР "Олимпиец"-Клуб "Байкал-ДВ" г. Усолшье Сибирское - ГУОР</v>
          </cell>
          <cell r="H191" t="str">
            <v>Россия</v>
          </cell>
        </row>
        <row r="192">
          <cell r="B192" t="str">
            <v>KAZ20070221</v>
          </cell>
          <cell r="C192" t="str">
            <v>ИРГАЛИ Мансур</v>
          </cell>
          <cell r="D192">
            <v>39134</v>
          </cell>
          <cell r="E192" t="str">
            <v>КМС</v>
          </cell>
          <cell r="F192" t="str">
            <v>Казахстан</v>
          </cell>
          <cell r="G192" t="str">
            <v>ЦОП</v>
          </cell>
          <cell r="H192" t="str">
            <v>Россия</v>
          </cell>
        </row>
        <row r="193">
          <cell r="B193" t="str">
            <v>KAZ20080206</v>
          </cell>
          <cell r="C193" t="str">
            <v>ВАЛИЕВ Альмир</v>
          </cell>
          <cell r="D193">
            <v>39484</v>
          </cell>
          <cell r="E193" t="str">
            <v>КМС</v>
          </cell>
          <cell r="F193" t="str">
            <v>Казахстан</v>
          </cell>
          <cell r="G193" t="str">
            <v>ЦОП</v>
          </cell>
          <cell r="H193" t="str">
            <v>Казахстан</v>
          </cell>
        </row>
        <row r="194">
          <cell r="C194" t="str">
            <v>КОВЯЗИН Дмитрий</v>
          </cell>
          <cell r="D194">
            <v>39475</v>
          </cell>
          <cell r="E194" t="str">
            <v>1 СР</v>
          </cell>
          <cell r="F194" t="str">
            <v>Калининградская область</v>
          </cell>
          <cell r="G194" t="str">
            <v>ГАУ ДО КО КСШОР</v>
          </cell>
          <cell r="H194" t="str">
            <v>Россия</v>
          </cell>
        </row>
        <row r="195">
          <cell r="B195">
            <v>10150431523</v>
          </cell>
          <cell r="C195" t="str">
            <v>НЕЙМАН Глеб</v>
          </cell>
          <cell r="D195">
            <v>39669</v>
          </cell>
          <cell r="E195" t="str">
            <v>1 СР</v>
          </cell>
          <cell r="F195" t="str">
            <v>Калининградская область</v>
          </cell>
          <cell r="G195" t="str">
            <v>МАУ ДО ДЮСШ № 8</v>
          </cell>
          <cell r="H195" t="str">
            <v>Россия</v>
          </cell>
        </row>
        <row r="196">
          <cell r="C196" t="str">
            <v>КИБАЛЬНИКОВ Игорь</v>
          </cell>
          <cell r="D196">
            <v>39754</v>
          </cell>
          <cell r="F196" t="str">
            <v>Калининградская область</v>
          </cell>
          <cell r="G196" t="str">
            <v>ГАУ ДО КО КСШОР</v>
          </cell>
          <cell r="H196" t="str">
            <v>Россия</v>
          </cell>
        </row>
        <row r="197">
          <cell r="B197">
            <v>10125793624</v>
          </cell>
          <cell r="C197" t="str">
            <v>УГРОВАТОВ Тимур</v>
          </cell>
          <cell r="D197">
            <v>39792</v>
          </cell>
          <cell r="E197" t="str">
            <v>2 СР</v>
          </cell>
          <cell r="F197" t="str">
            <v>Калининградская область</v>
          </cell>
          <cell r="G197" t="str">
            <v>МАУ ДО ДЮСШ № 8</v>
          </cell>
          <cell r="H197" t="str">
            <v>Россия</v>
          </cell>
        </row>
        <row r="198">
          <cell r="B198">
            <v>10113103596</v>
          </cell>
          <cell r="C198" t="str">
            <v>УЛЬМАН Владислав</v>
          </cell>
          <cell r="D198">
            <v>39172</v>
          </cell>
          <cell r="E198" t="str">
            <v>1 СР</v>
          </cell>
          <cell r="F198" t="str">
            <v>Краснодарский край</v>
          </cell>
          <cell r="G198" t="str">
            <v>ГБУ ДО КК "СШОР по велосипедному спорту"</v>
          </cell>
          <cell r="H198" t="str">
            <v>Россия</v>
          </cell>
        </row>
        <row r="199">
          <cell r="B199">
            <v>10091275667</v>
          </cell>
          <cell r="C199" t="str">
            <v>ИСАЕВ Павел</v>
          </cell>
          <cell r="D199">
            <v>39330</v>
          </cell>
          <cell r="E199" t="str">
            <v>КМС</v>
          </cell>
          <cell r="F199" t="str">
            <v>Краснодарский край</v>
          </cell>
          <cell r="G199" t="str">
            <v>ГБУ ДО КК "СШОР по велосипедному спорту"</v>
          </cell>
          <cell r="H199" t="str">
            <v>Россия</v>
          </cell>
        </row>
        <row r="200">
          <cell r="B200">
            <v>10136739567</v>
          </cell>
          <cell r="C200" t="str">
            <v>КОСТИН Матвей</v>
          </cell>
          <cell r="D200">
            <v>39368</v>
          </cell>
          <cell r="E200" t="str">
            <v>1 СР</v>
          </cell>
          <cell r="F200" t="str">
            <v>Краснодарский край</v>
          </cell>
          <cell r="G200" t="str">
            <v>ГБУ ДО КК "СШОР по велосипедному спорту"</v>
          </cell>
          <cell r="H200" t="str">
            <v>Россия</v>
          </cell>
        </row>
        <row r="201">
          <cell r="C201" t="str">
            <v>ЗОЗУЛИН Кристиан</v>
          </cell>
          <cell r="D201">
            <v>39721</v>
          </cell>
          <cell r="E201" t="str">
            <v>2 СР</v>
          </cell>
          <cell r="F201" t="str">
            <v>Краснодарский край</v>
          </cell>
          <cell r="G201" t="str">
            <v>ГБУ ДО КК "СШОР по велосипедному спорту"</v>
          </cell>
          <cell r="H201" t="str">
            <v>Россия</v>
          </cell>
        </row>
        <row r="202">
          <cell r="B202">
            <v>10111413574</v>
          </cell>
          <cell r="C202" t="str">
            <v>КЛИШКОВСКИЙ Артем</v>
          </cell>
          <cell r="D202">
            <v>39488</v>
          </cell>
          <cell r="E202" t="str">
            <v>1 СР</v>
          </cell>
          <cell r="F202" t="str">
            <v>Московская область</v>
          </cell>
          <cell r="G202" t="str">
            <v>ГБУ МО "СШОР по велоспорту"</v>
          </cell>
          <cell r="H202" t="str">
            <v>Россия</v>
          </cell>
        </row>
        <row r="203">
          <cell r="C203" t="str">
            <v>БОРИН Арсений</v>
          </cell>
          <cell r="D203">
            <v>39685</v>
          </cell>
          <cell r="E203" t="str">
            <v>3 СР</v>
          </cell>
          <cell r="F203" t="str">
            <v>Московская область</v>
          </cell>
          <cell r="G203" t="str">
            <v>ГБУ МО "СШОР по велоспорту"</v>
          </cell>
          <cell r="H203" t="str">
            <v>Россия</v>
          </cell>
        </row>
        <row r="204">
          <cell r="B204">
            <v>10128264191</v>
          </cell>
          <cell r="C204" t="str">
            <v>ЛУКИН Владислав</v>
          </cell>
          <cell r="D204">
            <v>39455</v>
          </cell>
          <cell r="E204" t="str">
            <v>2 СР</v>
          </cell>
          <cell r="F204" t="str">
            <v>Мурманская область</v>
          </cell>
          <cell r="G204" t="str">
            <v>ГАУМО "МОСШОР"</v>
          </cell>
          <cell r="H204" t="str">
            <v>Россия</v>
          </cell>
        </row>
        <row r="205">
          <cell r="B205">
            <v>10128262070</v>
          </cell>
          <cell r="C205" t="str">
            <v>КОСТЮК Антон</v>
          </cell>
          <cell r="D205">
            <v>39485</v>
          </cell>
          <cell r="E205" t="str">
            <v>1 СР</v>
          </cell>
          <cell r="F205" t="str">
            <v>Мурманская область</v>
          </cell>
          <cell r="G205" t="str">
            <v xml:space="preserve">ГАУ ДО МО МОСШОР </v>
          </cell>
          <cell r="H205" t="str">
            <v>Россия</v>
          </cell>
        </row>
        <row r="206">
          <cell r="B206">
            <v>10127112420</v>
          </cell>
          <cell r="C206" t="str">
            <v>ГОЛУШКОВ Артем</v>
          </cell>
          <cell r="D206">
            <v>39548</v>
          </cell>
          <cell r="E206" t="str">
            <v>1 СР</v>
          </cell>
          <cell r="F206" t="str">
            <v>Мурманская область</v>
          </cell>
          <cell r="G206" t="str">
            <v>ГАУМО "МОСШОР"</v>
          </cell>
          <cell r="H206" t="str">
            <v>Россия</v>
          </cell>
        </row>
        <row r="207">
          <cell r="B207">
            <v>10119276335</v>
          </cell>
          <cell r="C207" t="str">
            <v>КОПЫЛОВ Никита</v>
          </cell>
          <cell r="D207">
            <v>39238</v>
          </cell>
          <cell r="E207" t="str">
            <v>3 СР</v>
          </cell>
          <cell r="F207" t="str">
            <v xml:space="preserve">Пермский край </v>
          </cell>
          <cell r="G207" t="str">
            <v>ДЮСШ "Вихрь" п. Юг</v>
          </cell>
          <cell r="H207" t="str">
            <v>Россия</v>
          </cell>
        </row>
        <row r="208">
          <cell r="B208">
            <v>10131599779</v>
          </cell>
          <cell r="C208" t="str">
            <v>БЕЛЯЕВ Никита</v>
          </cell>
          <cell r="D208">
            <v>39479</v>
          </cell>
          <cell r="E208" t="str">
            <v>1 СР</v>
          </cell>
          <cell r="F208" t="str">
            <v xml:space="preserve">Пермский край </v>
          </cell>
          <cell r="G208" t="str">
            <v>МАУ ДО ДЮСТШ "НОРТОН-ЮНИОР" г. Пермь</v>
          </cell>
          <cell r="H208" t="str">
            <v>Россия</v>
          </cell>
        </row>
        <row r="209">
          <cell r="B209">
            <v>10119276436</v>
          </cell>
          <cell r="C209" t="str">
            <v>ПЕРМЯКОВ Игорь</v>
          </cell>
          <cell r="D209">
            <v>39698</v>
          </cell>
          <cell r="E209" t="str">
            <v>1 СР</v>
          </cell>
          <cell r="F209" t="str">
            <v xml:space="preserve">Пермский край </v>
          </cell>
          <cell r="G209" t="str">
            <v>МАУ ДО "СШ "Вихрь" п. Юг</v>
          </cell>
          <cell r="H209" t="str">
            <v>Россия</v>
          </cell>
        </row>
        <row r="210">
          <cell r="B210">
            <v>10103547177</v>
          </cell>
          <cell r="C210" t="str">
            <v>ВОРОНОВ Сергей</v>
          </cell>
          <cell r="D210">
            <v>39093</v>
          </cell>
          <cell r="E210" t="str">
            <v>КМС</v>
          </cell>
          <cell r="F210" t="str">
            <v>Республика Адыгея</v>
          </cell>
          <cell r="G210" t="str">
            <v>ГБО ДО РА "СШОР по велосипедному спорту"</v>
          </cell>
          <cell r="H210" t="str">
            <v>Россия</v>
          </cell>
        </row>
        <row r="211">
          <cell r="B211">
            <v>10138327135</v>
          </cell>
          <cell r="C211" t="str">
            <v>ОБОЗОВ Виктор</v>
          </cell>
          <cell r="D211">
            <v>39506</v>
          </cell>
          <cell r="E211" t="str">
            <v>2 СР</v>
          </cell>
          <cell r="F211" t="str">
            <v>Республика Адыгея</v>
          </cell>
          <cell r="G211" t="str">
            <v>ГБО ДО РА "СШОР по велосипедному спорту"</v>
          </cell>
          <cell r="H211" t="str">
            <v>Россия</v>
          </cell>
        </row>
        <row r="212">
          <cell r="B212">
            <v>10141964837</v>
          </cell>
          <cell r="C212" t="str">
            <v>КРУГЛЫЙ Александр</v>
          </cell>
          <cell r="D212">
            <v>39793</v>
          </cell>
          <cell r="E212" t="str">
            <v>2 СР</v>
          </cell>
          <cell r="F212" t="str">
            <v>Республика Адыгея</v>
          </cell>
          <cell r="G212" t="str">
            <v>ГБО ДО РА "СШОР по велосипедному спорту"</v>
          </cell>
          <cell r="H212" t="str">
            <v>Россия</v>
          </cell>
        </row>
        <row r="213">
          <cell r="B213">
            <v>10151623613</v>
          </cell>
          <cell r="C213" t="str">
            <v>ПУЗЫРОВ Владимир</v>
          </cell>
          <cell r="D213">
            <v>39796</v>
          </cell>
          <cell r="E213" t="str">
            <v>2 СР</v>
          </cell>
          <cell r="F213" t="str">
            <v>Республика Башкортостан</v>
          </cell>
          <cell r="G213" t="str">
            <v>МАУ ДО "СШОР" г. Стерлитомак РБ</v>
          </cell>
        </row>
        <row r="214">
          <cell r="B214">
            <v>10143619392</v>
          </cell>
          <cell r="C214" t="str">
            <v>СПИРИДОНОВ Денис</v>
          </cell>
          <cell r="D214">
            <v>39475</v>
          </cell>
          <cell r="E214" t="str">
            <v>1 СР</v>
          </cell>
          <cell r="F214" t="str">
            <v>Республика Башкортостан</v>
          </cell>
          <cell r="G214" t="str">
            <v>ГАУ ДО СШОР по велоспорту РБ</v>
          </cell>
        </row>
        <row r="215">
          <cell r="B215">
            <v>10143590191</v>
          </cell>
          <cell r="C215" t="str">
            <v>СОБОЛЕВ Семен</v>
          </cell>
          <cell r="D215">
            <v>39484</v>
          </cell>
          <cell r="E215" t="str">
            <v>2 СР</v>
          </cell>
          <cell r="F215" t="str">
            <v>Республика Башкортостан</v>
          </cell>
          <cell r="G215" t="str">
            <v>МАУ ДО СШОР №1 МР Ишимбаевский р-он РБ</v>
          </cell>
        </row>
        <row r="216">
          <cell r="B216">
            <v>10125761631</v>
          </cell>
          <cell r="C216" t="str">
            <v>ЕРУЖЕНЕЦ Георгий</v>
          </cell>
          <cell r="D216">
            <v>39083</v>
          </cell>
          <cell r="E216" t="str">
            <v>КМС</v>
          </cell>
          <cell r="F216" t="str">
            <v>Республика Беларусь</v>
          </cell>
          <cell r="G216" t="str">
            <v>МГЦОР</v>
          </cell>
          <cell r="H216" t="str">
            <v>Беларусь</v>
          </cell>
        </row>
        <row r="217">
          <cell r="B217">
            <v>10141265225</v>
          </cell>
          <cell r="C217" t="str">
            <v>ЛОНЧУК Денис</v>
          </cell>
          <cell r="D217">
            <v>39083</v>
          </cell>
          <cell r="E217" t="str">
            <v>1 СР</v>
          </cell>
          <cell r="F217" t="str">
            <v>Республика Беларусь</v>
          </cell>
          <cell r="G217" t="str">
            <v>БОКЦОР</v>
          </cell>
          <cell r="H217" t="str">
            <v>Беларусь</v>
          </cell>
        </row>
        <row r="218">
          <cell r="B218">
            <v>10128543774</v>
          </cell>
          <cell r="C218" t="str">
            <v>ЗЕКСЕЛЬ Владислав</v>
          </cell>
          <cell r="D218">
            <v>39181</v>
          </cell>
          <cell r="E218" t="str">
            <v xml:space="preserve">  </v>
          </cell>
          <cell r="F218" t="str">
            <v>Республика Беларусь</v>
          </cell>
          <cell r="G218" t="str">
            <v>БОКЦОР</v>
          </cell>
          <cell r="H218" t="str">
            <v>Беларусь</v>
          </cell>
        </row>
        <row r="219">
          <cell r="B219">
            <v>10116456867</v>
          </cell>
          <cell r="C219" t="str">
            <v>БАРАНОВСКИЙ Денис</v>
          </cell>
          <cell r="D219">
            <v>39617</v>
          </cell>
          <cell r="E219" t="str">
            <v>КМС</v>
          </cell>
          <cell r="F219" t="str">
            <v>Республика Беларусь</v>
          </cell>
          <cell r="G219" t="str">
            <v>БОКЦОР</v>
          </cell>
          <cell r="H219" t="str">
            <v>Беларусь</v>
          </cell>
        </row>
        <row r="220">
          <cell r="B220">
            <v>10128792540</v>
          </cell>
          <cell r="C220" t="str">
            <v>СИНЮКОВИЧ Данила</v>
          </cell>
          <cell r="D220">
            <v>39570</v>
          </cell>
          <cell r="E220" t="str">
            <v>КМС</v>
          </cell>
          <cell r="F220" t="str">
            <v>Республика Беларусь</v>
          </cell>
          <cell r="G220" t="str">
            <v>МГЦОР</v>
          </cell>
          <cell r="H220" t="str">
            <v>Беларусь</v>
          </cell>
        </row>
        <row r="221">
          <cell r="B221">
            <v>10141360003</v>
          </cell>
          <cell r="C221" t="str">
            <v>АХМЕТ-УСТА Ильяс</v>
          </cell>
          <cell r="D221">
            <v>39655</v>
          </cell>
          <cell r="E221" t="str">
            <v>2 СР</v>
          </cell>
          <cell r="F221" t="str">
            <v>Республика Крым</v>
          </cell>
          <cell r="G221" t="str">
            <v>ГБУ ДО РК "СШОР по велосипедному спорту "Крым"</v>
          </cell>
          <cell r="H221" t="str">
            <v>Россия</v>
          </cell>
        </row>
        <row r="222">
          <cell r="B222">
            <v>10132558362</v>
          </cell>
          <cell r="C222" t="str">
            <v>МАЛЫШЕВ Виталий</v>
          </cell>
          <cell r="D222">
            <v>39210</v>
          </cell>
          <cell r="E222" t="str">
            <v>КМС</v>
          </cell>
          <cell r="F222" t="str">
            <v>Республика Татарстан</v>
          </cell>
          <cell r="G222" t="str">
            <v>МАУ СШОР "Яр Чаллы"</v>
          </cell>
        </row>
        <row r="223">
          <cell r="B223">
            <v>10138331478</v>
          </cell>
          <cell r="C223" t="str">
            <v>КОРНЕВ Милан</v>
          </cell>
          <cell r="D223">
            <v>39233</v>
          </cell>
          <cell r="E223" t="str">
            <v>2 СР</v>
          </cell>
          <cell r="F223" t="str">
            <v>Ростовская область</v>
          </cell>
          <cell r="G223" t="str">
            <v>ГБУ ДО РО СШОР-19 г. Ростов-на-Дону</v>
          </cell>
          <cell r="H223" t="str">
            <v>Россия</v>
          </cell>
        </row>
        <row r="224">
          <cell r="B224">
            <v>10124592844</v>
          </cell>
          <cell r="C224" t="str">
            <v xml:space="preserve">МАРЧЕНКО Семен </v>
          </cell>
          <cell r="D224">
            <v>39279</v>
          </cell>
          <cell r="E224" t="str">
            <v>1 СР</v>
          </cell>
          <cell r="F224" t="str">
            <v>Ростовская область</v>
          </cell>
          <cell r="G224" t="str">
            <v>МБОУДО "Семикаракорская спортивная школа"</v>
          </cell>
          <cell r="H224" t="str">
            <v>Россия</v>
          </cell>
        </row>
        <row r="225">
          <cell r="B225">
            <v>10136735123</v>
          </cell>
          <cell r="C225" t="str">
            <v>ТКАЧЕНКО Егор</v>
          </cell>
          <cell r="D225">
            <v>39645</v>
          </cell>
          <cell r="E225" t="str">
            <v>1 СР</v>
          </cell>
          <cell r="F225" t="str">
            <v>Ростовская область</v>
          </cell>
          <cell r="G225" t="str">
            <v>ГБОУ РО "РШИПС"</v>
          </cell>
          <cell r="H225" t="str">
            <v>Россия</v>
          </cell>
        </row>
        <row r="226">
          <cell r="C226" t="str">
            <v>ИЗВАРИН Дмирий</v>
          </cell>
          <cell r="D226">
            <v>39765</v>
          </cell>
          <cell r="E226" t="str">
            <v>1 СР</v>
          </cell>
          <cell r="F226" t="str">
            <v>Ростовская область</v>
          </cell>
          <cell r="G226" t="str">
            <v>ГБОУ РО "РШИПС"</v>
          </cell>
          <cell r="H226" t="str">
            <v>Россия</v>
          </cell>
        </row>
        <row r="227">
          <cell r="B227">
            <v>10113103091</v>
          </cell>
          <cell r="C227" t="str">
            <v>КОНОНЕНКО Максим</v>
          </cell>
          <cell r="D227">
            <v>39096</v>
          </cell>
          <cell r="E227" t="str">
            <v>КМС</v>
          </cell>
          <cell r="F227" t="str">
            <v>Самарская область</v>
          </cell>
          <cell r="G227" t="str">
            <v>ГАУ ДО СО СШОР №8</v>
          </cell>
        </row>
        <row r="228">
          <cell r="B228">
            <v>10125967012</v>
          </cell>
          <cell r="C228" t="str">
            <v>СТАРОСТИН Никита</v>
          </cell>
          <cell r="D228">
            <v>39250</v>
          </cell>
          <cell r="E228" t="str">
            <v>КМС</v>
          </cell>
          <cell r="F228" t="str">
            <v>Самарская область</v>
          </cell>
          <cell r="G228" t="str">
            <v>МБУ ДО СШОР №15 - ФГБУ ПОО ГУОР</v>
          </cell>
          <cell r="H228" t="str">
            <v>Россия</v>
          </cell>
        </row>
        <row r="229">
          <cell r="B229">
            <v>10140760623</v>
          </cell>
          <cell r="C229" t="str">
            <v>ДОРКИН Егор</v>
          </cell>
          <cell r="D229">
            <v>39575</v>
          </cell>
          <cell r="E229" t="str">
            <v>1 СР</v>
          </cell>
          <cell r="F229" t="str">
            <v>Самарская область</v>
          </cell>
          <cell r="G229" t="str">
            <v>ГАУ ДО СО  СШОР №7</v>
          </cell>
          <cell r="H229" t="str">
            <v>Россия</v>
          </cell>
        </row>
        <row r="230">
          <cell r="B230">
            <v>10119354238</v>
          </cell>
          <cell r="C230" t="str">
            <v>ЗАХАРОВ Тимур</v>
          </cell>
          <cell r="D230">
            <v>39107</v>
          </cell>
          <cell r="E230" t="str">
            <v>КМС</v>
          </cell>
          <cell r="F230" t="str">
            <v>Свердловская область</v>
          </cell>
          <cell r="G230" t="str">
            <v>МБОУ ДО СШ №8 "Локомотив"</v>
          </cell>
          <cell r="H230" t="str">
            <v>Россия</v>
          </cell>
        </row>
        <row r="231">
          <cell r="B231">
            <v>10104581037</v>
          </cell>
          <cell r="C231" t="str">
            <v>ГИМРАНОВ Антон</v>
          </cell>
          <cell r="D231">
            <v>39166</v>
          </cell>
          <cell r="E231" t="str">
            <v>КМС</v>
          </cell>
          <cell r="F231" t="str">
            <v>Свердловская область</v>
          </cell>
          <cell r="G231" t="str">
            <v>ГАУ ДО СО СШОР по велоспорту "Велогор"</v>
          </cell>
          <cell r="H231" t="str">
            <v>Россия</v>
          </cell>
        </row>
        <row r="232">
          <cell r="B232">
            <v>10101413069</v>
          </cell>
          <cell r="C232" t="str">
            <v>ЦВЕТКОВ Семен</v>
          </cell>
          <cell r="D232">
            <v>39195</v>
          </cell>
          <cell r="E232" t="str">
            <v>КМС</v>
          </cell>
          <cell r="F232" t="str">
            <v>Свердловская область</v>
          </cell>
          <cell r="G232" t="str">
            <v>МБОУ ДО СШ №8 "Локомотив"</v>
          </cell>
          <cell r="H232" t="str">
            <v>Россия</v>
          </cell>
        </row>
        <row r="233">
          <cell r="B233">
            <v>10102330738</v>
          </cell>
          <cell r="C233" t="str">
            <v>ДЕМИН Глеб</v>
          </cell>
          <cell r="D233">
            <v>39265</v>
          </cell>
          <cell r="E233" t="str">
            <v>КМС</v>
          </cell>
          <cell r="F233" t="str">
            <v>Свердловская область</v>
          </cell>
          <cell r="G233" t="str">
            <v xml:space="preserve">МБУ ДО СШ  "Энергия" </v>
          </cell>
          <cell r="H233" t="str">
            <v>Россия</v>
          </cell>
        </row>
        <row r="234">
          <cell r="B234">
            <v>10126951762</v>
          </cell>
          <cell r="C234" t="str">
            <v>ТЕБЕНЬКОВ Всеволод</v>
          </cell>
          <cell r="D234">
            <v>39359</v>
          </cell>
          <cell r="E234" t="str">
            <v>КМС</v>
          </cell>
          <cell r="F234" t="str">
            <v>Свердловская область</v>
          </cell>
          <cell r="G234" t="str">
            <v>ГАУ ДО СО СШОР "Уктусские горы"</v>
          </cell>
          <cell r="H234" t="str">
            <v>Россия</v>
          </cell>
        </row>
        <row r="235">
          <cell r="B235">
            <v>10117847405</v>
          </cell>
          <cell r="C235" t="str">
            <v>СМОТРИН Павел</v>
          </cell>
          <cell r="D235">
            <v>39500</v>
          </cell>
          <cell r="E235" t="str">
            <v>1 СР</v>
          </cell>
          <cell r="F235" t="str">
            <v>Свердловская область</v>
          </cell>
          <cell r="G235" t="str">
            <v>МБОУ ДО СШ №8 "Локомотив"</v>
          </cell>
          <cell r="H235" t="str">
            <v>Россия</v>
          </cell>
        </row>
        <row r="236">
          <cell r="B236">
            <v>10117687656</v>
          </cell>
          <cell r="C236" t="str">
            <v>ВОЛКОВ Максим</v>
          </cell>
          <cell r="D236">
            <v>39623</v>
          </cell>
          <cell r="E236" t="str">
            <v>1 СР</v>
          </cell>
          <cell r="F236" t="str">
            <v>Свердловская область</v>
          </cell>
          <cell r="G236" t="str">
            <v>МБУ ДО СШ "Энергия"</v>
          </cell>
          <cell r="H236" t="str">
            <v>Россия</v>
          </cell>
        </row>
        <row r="237">
          <cell r="B237">
            <v>10129394849</v>
          </cell>
          <cell r="C237" t="str">
            <v>ЛОПАТИН Александр</v>
          </cell>
          <cell r="D237">
            <v>39711</v>
          </cell>
          <cell r="E237" t="str">
            <v>2 СР</v>
          </cell>
          <cell r="F237" t="str">
            <v>Свердловская область</v>
          </cell>
          <cell r="G237" t="str">
            <v>МБУ ДО СШ "Энергия"</v>
          </cell>
          <cell r="H237" t="str">
            <v>Россия</v>
          </cell>
        </row>
        <row r="238">
          <cell r="B238">
            <v>10116909131</v>
          </cell>
          <cell r="C238" t="str">
            <v>КИБАРДИН Вадим</v>
          </cell>
          <cell r="D238">
            <v>39804</v>
          </cell>
          <cell r="E238" t="str">
            <v>1 СР</v>
          </cell>
          <cell r="F238" t="str">
            <v>Свердловская область</v>
          </cell>
          <cell r="G238" t="str">
            <v>ГАУ ДО СО СШОР по велоспорту "Велогор"</v>
          </cell>
          <cell r="H238" t="str">
            <v>Россия</v>
          </cell>
        </row>
        <row r="239">
          <cell r="B239">
            <v>10092631243</v>
          </cell>
          <cell r="C239" t="str">
            <v>КОСТЫЛЕВ Максим</v>
          </cell>
          <cell r="D239">
            <v>39139</v>
          </cell>
          <cell r="E239" t="str">
            <v>КМС</v>
          </cell>
          <cell r="F239" t="str">
            <v>Удмуртская Республика</v>
          </cell>
          <cell r="G239" t="str">
            <v>БУ ДО УР СШОР по велоспорту</v>
          </cell>
          <cell r="H239" t="str">
            <v>Россия</v>
          </cell>
        </row>
        <row r="240">
          <cell r="B240">
            <v>10131028590</v>
          </cell>
          <cell r="C240" t="str">
            <v>САЛЬНИКОВ Матвей</v>
          </cell>
          <cell r="D240">
            <v>39258</v>
          </cell>
          <cell r="E240" t="str">
            <v>1 СР</v>
          </cell>
          <cell r="F240" t="str">
            <v>Удмуртская Республика</v>
          </cell>
          <cell r="G240" t="str">
            <v>МБУ ДО СШОР "Импульс" им. И.Н. Валиахметова</v>
          </cell>
          <cell r="H240" t="str">
            <v>Россия</v>
          </cell>
        </row>
        <row r="241">
          <cell r="B241">
            <v>10119381520</v>
          </cell>
          <cell r="C241" t="str">
            <v>ДЕМЕНТЬЕВ Сергей</v>
          </cell>
          <cell r="D241">
            <v>39799</v>
          </cell>
          <cell r="E241" t="str">
            <v>1 СР</v>
          </cell>
          <cell r="F241" t="str">
            <v>Удмуртская Республика</v>
          </cell>
          <cell r="G241" t="str">
            <v>БУ ДО УР СШОР по велоспорту</v>
          </cell>
          <cell r="H241" t="str">
            <v>Россия</v>
          </cell>
        </row>
        <row r="242">
          <cell r="B242">
            <v>10106605307</v>
          </cell>
          <cell r="C242" t="str">
            <v>ПЛЕТНЕВ Георгий</v>
          </cell>
          <cell r="D242">
            <v>39241</v>
          </cell>
          <cell r="E242" t="str">
            <v>КМС</v>
          </cell>
          <cell r="F242" t="str">
            <v>Челябинская область</v>
          </cell>
          <cell r="G242" t="str">
            <v>МБУ ДО "СШОР №2" Копейск</v>
          </cell>
          <cell r="H242" t="str">
            <v>Россия</v>
          </cell>
        </row>
        <row r="243">
          <cell r="B243">
            <v>10113948005</v>
          </cell>
          <cell r="C243" t="str">
            <v>БОРИСОВ Всеволод</v>
          </cell>
          <cell r="D243">
            <v>39126</v>
          </cell>
          <cell r="E243" t="str">
            <v>КМС</v>
          </cell>
          <cell r="F243" t="str">
            <v>Чувашская Республика</v>
          </cell>
          <cell r="G243" t="str">
            <v xml:space="preserve">СШОР №7 </v>
          </cell>
          <cell r="H243" t="str">
            <v>Россия</v>
          </cell>
        </row>
        <row r="244">
          <cell r="B244">
            <v>10131873504</v>
          </cell>
          <cell r="C244" t="str">
            <v>ХИНИН Илья</v>
          </cell>
          <cell r="D244">
            <v>39296</v>
          </cell>
          <cell r="E244" t="str">
            <v>2 СР</v>
          </cell>
          <cell r="F244" t="str">
            <v>Чувашская Республика</v>
          </cell>
          <cell r="G244" t="str">
            <v>СШОР №7-ЧУОР</v>
          </cell>
          <cell r="H244" t="str">
            <v>Россия</v>
          </cell>
        </row>
        <row r="245">
          <cell r="C245" t="str">
            <v>МИХАЙЛОВ Михаил</v>
          </cell>
          <cell r="D245">
            <v>39542</v>
          </cell>
          <cell r="E245" t="str">
            <v>3 СР</v>
          </cell>
          <cell r="F245" t="str">
            <v>Чувашская Республика</v>
          </cell>
          <cell r="G245" t="str">
            <v>СШОР №7</v>
          </cell>
          <cell r="H245" t="str">
            <v>Россия</v>
          </cell>
        </row>
        <row r="246">
          <cell r="C246" t="str">
            <v>РАСКОЛОВ Михаил</v>
          </cell>
          <cell r="D246">
            <v>39699</v>
          </cell>
          <cell r="E246" t="str">
            <v>1 СР</v>
          </cell>
          <cell r="F246" t="str">
            <v>Чувашская Республика</v>
          </cell>
          <cell r="G246" t="str">
            <v>СШОР №7</v>
          </cell>
          <cell r="H246" t="str">
            <v>Россия</v>
          </cell>
        </row>
        <row r="251">
          <cell r="A251">
            <v>4391</v>
          </cell>
          <cell r="B251" t="str">
            <v>ЖЕНЩИНЫ</v>
          </cell>
          <cell r="H251">
            <v>43</v>
          </cell>
        </row>
        <row r="252">
          <cell r="A252">
            <v>79</v>
          </cell>
          <cell r="B252">
            <v>10034976160</v>
          </cell>
          <cell r="C252" t="str">
            <v>УШАКОВА Александра</v>
          </cell>
          <cell r="D252">
            <v>36731</v>
          </cell>
          <cell r="E252" t="str">
            <v>МС</v>
          </cell>
          <cell r="F252" t="str">
            <v>Московская область</v>
          </cell>
          <cell r="G252" t="str">
            <v>ГБУ МО "ЦСП ОВС", УОР №1 МО</v>
          </cell>
          <cell r="H252" t="str">
            <v>Россия</v>
          </cell>
          <cell r="I252">
            <v>1</v>
          </cell>
        </row>
        <row r="253">
          <cell r="A253">
            <v>80</v>
          </cell>
          <cell r="B253">
            <v>10113806343</v>
          </cell>
          <cell r="C253" t="str">
            <v>КАРЛОВА Алина</v>
          </cell>
          <cell r="D253">
            <v>37964</v>
          </cell>
          <cell r="E253" t="str">
            <v>МС</v>
          </cell>
          <cell r="F253" t="str">
            <v>Чувашская Республика</v>
          </cell>
          <cell r="G253" t="str">
            <v>СШОР №7 - ЧУОР</v>
          </cell>
          <cell r="H253" t="str">
            <v>Россия</v>
          </cell>
          <cell r="I253">
            <v>3</v>
          </cell>
        </row>
        <row r="254">
          <cell r="A254">
            <v>81</v>
          </cell>
          <cell r="B254">
            <v>10079311426</v>
          </cell>
          <cell r="C254" t="str">
            <v>ЛУНДЕ Надежда</v>
          </cell>
          <cell r="D254">
            <v>37162</v>
          </cell>
          <cell r="E254" t="str">
            <v>МС</v>
          </cell>
          <cell r="F254" t="str">
            <v>г. Санкт-Петербург</v>
          </cell>
          <cell r="G254" t="str">
            <v>СПб -"Олимпийские надежды"</v>
          </cell>
          <cell r="H254" t="str">
            <v>Россия</v>
          </cell>
          <cell r="I254">
            <v>5</v>
          </cell>
        </row>
        <row r="255">
          <cell r="A255">
            <v>82</v>
          </cell>
          <cell r="B255">
            <v>10036061348</v>
          </cell>
          <cell r="C255" t="str">
            <v>БОРЕДСКАЯ Анастасия</v>
          </cell>
          <cell r="D255">
            <v>37124</v>
          </cell>
          <cell r="E255" t="str">
            <v>МС</v>
          </cell>
          <cell r="F255" t="str">
            <v>г. Санкт-Петербург</v>
          </cell>
          <cell r="G255" t="str">
            <v>СПб -"Олимпийские надежды"</v>
          </cell>
          <cell r="H255" t="str">
            <v>Россия</v>
          </cell>
          <cell r="I255">
            <v>6</v>
          </cell>
        </row>
        <row r="256">
          <cell r="A256">
            <v>84</v>
          </cell>
          <cell r="B256">
            <v>10124277693</v>
          </cell>
          <cell r="C256" t="str">
            <v>МЕНЬКОВА Дарья</v>
          </cell>
          <cell r="D256">
            <v>38183</v>
          </cell>
          <cell r="E256" t="str">
            <v>МС</v>
          </cell>
          <cell r="F256" t="str">
            <v>Удмуртская Республика</v>
          </cell>
          <cell r="G256" t="str">
            <v>МБУ СШОР "Импульс" имени И.Н.Валиахметова</v>
          </cell>
          <cell r="H256" t="str">
            <v>Россия</v>
          </cell>
          <cell r="I256">
            <v>8</v>
          </cell>
        </row>
        <row r="257">
          <cell r="A257">
            <v>85</v>
          </cell>
          <cell r="B257">
            <v>10001468118</v>
          </cell>
          <cell r="C257" t="str">
            <v>ГОГОЛЕВА Елена</v>
          </cell>
          <cell r="D257">
            <v>29413</v>
          </cell>
          <cell r="E257" t="str">
            <v>МС</v>
          </cell>
          <cell r="F257" t="str">
            <v>Самарская область</v>
          </cell>
          <cell r="G257" t="str">
            <v>ГАУ ДО СО СШОР № 7</v>
          </cell>
          <cell r="H257" t="str">
            <v>Россия</v>
          </cell>
          <cell r="I257">
            <v>10</v>
          </cell>
        </row>
        <row r="258">
          <cell r="A258">
            <v>86</v>
          </cell>
          <cell r="B258">
            <v>10015878880</v>
          </cell>
          <cell r="C258" t="str">
            <v>КАЛЯЛИНА Анастасия</v>
          </cell>
          <cell r="D258">
            <v>35515</v>
          </cell>
          <cell r="E258" t="str">
            <v>МС</v>
          </cell>
          <cell r="F258" t="str">
            <v>Самарская область</v>
          </cell>
          <cell r="G258" t="str">
            <v>ГАУ ДО СО СШОР № 7</v>
          </cell>
          <cell r="H258" t="str">
            <v>Россия</v>
          </cell>
          <cell r="I258">
            <v>11</v>
          </cell>
        </row>
        <row r="259">
          <cell r="A259">
            <v>87</v>
          </cell>
          <cell r="B259">
            <v>10083943275</v>
          </cell>
          <cell r="C259" t="str">
            <v>ТАМОНОВА Анна</v>
          </cell>
          <cell r="D259">
            <v>38688</v>
          </cell>
          <cell r="E259" t="str">
            <v>МС</v>
          </cell>
          <cell r="F259" t="str">
            <v>г. Санкт-Петербург</v>
          </cell>
          <cell r="G259" t="str">
            <v>ГБУ ДО СШ "Локомотив"</v>
          </cell>
          <cell r="H259" t="str">
            <v>Россия</v>
          </cell>
          <cell r="I259">
            <v>13</v>
          </cell>
        </row>
        <row r="260">
          <cell r="A260">
            <v>88</v>
          </cell>
          <cell r="B260">
            <v>10083106146</v>
          </cell>
          <cell r="C260" t="str">
            <v>БОГУНЕНКО Софья</v>
          </cell>
          <cell r="D260">
            <v>37732</v>
          </cell>
          <cell r="E260" t="str">
            <v>КМС</v>
          </cell>
          <cell r="F260" t="str">
            <v>Московская область</v>
          </cell>
          <cell r="G260" t="str">
            <v>ГБУ ДО МО "СШОР по велоспорту"</v>
          </cell>
          <cell r="H260" t="str">
            <v>Россия</v>
          </cell>
          <cell r="I260">
            <v>14</v>
          </cell>
        </row>
        <row r="261">
          <cell r="A261">
            <v>89</v>
          </cell>
          <cell r="B261">
            <v>10036084788</v>
          </cell>
          <cell r="C261" t="str">
            <v>БОГДАНОВА Диана</v>
          </cell>
          <cell r="D261">
            <v>37739</v>
          </cell>
          <cell r="E261" t="str">
            <v>МС</v>
          </cell>
          <cell r="F261" t="str">
            <v>Челябинская область</v>
          </cell>
          <cell r="G261" t="str">
            <v>МБУ ДО СШОР № 2 г. Копейск</v>
          </cell>
          <cell r="H261" t="str">
            <v>Россия</v>
          </cell>
          <cell r="I261">
            <v>15</v>
          </cell>
        </row>
        <row r="262">
          <cell r="A262">
            <v>90</v>
          </cell>
          <cell r="B262">
            <v>10010129410</v>
          </cell>
          <cell r="C262" t="str">
            <v>КИРСАНОВА Виктория</v>
          </cell>
          <cell r="D262">
            <v>36097</v>
          </cell>
          <cell r="E262" t="str">
            <v>МС</v>
          </cell>
          <cell r="F262" t="str">
            <v>г. Санкт-Петербург</v>
          </cell>
          <cell r="G262" t="str">
            <v>СПб - "Олимпийские надежды"</v>
          </cell>
          <cell r="H262" t="str">
            <v>Россия</v>
          </cell>
          <cell r="I262">
            <v>16</v>
          </cell>
        </row>
        <row r="263">
          <cell r="A263">
            <v>91</v>
          </cell>
          <cell r="B263">
            <v>10083910539</v>
          </cell>
          <cell r="C263" t="str">
            <v>ТИСЛЕНКО Елизавета</v>
          </cell>
          <cell r="D263">
            <v>38225</v>
          </cell>
          <cell r="E263" t="str">
            <v>МС</v>
          </cell>
          <cell r="F263" t="str">
            <v>Самарская область</v>
          </cell>
          <cell r="G263" t="str">
            <v xml:space="preserve">ФГБУ ПОО ГУОР </v>
          </cell>
          <cell r="H263" t="str">
            <v>Россия</v>
          </cell>
          <cell r="I263">
            <v>17</v>
          </cell>
        </row>
        <row r="264">
          <cell r="A264">
            <v>92</v>
          </cell>
          <cell r="B264">
            <v>10096898738</v>
          </cell>
          <cell r="C264" t="str">
            <v>СУХОРУЧЕНКОВА Мария</v>
          </cell>
          <cell r="D264">
            <v>39363</v>
          </cell>
          <cell r="E264" t="str">
            <v>МС</v>
          </cell>
          <cell r="F264" t="str">
            <v>г. Санкт-Петербург</v>
          </cell>
          <cell r="G264" t="str">
            <v>СПб - СГУОР - Олимпийские надежды</v>
          </cell>
          <cell r="H264" t="str">
            <v>Россия</v>
          </cell>
          <cell r="J264">
            <v>1</v>
          </cell>
        </row>
        <row r="265">
          <cell r="A265">
            <v>93</v>
          </cell>
          <cell r="B265">
            <v>10128010072</v>
          </cell>
          <cell r="C265" t="str">
            <v>ПАРУСОВА Елена</v>
          </cell>
          <cell r="D265">
            <v>39287</v>
          </cell>
          <cell r="E265" t="str">
            <v>МС</v>
          </cell>
          <cell r="F265" t="str">
            <v xml:space="preserve">Чувашская Республика </v>
          </cell>
          <cell r="G265" t="str">
            <v xml:space="preserve">СШОР №7 </v>
          </cell>
          <cell r="H265" t="str">
            <v>Россия</v>
          </cell>
          <cell r="J265">
            <v>2</v>
          </cell>
        </row>
        <row r="266">
          <cell r="A266">
            <v>94</v>
          </cell>
          <cell r="B266">
            <v>10110815915</v>
          </cell>
          <cell r="C266" t="str">
            <v>ВИКТОРОВА Виктория</v>
          </cell>
          <cell r="D266">
            <v>39349</v>
          </cell>
          <cell r="E266" t="str">
            <v>КМС</v>
          </cell>
          <cell r="F266" t="str">
            <v>г. Санкт-Петербург</v>
          </cell>
          <cell r="G266" t="str">
            <v>СПб  - Олимпийские надежды</v>
          </cell>
          <cell r="H266" t="str">
            <v>Россия</v>
          </cell>
          <cell r="J266">
            <v>3</v>
          </cell>
        </row>
        <row r="267">
          <cell r="A267">
            <v>95</v>
          </cell>
          <cell r="B267">
            <v>10114018733</v>
          </cell>
          <cell r="C267" t="str">
            <v>ЗОРИНА Марина</v>
          </cell>
          <cell r="D267">
            <v>39126</v>
          </cell>
          <cell r="E267" t="str">
            <v>МС</v>
          </cell>
          <cell r="F267" t="str">
            <v>Челябинская область</v>
          </cell>
          <cell r="G267" t="str">
            <v>МБУ ДО  "СШОР 2" Копейск</v>
          </cell>
          <cell r="H267" t="str">
            <v>Россия</v>
          </cell>
          <cell r="J267">
            <v>4</v>
          </cell>
        </row>
        <row r="268">
          <cell r="A268">
            <v>96</v>
          </cell>
          <cell r="B268">
            <v>10119277648</v>
          </cell>
          <cell r="C268" t="str">
            <v>ГАРМАШ Анастасия</v>
          </cell>
          <cell r="D268">
            <v>39316</v>
          </cell>
          <cell r="E268" t="str">
            <v>МС</v>
          </cell>
          <cell r="F268" t="str">
            <v>г. Санкт-Петербург</v>
          </cell>
          <cell r="G268" t="str">
            <v xml:space="preserve">ГБУ ДО СШ "Локомотив" </v>
          </cell>
          <cell r="H268" t="str">
            <v>Россия</v>
          </cell>
          <cell r="J268">
            <v>6</v>
          </cell>
        </row>
        <row r="269">
          <cell r="A269">
            <v>97</v>
          </cell>
          <cell r="B269">
            <v>10091527665</v>
          </cell>
          <cell r="C269" t="str">
            <v>ПИНЕГИНА Александра</v>
          </cell>
          <cell r="D269">
            <v>39247</v>
          </cell>
          <cell r="E269" t="str">
            <v>КМС</v>
          </cell>
          <cell r="F269" t="str">
            <v>Чувашская Республика</v>
          </cell>
          <cell r="G269" t="str">
            <v xml:space="preserve">СШОР №7 </v>
          </cell>
          <cell r="H269" t="str">
            <v>Россия</v>
          </cell>
          <cell r="J269">
            <v>9</v>
          </cell>
        </row>
        <row r="270">
          <cell r="A270">
            <v>98</v>
          </cell>
          <cell r="B270">
            <v>10105844259</v>
          </cell>
          <cell r="C270" t="str">
            <v>РОСТОВЩИКОВА София</v>
          </cell>
          <cell r="D270">
            <v>39094</v>
          </cell>
          <cell r="E270" t="str">
            <v>КМС</v>
          </cell>
          <cell r="F270" t="str">
            <v xml:space="preserve">Чувашская Республика </v>
          </cell>
          <cell r="G270" t="str">
            <v>СШОР №7  - ЧУОР</v>
          </cell>
          <cell r="H270" t="str">
            <v>Россия</v>
          </cell>
          <cell r="J270">
            <v>10</v>
          </cell>
        </row>
        <row r="271">
          <cell r="A271">
            <v>99</v>
          </cell>
          <cell r="B271">
            <v>10100512794</v>
          </cell>
          <cell r="C271" t="str">
            <v>КОСАРЕВА Арина</v>
          </cell>
          <cell r="D271">
            <v>39439</v>
          </cell>
          <cell r="E271" t="str">
            <v>КМС</v>
          </cell>
          <cell r="F271" t="str">
            <v>г. Санкт-Петербург</v>
          </cell>
          <cell r="G271" t="str">
            <v xml:space="preserve">ГБУ ДО СШ "Локомотив" </v>
          </cell>
          <cell r="H271" t="str">
            <v>Россия</v>
          </cell>
          <cell r="J271">
            <v>11</v>
          </cell>
        </row>
        <row r="272">
          <cell r="A272">
            <v>100</v>
          </cell>
          <cell r="B272">
            <v>10096646134</v>
          </cell>
          <cell r="C272" t="str">
            <v>СЕМЕНОВА Элина</v>
          </cell>
          <cell r="D272">
            <v>39465</v>
          </cell>
          <cell r="E272" t="str">
            <v>КМС</v>
          </cell>
          <cell r="F272" t="str">
            <v xml:space="preserve">Чувашская Республика </v>
          </cell>
          <cell r="G272" t="str">
            <v>СШОР №7</v>
          </cell>
          <cell r="H272" t="str">
            <v>Россия</v>
          </cell>
          <cell r="J272">
            <v>12</v>
          </cell>
        </row>
        <row r="273">
          <cell r="A273">
            <v>101</v>
          </cell>
          <cell r="B273">
            <v>10127392811</v>
          </cell>
          <cell r="C273" t="str">
            <v>АВЕТИСОВА Ксения</v>
          </cell>
          <cell r="D273">
            <v>39673</v>
          </cell>
          <cell r="E273" t="str">
            <v>КМС</v>
          </cell>
          <cell r="F273" t="str">
            <v>г. Санкт-Петербург</v>
          </cell>
          <cell r="G273" t="str">
            <v>СПб  - Олимпийские надежды</v>
          </cell>
          <cell r="H273" t="str">
            <v>Россия</v>
          </cell>
          <cell r="J273">
            <v>13</v>
          </cell>
        </row>
        <row r="274">
          <cell r="A274">
            <v>102</v>
          </cell>
          <cell r="B274">
            <v>10116911858</v>
          </cell>
          <cell r="C274" t="str">
            <v>ЛЕВОЧКИНА Виктория</v>
          </cell>
          <cell r="D274">
            <v>39588</v>
          </cell>
          <cell r="E274" t="str">
            <v>1 СР</v>
          </cell>
          <cell r="F274" t="str">
            <v>Республика Татарстан</v>
          </cell>
          <cell r="G274" t="str">
            <v>МАУ СШОР "Яр Чаллы"</v>
          </cell>
          <cell r="H274" t="str">
            <v>Россия</v>
          </cell>
          <cell r="J274">
            <v>17</v>
          </cell>
        </row>
        <row r="275">
          <cell r="A275">
            <v>103</v>
          </cell>
          <cell r="B275">
            <v>10091527564</v>
          </cell>
          <cell r="C275" t="str">
            <v>НИКИТИНА Кристина</v>
          </cell>
          <cell r="D275">
            <v>39765</v>
          </cell>
          <cell r="E275" t="str">
            <v>КМС</v>
          </cell>
          <cell r="F275" t="str">
            <v xml:space="preserve">Чувашская Республика </v>
          </cell>
          <cell r="G275" t="str">
            <v xml:space="preserve">СШОР №7  </v>
          </cell>
          <cell r="H275" t="str">
            <v>Россия</v>
          </cell>
          <cell r="J275">
            <v>21</v>
          </cell>
        </row>
        <row r="276">
          <cell r="A276">
            <v>104</v>
          </cell>
          <cell r="B276">
            <v>10083910640</v>
          </cell>
          <cell r="C276" t="str">
            <v>ТИСЛЕНКО Дарья</v>
          </cell>
          <cell r="D276">
            <v>38225</v>
          </cell>
          <cell r="E276" t="str">
            <v>МС</v>
          </cell>
          <cell r="F276" t="str">
            <v>Самарская область</v>
          </cell>
          <cell r="G276" t="str">
            <v xml:space="preserve">ФГБУ ПОО ГУОР </v>
          </cell>
          <cell r="H276" t="str">
            <v>Россия</v>
          </cell>
          <cell r="I276">
            <v>18</v>
          </cell>
        </row>
        <row r="277">
          <cell r="A277">
            <v>105</v>
          </cell>
          <cell r="B277">
            <v>10062192845</v>
          </cell>
          <cell r="C277" t="str">
            <v>МАКАШИНА Екатерина</v>
          </cell>
          <cell r="D277">
            <v>37689</v>
          </cell>
          <cell r="E277" t="str">
            <v>МС</v>
          </cell>
          <cell r="F277" t="str">
            <v>Московская область</v>
          </cell>
          <cell r="G277" t="str">
            <v>ГБУ ДО МО "СШОР по велоспорту"</v>
          </cell>
          <cell r="H277" t="str">
            <v>Россия</v>
          </cell>
          <cell r="I277">
            <v>19</v>
          </cell>
        </row>
        <row r="278">
          <cell r="A278">
            <v>106</v>
          </cell>
          <cell r="B278">
            <v>10100048107</v>
          </cell>
          <cell r="C278" t="str">
            <v>ПАНИНА Арина</v>
          </cell>
          <cell r="D278">
            <v>38462</v>
          </cell>
          <cell r="E278" t="str">
            <v>МС</v>
          </cell>
          <cell r="F278" t="str">
            <v>Московская область</v>
          </cell>
          <cell r="G278" t="str">
            <v>ГБУ ДО МО "СШОР по велоспорту"</v>
          </cell>
          <cell r="H278" t="str">
            <v>Россия</v>
          </cell>
          <cell r="I278">
            <v>24</v>
          </cell>
        </row>
        <row r="279">
          <cell r="A279">
            <v>107</v>
          </cell>
          <cell r="B279">
            <v>10080264551</v>
          </cell>
          <cell r="C279" t="str">
            <v>АХТАРИЕВА Лиана</v>
          </cell>
          <cell r="D279">
            <v>35531</v>
          </cell>
          <cell r="E279" t="str">
            <v>1 СР</v>
          </cell>
          <cell r="F279" t="str">
            <v>Самарская область</v>
          </cell>
          <cell r="G279" t="str">
            <v>ГАУ ДО СО СШОР №7</v>
          </cell>
          <cell r="I279">
            <v>26</v>
          </cell>
        </row>
        <row r="280">
          <cell r="A280">
            <v>108</v>
          </cell>
          <cell r="B280">
            <v>10051128377</v>
          </cell>
          <cell r="C280" t="str">
            <v>БАВЫКИНА Елизавета</v>
          </cell>
          <cell r="D280">
            <v>38286</v>
          </cell>
          <cell r="E280" t="str">
            <v>КМС</v>
          </cell>
          <cell r="F280" t="str">
            <v>Самарская область</v>
          </cell>
          <cell r="G280" t="str">
            <v>МБУ ДО СШОР № 15 - ФГБУ ПОО ГУОР</v>
          </cell>
          <cell r="H280" t="str">
            <v>Россия</v>
          </cell>
          <cell r="I280">
            <v>28</v>
          </cell>
        </row>
        <row r="281">
          <cell r="A281">
            <v>109</v>
          </cell>
          <cell r="B281">
            <v>10012584621</v>
          </cell>
          <cell r="C281" t="str">
            <v>ТРЕТЬЯКОВА Евгения</v>
          </cell>
          <cell r="D281">
            <v>31552</v>
          </cell>
          <cell r="E281" t="str">
            <v>МС</v>
          </cell>
          <cell r="F281" t="str">
            <v>Свердловская область</v>
          </cell>
          <cell r="G281" t="str">
            <v>ГАУ ДО СО СШОР "Уктусские горы"-ЦСКА</v>
          </cell>
          <cell r="H281" t="str">
            <v>Россия</v>
          </cell>
          <cell r="I281">
            <v>33</v>
          </cell>
        </row>
        <row r="282">
          <cell r="A282">
            <v>110</v>
          </cell>
          <cell r="B282">
            <v>10097347665</v>
          </cell>
          <cell r="C282" t="str">
            <v>СУДАКОВА Ангелина</v>
          </cell>
          <cell r="D282">
            <v>39053</v>
          </cell>
          <cell r="E282" t="str">
            <v>КМС</v>
          </cell>
          <cell r="F282" t="str">
            <v>Московская область</v>
          </cell>
          <cell r="G282" t="str">
            <v>ГБУ ДО МО "СШОР по велоспорту"</v>
          </cell>
          <cell r="H282" t="str">
            <v>Россия</v>
          </cell>
          <cell r="I282">
            <v>39</v>
          </cell>
        </row>
        <row r="283">
          <cell r="A283">
            <v>111</v>
          </cell>
          <cell r="B283">
            <v>10128029270</v>
          </cell>
          <cell r="C283" t="str">
            <v>ВАСИЛЬЕВА Алина</v>
          </cell>
          <cell r="D283">
            <v>38947</v>
          </cell>
          <cell r="E283" t="str">
            <v>КМС</v>
          </cell>
          <cell r="F283" t="str">
            <v>Ставропольский край</v>
          </cell>
          <cell r="G283" t="str">
            <v>МБУ ДО СШ по велосипедному спорту г. Ставрополя</v>
          </cell>
          <cell r="H283" t="str">
            <v>Россия</v>
          </cell>
          <cell r="I283">
            <v>42</v>
          </cell>
        </row>
        <row r="284">
          <cell r="A284">
            <v>112</v>
          </cell>
          <cell r="B284">
            <v>10059833523</v>
          </cell>
          <cell r="C284" t="str">
            <v>ИВАНОВА Анна</v>
          </cell>
          <cell r="D284">
            <v>38292</v>
          </cell>
          <cell r="E284" t="str">
            <v>КМС</v>
          </cell>
          <cell r="F284" t="str">
            <v>Чувашская Республика</v>
          </cell>
          <cell r="G284" t="str">
            <v>СШОР №7</v>
          </cell>
          <cell r="H284" t="str">
            <v>Россия</v>
          </cell>
          <cell r="I284">
            <v>43</v>
          </cell>
        </row>
        <row r="285">
          <cell r="A285">
            <v>113</v>
          </cell>
          <cell r="B285">
            <v>10080037209</v>
          </cell>
          <cell r="C285" t="str">
            <v>СКРИПИНА Виктория</v>
          </cell>
          <cell r="D285">
            <v>38560</v>
          </cell>
          <cell r="E285" t="str">
            <v>МС</v>
          </cell>
          <cell r="F285" t="str">
            <v>г. Санкт-Петербург</v>
          </cell>
          <cell r="G285" t="str">
            <v>СПб -"Олимпийские надежды"</v>
          </cell>
          <cell r="I285">
            <v>44</v>
          </cell>
        </row>
        <row r="286">
          <cell r="A286">
            <v>114</v>
          </cell>
          <cell r="B286">
            <v>10138388466</v>
          </cell>
          <cell r="C286" t="str">
            <v>ЩЕРБИНА Алика</v>
          </cell>
          <cell r="D286">
            <v>38975</v>
          </cell>
          <cell r="E286" t="str">
            <v>КМС</v>
          </cell>
          <cell r="F286" t="str">
            <v>Донецкая Народная Республика</v>
          </cell>
          <cell r="G286" t="str">
            <v>ГБПОУ "ДУОР им. С.Бубки"</v>
          </cell>
          <cell r="H286" t="str">
            <v>Россия</v>
          </cell>
          <cell r="I286">
            <v>46</v>
          </cell>
        </row>
        <row r="287">
          <cell r="A287">
            <v>115</v>
          </cell>
          <cell r="B287">
            <v>10114924368</v>
          </cell>
          <cell r="C287" t="str">
            <v>БАЛУХИНА Ариадна</v>
          </cell>
          <cell r="D287">
            <v>38762</v>
          </cell>
          <cell r="E287" t="str">
            <v>КМС</v>
          </cell>
          <cell r="F287" t="str">
            <v>Краснодарский край</v>
          </cell>
          <cell r="G287" t="str">
            <v>ГБУ ДО КК "СШОР по велосипедному спорту"</v>
          </cell>
          <cell r="H287" t="str">
            <v>Россия</v>
          </cell>
          <cell r="I287">
            <v>47</v>
          </cell>
        </row>
        <row r="288">
          <cell r="A288">
            <v>116</v>
          </cell>
          <cell r="B288">
            <v>10115187177</v>
          </cell>
          <cell r="C288" t="str">
            <v>ЛЕБЕДЕВА Мария</v>
          </cell>
          <cell r="D288">
            <v>38058</v>
          </cell>
          <cell r="E288" t="str">
            <v>КМС</v>
          </cell>
          <cell r="F288" t="str">
            <v>Вологодская область</v>
          </cell>
          <cell r="G288" t="str">
            <v>АУ ФКСиС ВО "ЦСП", ФВС Вологодской области</v>
          </cell>
          <cell r="I288">
            <v>49</v>
          </cell>
        </row>
        <row r="289">
          <cell r="A289">
            <v>117</v>
          </cell>
          <cell r="B289">
            <v>10142388812</v>
          </cell>
          <cell r="C289" t="str">
            <v>ПОРЕЦКОВА Анна</v>
          </cell>
          <cell r="D289">
            <v>38876</v>
          </cell>
          <cell r="E289" t="str">
            <v>1 СР</v>
          </cell>
          <cell r="F289" t="str">
            <v>Самарская область</v>
          </cell>
          <cell r="G289" t="str">
            <v>ГАУ  ДО СО СШОР №7</v>
          </cell>
          <cell r="H289" t="str">
            <v>Россия</v>
          </cell>
          <cell r="I289">
            <v>50</v>
          </cell>
        </row>
        <row r="290">
          <cell r="A290">
            <v>118</v>
          </cell>
          <cell r="B290">
            <v>10118419503</v>
          </cell>
          <cell r="C290" t="str">
            <v>ЕГОРОВА Виктория</v>
          </cell>
          <cell r="D290">
            <v>39529</v>
          </cell>
          <cell r="E290" t="str">
            <v>КМС</v>
          </cell>
          <cell r="F290" t="str">
            <v>Свердловская область</v>
          </cell>
          <cell r="G290" t="str">
            <v>МБОУ ДО СШ №8 "Локомотив"</v>
          </cell>
          <cell r="H290" t="str">
            <v>Россия</v>
          </cell>
          <cell r="J290">
            <v>24</v>
          </cell>
        </row>
        <row r="291">
          <cell r="A291">
            <v>119</v>
          </cell>
          <cell r="B291">
            <v>10120340709</v>
          </cell>
          <cell r="C291" t="str">
            <v>ИВАНОВА Александра</v>
          </cell>
          <cell r="D291">
            <v>39516</v>
          </cell>
          <cell r="E291" t="str">
            <v>КМС</v>
          </cell>
          <cell r="F291" t="str">
            <v>Челябинская область</v>
          </cell>
          <cell r="G291" t="str">
            <v>МБУ ДО  "СШОР 2" Копейск</v>
          </cell>
          <cell r="H291" t="str">
            <v>Россия</v>
          </cell>
          <cell r="J291">
            <v>25</v>
          </cell>
        </row>
        <row r="292">
          <cell r="A292">
            <v>120</v>
          </cell>
          <cell r="B292">
            <v>10102051458</v>
          </cell>
          <cell r="C292" t="str">
            <v>КАРТИНИНА Дарья</v>
          </cell>
          <cell r="D292">
            <v>39490</v>
          </cell>
          <cell r="E292" t="str">
            <v>КМС</v>
          </cell>
          <cell r="F292" t="str">
            <v>Московская область</v>
          </cell>
          <cell r="G292" t="str">
            <v>ГБУ ДО МО "СШОР по велоспорту"</v>
          </cell>
          <cell r="H292" t="str">
            <v>Россия</v>
          </cell>
          <cell r="J292">
            <v>26</v>
          </cell>
        </row>
        <row r="293">
          <cell r="A293">
            <v>121</v>
          </cell>
          <cell r="B293">
            <v>10126133023</v>
          </cell>
          <cell r="C293" t="str">
            <v>СВИРЩУК Анастасия</v>
          </cell>
          <cell r="D293">
            <v>39690</v>
          </cell>
          <cell r="E293" t="str">
            <v>1 СР</v>
          </cell>
          <cell r="F293" t="str">
            <v>Донецкая Народная Республика</v>
          </cell>
          <cell r="G293" t="str">
            <v>ГБУ ДО ДНР СШОР по велосипедному спорту</v>
          </cell>
          <cell r="H293" t="str">
            <v>Россия</v>
          </cell>
          <cell r="J293">
            <v>27</v>
          </cell>
        </row>
        <row r="294">
          <cell r="A294">
            <v>122</v>
          </cell>
          <cell r="B294">
            <v>10128262878</v>
          </cell>
          <cell r="C294" t="str">
            <v>ПРОЦЕНКО Ольга</v>
          </cell>
          <cell r="D294">
            <v>38985</v>
          </cell>
          <cell r="E294" t="str">
            <v>КМС</v>
          </cell>
          <cell r="F294" t="str">
            <v>Краснодарский край</v>
          </cell>
          <cell r="G294" t="str">
            <v>МАУ  ДО "СШОР Волна" МО БР</v>
          </cell>
          <cell r="H294" t="str">
            <v>Россия</v>
          </cell>
        </row>
        <row r="295">
          <cell r="B295">
            <v>10036041039</v>
          </cell>
          <cell r="C295" t="str">
            <v>САЙТАРОВА Татьяна</v>
          </cell>
          <cell r="D295">
            <v>37431</v>
          </cell>
          <cell r="E295" t="str">
            <v>МС</v>
          </cell>
          <cell r="F295" t="str">
            <v>г. Москва</v>
          </cell>
          <cell r="G295" t="str">
            <v>ГБПОУ "МССУОР № 2" Москомспорта</v>
          </cell>
          <cell r="H295" t="str">
            <v>Россия</v>
          </cell>
        </row>
        <row r="296">
          <cell r="B296">
            <v>10080265662</v>
          </cell>
          <cell r="C296" t="str">
            <v>ПОРФИРЬЕВА Анна</v>
          </cell>
          <cell r="D296">
            <v>37797</v>
          </cell>
          <cell r="E296" t="str">
            <v>КМС</v>
          </cell>
          <cell r="F296" t="str">
            <v>Чувашская Республика</v>
          </cell>
          <cell r="G296" t="str">
            <v>СШОР №7</v>
          </cell>
          <cell r="H296" t="str">
            <v>Россия</v>
          </cell>
        </row>
        <row r="297">
          <cell r="B297">
            <v>10126421090</v>
          </cell>
          <cell r="C297" t="str">
            <v>БУЛАТОВА Влада</v>
          </cell>
          <cell r="D297">
            <v>37209</v>
          </cell>
          <cell r="E297" t="str">
            <v>КМС</v>
          </cell>
          <cell r="F297" t="str">
            <v>Свердловская область</v>
          </cell>
          <cell r="G297" t="str">
            <v>ГАУ ДО СО СШОР "Уктусские горы"</v>
          </cell>
          <cell r="H297" t="str">
            <v>Россия</v>
          </cell>
        </row>
        <row r="298">
          <cell r="B298">
            <v>10126751294</v>
          </cell>
          <cell r="C298" t="str">
            <v>КЕЛЛЕР Софья</v>
          </cell>
          <cell r="D298">
            <v>39195</v>
          </cell>
          <cell r="E298" t="str">
            <v>МС</v>
          </cell>
          <cell r="F298" t="str">
            <v>г. Москва</v>
          </cell>
          <cell r="G298" t="str">
            <v>ГБПОУ"МССУОР № 2" Москомспорта</v>
          </cell>
          <cell r="H298" t="str">
            <v>Россия</v>
          </cell>
        </row>
        <row r="299">
          <cell r="B299">
            <v>10117738883</v>
          </cell>
          <cell r="C299" t="str">
            <v>ТИМОШЕНКО Полина</v>
          </cell>
          <cell r="D299">
            <v>39680</v>
          </cell>
          <cell r="E299" t="str">
            <v>КМС</v>
          </cell>
          <cell r="F299" t="str">
            <v>г. Москва</v>
          </cell>
          <cell r="G299" t="str">
            <v>ГБПОУ"МССУОР № 2" Москомспорта</v>
          </cell>
          <cell r="H299" t="str">
            <v>Россия</v>
          </cell>
        </row>
        <row r="300">
          <cell r="B300">
            <v>10132195927</v>
          </cell>
          <cell r="C300" t="str">
            <v>КОПЫЛОВА Сафина</v>
          </cell>
          <cell r="D300">
            <v>39650</v>
          </cell>
          <cell r="E300" t="str">
            <v>1 СР</v>
          </cell>
          <cell r="F300" t="str">
            <v>г. Москва</v>
          </cell>
          <cell r="G300" t="str">
            <v>ГБПОУ"МССУОР № 2" Москомспорта</v>
          </cell>
          <cell r="H300" t="str">
            <v>Россия</v>
          </cell>
        </row>
        <row r="301">
          <cell r="B301">
            <v>10119070110</v>
          </cell>
          <cell r="C301" t="str">
            <v>КРОТОВА Александра</v>
          </cell>
          <cell r="D301">
            <v>39223</v>
          </cell>
          <cell r="E301" t="str">
            <v>1 СР</v>
          </cell>
          <cell r="F301" t="str">
            <v>Чувашская Республика</v>
          </cell>
          <cell r="G301" t="str">
            <v xml:space="preserve">СШОР №7 </v>
          </cell>
        </row>
        <row r="302">
          <cell r="B302">
            <v>10121855626</v>
          </cell>
          <cell r="C302" t="str">
            <v>ЭВРИКОВА Анастасия</v>
          </cell>
          <cell r="D302">
            <v>39249</v>
          </cell>
          <cell r="E302" t="str">
            <v>2 СР</v>
          </cell>
          <cell r="F302" t="str">
            <v>Чувашская Республика</v>
          </cell>
          <cell r="G302" t="str">
            <v xml:space="preserve">СШОР №7 </v>
          </cell>
        </row>
        <row r="303">
          <cell r="B303">
            <v>10034982729</v>
          </cell>
          <cell r="C303" t="str">
            <v>МИРОЛЮБОВА Анна</v>
          </cell>
          <cell r="D303">
            <v>36699</v>
          </cell>
          <cell r="E303" t="str">
            <v>МС</v>
          </cell>
          <cell r="F303" t="str">
            <v>Удмуртская Республика</v>
          </cell>
          <cell r="G303" t="str">
            <v>МБУ СШОР "Импульс" имени И.Н.Валиахметова</v>
          </cell>
          <cell r="H303" t="str">
            <v>Россия</v>
          </cell>
        </row>
        <row r="304">
          <cell r="B304">
            <v>10051011371</v>
          </cell>
          <cell r="C304" t="str">
            <v>БУЛАТОВА Лилия</v>
          </cell>
          <cell r="D304">
            <v>37065</v>
          </cell>
          <cell r="E304" t="str">
            <v>КМС</v>
          </cell>
          <cell r="F304" t="str">
            <v>Свердловская область</v>
          </cell>
          <cell r="G304" t="str">
            <v>ГАУ ДО СО "Комплексная СШОР"</v>
          </cell>
          <cell r="H304" t="str">
            <v>Россия</v>
          </cell>
        </row>
        <row r="305">
          <cell r="B305">
            <v>10152388600</v>
          </cell>
          <cell r="C305" t="str">
            <v>СЛЕПКОВА Ксения</v>
          </cell>
          <cell r="D305">
            <v>33161</v>
          </cell>
          <cell r="F305" t="str">
            <v>Алтайский край</v>
          </cell>
          <cell r="H305" t="str">
            <v>Россия</v>
          </cell>
        </row>
        <row r="306">
          <cell r="B306">
            <v>10081174432</v>
          </cell>
          <cell r="C306" t="str">
            <v>САВЕКО Полина</v>
          </cell>
          <cell r="D306">
            <v>38544</v>
          </cell>
          <cell r="E306" t="str">
            <v>КМС</v>
          </cell>
          <cell r="F306" t="str">
            <v>Волгоградская область</v>
          </cell>
          <cell r="G306" t="str">
            <v>ГАУ ДО ВО "СШОР"</v>
          </cell>
          <cell r="H306" t="str">
            <v>Россия</v>
          </cell>
        </row>
        <row r="307">
          <cell r="B307">
            <v>10046064681</v>
          </cell>
          <cell r="C307" t="str">
            <v>НОВИКОВА Кристина</v>
          </cell>
          <cell r="D307">
            <v>37700</v>
          </cell>
          <cell r="E307" t="str">
            <v>МС</v>
          </cell>
          <cell r="F307" t="str">
            <v>г. Санкт-Петербург</v>
          </cell>
          <cell r="G307" t="str">
            <v xml:space="preserve">Сестрорецк СШОР им. Коренькова </v>
          </cell>
          <cell r="H307" t="str">
            <v>Россия</v>
          </cell>
        </row>
        <row r="308">
          <cell r="B308">
            <v>10101383875</v>
          </cell>
          <cell r="C308" t="str">
            <v>БЕК Анастасия</v>
          </cell>
          <cell r="D308">
            <v>38568</v>
          </cell>
          <cell r="E308" t="str">
            <v>МС</v>
          </cell>
          <cell r="F308" t="str">
            <v>г. Санкт-Петербург</v>
          </cell>
          <cell r="G308" t="str">
            <v>ГБУ ДО СШОР им. В. Коренькова</v>
          </cell>
          <cell r="H308" t="str">
            <v>Россия</v>
          </cell>
        </row>
        <row r="309">
          <cell r="B309">
            <v>10036027400</v>
          </cell>
          <cell r="C309" t="str">
            <v>СЕМЫШЕВА Таисия</v>
          </cell>
          <cell r="D309">
            <v>38154</v>
          </cell>
          <cell r="E309" t="str">
            <v>МС</v>
          </cell>
          <cell r="F309" t="str">
            <v>г. Санкт-Петербург</v>
          </cell>
          <cell r="G309" t="str">
            <v>ГБУ ДО СШОР им. В. Коренькова</v>
          </cell>
          <cell r="H309" t="str">
            <v>Россия</v>
          </cell>
        </row>
        <row r="310">
          <cell r="B310">
            <v>10036082465</v>
          </cell>
          <cell r="C310" t="str">
            <v>МИРОНОВА Диана</v>
          </cell>
          <cell r="D310">
            <v>37165</v>
          </cell>
          <cell r="E310" t="str">
            <v>МС</v>
          </cell>
          <cell r="F310" t="str">
            <v>г. Санкт-Петербург</v>
          </cell>
          <cell r="G310" t="str">
            <v>СПб -"Олимпийские надежды"</v>
          </cell>
          <cell r="H310" t="str">
            <v>Россия</v>
          </cell>
        </row>
        <row r="311">
          <cell r="B311">
            <v>10083179403</v>
          </cell>
          <cell r="C311" t="str">
            <v>БОЛОТОВА Алена</v>
          </cell>
          <cell r="D311">
            <v>37700</v>
          </cell>
          <cell r="E311" t="str">
            <v>КМС</v>
          </cell>
          <cell r="F311" t="str">
            <v>г. Санкт-Петербург</v>
          </cell>
          <cell r="G311" t="str">
            <v>СПб ГБПОУ Олимпийские надежды - СГУОР</v>
          </cell>
          <cell r="H311" t="str">
            <v>Россия</v>
          </cell>
        </row>
        <row r="312">
          <cell r="B312">
            <v>10034971211</v>
          </cell>
          <cell r="C312" t="str">
            <v>КАНЕЕВА Дарья</v>
          </cell>
          <cell r="D312">
            <v>36766</v>
          </cell>
          <cell r="E312" t="str">
            <v>КМС</v>
          </cell>
          <cell r="F312" t="str">
            <v>г. Санкт-Петербург</v>
          </cell>
          <cell r="G312" t="str">
            <v xml:space="preserve">СПб ГБПОУ Олимпийские надежды </v>
          </cell>
          <cell r="H312" t="str">
            <v>Россия</v>
          </cell>
        </row>
        <row r="313">
          <cell r="B313">
            <v>10023500858</v>
          </cell>
          <cell r="C313" t="str">
            <v>КУЗНЕЦОВА Ирина</v>
          </cell>
          <cell r="D313">
            <v>35854</v>
          </cell>
          <cell r="E313" t="str">
            <v>МС</v>
          </cell>
          <cell r="F313" t="str">
            <v>г. Санкт-Петербург</v>
          </cell>
          <cell r="G313" t="str">
            <v xml:space="preserve">Сестрорецк СШОР им. Коренькова </v>
          </cell>
          <cell r="H313" t="str">
            <v>Россия</v>
          </cell>
        </row>
        <row r="314">
          <cell r="B314">
            <v>10130810443</v>
          </cell>
          <cell r="C314" t="str">
            <v>КОРЖОВА Елизавета</v>
          </cell>
          <cell r="D314">
            <v>38780</v>
          </cell>
          <cell r="E314" t="str">
            <v>1 СР</v>
          </cell>
          <cell r="F314" t="str">
            <v>г. Санкт-Петербург</v>
          </cell>
          <cell r="G314" t="str">
            <v>ГБУ ДО СШОР им. В. Коренькова</v>
          </cell>
          <cell r="H314" t="str">
            <v>Россия</v>
          </cell>
        </row>
        <row r="315">
          <cell r="B315">
            <v>10094924079</v>
          </cell>
          <cell r="C315" t="str">
            <v>БРЮХОВА Мария</v>
          </cell>
          <cell r="D315">
            <v>38788</v>
          </cell>
          <cell r="E315" t="str">
            <v>КМС</v>
          </cell>
          <cell r="F315" t="str">
            <v>г. Санкт-Петербург</v>
          </cell>
          <cell r="G315" t="str">
            <v>Сестрорецк СШОР им. Коренкова - СГУОР</v>
          </cell>
          <cell r="H315" t="str">
            <v>Россия</v>
          </cell>
        </row>
        <row r="316">
          <cell r="B316">
            <v>10092421378</v>
          </cell>
          <cell r="C316" t="str">
            <v>БОР Елизавета</v>
          </cell>
          <cell r="D316">
            <v>38855</v>
          </cell>
          <cell r="E316" t="str">
            <v>МС</v>
          </cell>
          <cell r="F316" t="str">
            <v>г. Санкт-Петербург</v>
          </cell>
          <cell r="G316" t="str">
            <v>Сестрорецк СШОР им. Коренкова</v>
          </cell>
          <cell r="H316" t="str">
            <v>Россия</v>
          </cell>
        </row>
        <row r="317">
          <cell r="B317">
            <v>10111058920</v>
          </cell>
          <cell r="C317" t="str">
            <v>ЖЕЛОНКИНА Софья</v>
          </cell>
          <cell r="D317">
            <v>38947</v>
          </cell>
          <cell r="E317" t="str">
            <v>КМС</v>
          </cell>
          <cell r="F317" t="str">
            <v>г. Санкт-Петербург</v>
          </cell>
          <cell r="G317" t="str">
            <v>Сестрорецк СШОР им. Коренкова - СГУОР</v>
          </cell>
          <cell r="H317" t="str">
            <v>Россия</v>
          </cell>
        </row>
        <row r="318">
          <cell r="B318">
            <v>10104579724</v>
          </cell>
          <cell r="C318" t="str">
            <v>САВИЦКАЯ Анастасия</v>
          </cell>
          <cell r="D318">
            <v>38972</v>
          </cell>
          <cell r="E318" t="str">
            <v>КМС</v>
          </cell>
          <cell r="F318" t="str">
            <v>г. Санкт-Петербург</v>
          </cell>
          <cell r="G318" t="str">
            <v>СПб ГБПОУ Олимпийские надежды</v>
          </cell>
          <cell r="H318" t="str">
            <v>Россия</v>
          </cell>
        </row>
        <row r="319">
          <cell r="B319">
            <v>10111079330</v>
          </cell>
          <cell r="C319" t="str">
            <v>ДАВЫДОВСКАЯ Ольга</v>
          </cell>
          <cell r="D319">
            <v>38979</v>
          </cell>
          <cell r="E319" t="str">
            <v>КМС</v>
          </cell>
          <cell r="F319" t="str">
            <v>г. Санкт-Петербург</v>
          </cell>
          <cell r="G319" t="str">
            <v>Сестрорецк СШОР им. Коренкова - СГУОР</v>
          </cell>
          <cell r="H319" t="str">
            <v>Россия</v>
          </cell>
        </row>
        <row r="320">
          <cell r="B320">
            <v>10129967553</v>
          </cell>
          <cell r="C320" t="str">
            <v>ЧЕРНИЧЕНКО Дарья</v>
          </cell>
          <cell r="D320">
            <v>38729</v>
          </cell>
          <cell r="E320" t="str">
            <v>КМС</v>
          </cell>
          <cell r="F320" t="str">
            <v>Донецкая Народная Республика</v>
          </cell>
          <cell r="G320" t="str">
            <v>ГБУ ДО ДНР СШОР по велосипедному спорту</v>
          </cell>
          <cell r="H320" t="str">
            <v>Россия</v>
          </cell>
        </row>
        <row r="321">
          <cell r="B321">
            <v>10139196802</v>
          </cell>
          <cell r="C321" t="str">
            <v>ГРА Олеся</v>
          </cell>
          <cell r="D321">
            <v>38951</v>
          </cell>
          <cell r="E321" t="str">
            <v>КМС</v>
          </cell>
          <cell r="F321" t="str">
            <v>Донецкая Народная Республика</v>
          </cell>
          <cell r="G321" t="str">
            <v>МБУ СДЮШОР - 4 - ДУОР</v>
          </cell>
          <cell r="H321" t="str">
            <v>Россия</v>
          </cell>
        </row>
        <row r="322">
          <cell r="B322">
            <v>10059040143</v>
          </cell>
          <cell r="C322" t="str">
            <v>БУНЕЕВА Дарья</v>
          </cell>
          <cell r="D322">
            <v>37426</v>
          </cell>
          <cell r="E322" t="str">
            <v>МС</v>
          </cell>
          <cell r="F322" t="str">
            <v>Иркутская область</v>
          </cell>
          <cell r="G322" t="str">
            <v xml:space="preserve">СШОР ШВСМ г. Иркутск, ВЛГАФК </v>
          </cell>
          <cell r="H322" t="str">
            <v>Россия</v>
          </cell>
        </row>
        <row r="323">
          <cell r="B323">
            <v>10104450792</v>
          </cell>
          <cell r="C323" t="str">
            <v>КОВЯЗИНА Валерия</v>
          </cell>
          <cell r="D323">
            <v>38473</v>
          </cell>
          <cell r="E323" t="str">
            <v>МС</v>
          </cell>
          <cell r="F323" t="str">
            <v>Иркутская область</v>
          </cell>
          <cell r="G323" t="str">
            <v>ОГКУ ДО СШОР "Олимпиец"-Клуб "Байкал-ДВ" г. Усолшье Сибирское - ГУОР</v>
          </cell>
        </row>
        <row r="324">
          <cell r="B324">
            <v>10052804154</v>
          </cell>
          <cell r="C324" t="str">
            <v>САБЛИНА Валерия</v>
          </cell>
          <cell r="D324">
            <v>37537</v>
          </cell>
          <cell r="E324" t="str">
            <v>МС</v>
          </cell>
          <cell r="F324" t="str">
            <v>Иркутская область</v>
          </cell>
          <cell r="G324" t="str">
            <v>МБУ ШР СШ"Юность" Шелехов</v>
          </cell>
          <cell r="H324" t="str">
            <v>Россия</v>
          </cell>
        </row>
        <row r="325">
          <cell r="B325" t="str">
            <v>KAZ20060426</v>
          </cell>
          <cell r="C325" t="str">
            <v>ЗААМ Евгения</v>
          </cell>
          <cell r="D325">
            <v>38833</v>
          </cell>
          <cell r="E325" t="str">
            <v>МС</v>
          </cell>
          <cell r="F325" t="str">
            <v>Казахстан</v>
          </cell>
          <cell r="G325" t="str">
            <v>ЦОП</v>
          </cell>
          <cell r="H325" t="str">
            <v>Казахстан</v>
          </cell>
        </row>
        <row r="326">
          <cell r="B326">
            <v>10108261680</v>
          </cell>
          <cell r="C326" t="str">
            <v>СТРИЖОВА Ксения</v>
          </cell>
          <cell r="D326">
            <v>38525</v>
          </cell>
          <cell r="E326" t="str">
            <v>КМС</v>
          </cell>
          <cell r="F326" t="str">
            <v>Республика Адыгея</v>
          </cell>
          <cell r="G326" t="str">
            <v>ГБО ДО РА "СШОР по велосипедному спорту"</v>
          </cell>
          <cell r="H326" t="str">
            <v>Россия</v>
          </cell>
        </row>
        <row r="327">
          <cell r="B327">
            <v>10119756483</v>
          </cell>
          <cell r="C327" t="str">
            <v>ВИННИК Ангелина</v>
          </cell>
          <cell r="D327">
            <v>38441</v>
          </cell>
          <cell r="E327" t="str">
            <v>МС</v>
          </cell>
          <cell r="F327" t="str">
            <v>Республика Адыгея</v>
          </cell>
          <cell r="G327" t="str">
            <v>ГБО ДО РА "СШОР по велосипедному спорту"</v>
          </cell>
          <cell r="H327" t="str">
            <v>Россия</v>
          </cell>
        </row>
        <row r="328">
          <cell r="B328">
            <v>10006503832</v>
          </cell>
          <cell r="C328" t="str">
            <v>ОШУРКОВА Елизавета</v>
          </cell>
          <cell r="D328">
            <v>33408</v>
          </cell>
          <cell r="E328" t="str">
            <v>МС</v>
          </cell>
          <cell r="F328" t="str">
            <v>Республика Адыгея</v>
          </cell>
          <cell r="G328" t="str">
            <v>ГБО ДО РА "СШОР по велосипедному спорту"</v>
          </cell>
          <cell r="H328" t="str">
            <v>Россия</v>
          </cell>
        </row>
        <row r="329">
          <cell r="B329">
            <v>10080746117</v>
          </cell>
          <cell r="C329" t="str">
            <v>МОГИЛЕВСКАЯ Анастасия</v>
          </cell>
          <cell r="D329">
            <v>37876</v>
          </cell>
          <cell r="E329" t="str">
            <v>КМС</v>
          </cell>
          <cell r="F329" t="str">
            <v>Республика Адыгея</v>
          </cell>
          <cell r="G329" t="str">
            <v>ГБО ДО РА "СШОР по велосипедному спорту"</v>
          </cell>
          <cell r="H329" t="str">
            <v>Россия</v>
          </cell>
        </row>
        <row r="330">
          <cell r="B330">
            <v>10093888708</v>
          </cell>
          <cell r="C330" t="str">
            <v>АРЧИБАСОВА Елизавета</v>
          </cell>
          <cell r="D330">
            <v>36544</v>
          </cell>
          <cell r="E330" t="str">
            <v>МС</v>
          </cell>
          <cell r="F330" t="str">
            <v>Республика Адыгея</v>
          </cell>
          <cell r="G330" t="str">
            <v>ГБО ДО РА "СШОР по велосипедному спорту"</v>
          </cell>
          <cell r="H330" t="str">
            <v>Россия</v>
          </cell>
        </row>
        <row r="331">
          <cell r="B331">
            <v>10103845352</v>
          </cell>
          <cell r="C331" t="str">
            <v>КУЗЬМИНОВА Яна</v>
          </cell>
          <cell r="D331">
            <v>38893</v>
          </cell>
          <cell r="E331" t="str">
            <v>1 СР</v>
          </cell>
          <cell r="F331" t="str">
            <v>Республика Адыгея</v>
          </cell>
          <cell r="G331" t="str">
            <v>ГБО ДО РА "СШОР по велосипедному спорту"</v>
          </cell>
          <cell r="H331" t="str">
            <v>Россия</v>
          </cell>
        </row>
        <row r="332">
          <cell r="B332">
            <v>10126045319</v>
          </cell>
          <cell r="C332" t="str">
            <v>ВАВИЛИНА Афида</v>
          </cell>
          <cell r="D332">
            <v>38921</v>
          </cell>
          <cell r="E332" t="str">
            <v>КМС</v>
          </cell>
          <cell r="F332" t="str">
            <v>Республика Адыгея</v>
          </cell>
          <cell r="G332" t="str">
            <v>ГБО ДО РА "СШОР по велосипедному спорту"</v>
          </cell>
          <cell r="H332" t="str">
            <v>Россия</v>
          </cell>
        </row>
        <row r="333">
          <cell r="B333">
            <v>10015328913</v>
          </cell>
          <cell r="C333" t="str">
            <v>КРАСКО Ангелина</v>
          </cell>
          <cell r="D333">
            <v>36876</v>
          </cell>
          <cell r="E333" t="str">
            <v>МС</v>
          </cell>
          <cell r="F333" t="str">
            <v>Республика Беларусь</v>
          </cell>
          <cell r="G333" t="str">
            <v>РЦОП</v>
          </cell>
          <cell r="H333" t="str">
            <v>Беларусь</v>
          </cell>
        </row>
        <row r="334">
          <cell r="B334">
            <v>10106019465</v>
          </cell>
          <cell r="C334" t="str">
            <v>КУЗНЕЦОВА Анастасия</v>
          </cell>
          <cell r="D334">
            <v>38727</v>
          </cell>
          <cell r="E334" t="str">
            <v>МС</v>
          </cell>
          <cell r="F334" t="str">
            <v>Республика Беларусь</v>
          </cell>
          <cell r="G334" t="str">
            <v>РЦОП по ВиЛВС</v>
          </cell>
          <cell r="H334" t="str">
            <v>Беларусь</v>
          </cell>
        </row>
        <row r="335">
          <cell r="B335">
            <v>10091152702</v>
          </cell>
          <cell r="C335" t="str">
            <v>ГАРИФУЛЛИНА Ангелина</v>
          </cell>
          <cell r="D335">
            <v>39034</v>
          </cell>
          <cell r="E335" t="str">
            <v>2 СР</v>
          </cell>
          <cell r="F335" t="str">
            <v>Самарская область</v>
          </cell>
          <cell r="G335" t="str">
            <v>ГАУ СШОР №7</v>
          </cell>
          <cell r="H335" t="str">
            <v>Россия</v>
          </cell>
        </row>
        <row r="336">
          <cell r="B336">
            <v>10081558287</v>
          </cell>
          <cell r="C336" t="str">
            <v>ГАЙБЕЛЬ Елизавета</v>
          </cell>
          <cell r="D336">
            <v>37711</v>
          </cell>
          <cell r="E336" t="str">
            <v>КМС</v>
          </cell>
          <cell r="F336" t="str">
            <v>Свердловская область</v>
          </cell>
          <cell r="G336" t="str">
            <v>ГАУ ДО СО СШОР "Уктусские горы"</v>
          </cell>
          <cell r="H336" t="str">
            <v>Россия</v>
          </cell>
        </row>
        <row r="337">
          <cell r="B337">
            <v>10090420350</v>
          </cell>
          <cell r="C337" t="str">
            <v>ДУДКИНА Карина</v>
          </cell>
          <cell r="D337">
            <v>38979</v>
          </cell>
          <cell r="E337" t="str">
            <v>КМС</v>
          </cell>
          <cell r="F337" t="str">
            <v>Свердловская область</v>
          </cell>
          <cell r="G337" t="str">
            <v>ГАУ ДО СО СШОР по велоспорту"Велогор"</v>
          </cell>
          <cell r="H337" t="str">
            <v>Россия</v>
          </cell>
        </row>
        <row r="338">
          <cell r="B338">
            <v>10055579162</v>
          </cell>
          <cell r="C338" t="str">
            <v>ПОПОВА Анна</v>
          </cell>
          <cell r="D338">
            <v>38352</v>
          </cell>
          <cell r="E338" t="str">
            <v>КМС</v>
          </cell>
          <cell r="F338" t="str">
            <v>Свердловская область</v>
          </cell>
          <cell r="G338" t="str">
            <v>ГАУ ДО СО СШОР "Велогор"</v>
          </cell>
          <cell r="H338" t="str">
            <v>Россия</v>
          </cell>
        </row>
        <row r="339">
          <cell r="B339">
            <v>10096458093</v>
          </cell>
          <cell r="C339" t="str">
            <v>ОГАРКОВА Нелли</v>
          </cell>
          <cell r="D339">
            <v>37995</v>
          </cell>
          <cell r="E339" t="str">
            <v>КМС</v>
          </cell>
          <cell r="F339" t="str">
            <v>Ставропольский край</v>
          </cell>
          <cell r="G339" t="str">
            <v>МБУ ДО СШ по велосипедному спорту г. Ставрополя</v>
          </cell>
          <cell r="H339" t="str">
            <v>Россия</v>
          </cell>
        </row>
        <row r="340">
          <cell r="B340">
            <v>10093059356</v>
          </cell>
          <cell r="C340" t="str">
            <v>СЕМЕНЦОВА Ксения</v>
          </cell>
          <cell r="D340">
            <v>37289</v>
          </cell>
          <cell r="E340" t="str">
            <v>МС</v>
          </cell>
          <cell r="F340" t="str">
            <v>Удмуртская Республика</v>
          </cell>
          <cell r="G340" t="str">
            <v>БУ  УР ССШОР по велоспорту</v>
          </cell>
          <cell r="H340" t="str">
            <v>Россия</v>
          </cell>
        </row>
        <row r="341">
          <cell r="B341">
            <v>10009838814</v>
          </cell>
          <cell r="C341" t="str">
            <v>ИЛЬИНА Кристина</v>
          </cell>
          <cell r="D341">
            <v>36101</v>
          </cell>
          <cell r="E341" t="str">
            <v>МС</v>
          </cell>
          <cell r="F341" t="str">
            <v>Челябинская область</v>
          </cell>
          <cell r="G341" t="str">
            <v>МБУ ДО "СШОР №2" Копейск</v>
          </cell>
          <cell r="H341" t="str">
            <v>Россия</v>
          </cell>
        </row>
        <row r="342">
          <cell r="B342">
            <v>10082146755</v>
          </cell>
          <cell r="C342" t="str">
            <v>СЕМЕНОВА Валерия</v>
          </cell>
          <cell r="D342">
            <v>37357</v>
          </cell>
          <cell r="E342" t="str">
            <v>МС</v>
          </cell>
          <cell r="F342" t="str">
            <v>Чувашская Республика</v>
          </cell>
          <cell r="G342" t="str">
            <v>СШОР №7</v>
          </cell>
          <cell r="H342" t="str">
            <v>Россия</v>
          </cell>
        </row>
        <row r="343">
          <cell r="B343">
            <v>10101751465</v>
          </cell>
          <cell r="C343" t="str">
            <v>КАРАМЫШЕВА Софья</v>
          </cell>
          <cell r="D343">
            <v>38493</v>
          </cell>
          <cell r="E343" t="str">
            <v>КМС</v>
          </cell>
          <cell r="F343" t="str">
            <v>Чувашская Республика</v>
          </cell>
          <cell r="G343" t="str">
            <v xml:space="preserve">ФВСЧР </v>
          </cell>
          <cell r="H343" t="str">
            <v>Россия</v>
          </cell>
        </row>
        <row r="344">
          <cell r="B344">
            <v>10139529834</v>
          </cell>
          <cell r="C344" t="str">
            <v>КРЮКОВА Ангелина</v>
          </cell>
          <cell r="D344">
            <v>39346</v>
          </cell>
          <cell r="E344" t="str">
            <v>1 СР</v>
          </cell>
          <cell r="F344" t="str">
            <v>Краснодарский край</v>
          </cell>
          <cell r="G344" t="str">
            <v>МБУ ДО СШ "Старт"</v>
          </cell>
          <cell r="H344" t="str">
            <v>Россия</v>
          </cell>
        </row>
        <row r="345">
          <cell r="B345">
            <v>10136932153</v>
          </cell>
          <cell r="C345" t="str">
            <v>СОЛОВЬЕВА Владислава</v>
          </cell>
          <cell r="D345">
            <v>39651</v>
          </cell>
          <cell r="E345" t="str">
            <v>2 СР</v>
          </cell>
          <cell r="F345" t="str">
            <v>Краснодарский край</v>
          </cell>
          <cell r="G345" t="str">
            <v>МАУ ДО "СШОР Волна" МО БР</v>
          </cell>
          <cell r="H345" t="str">
            <v>Россия</v>
          </cell>
        </row>
        <row r="346">
          <cell r="B346">
            <v>10121449034</v>
          </cell>
          <cell r="C346" t="str">
            <v>ЧЕРНЫШЕВА Карина</v>
          </cell>
          <cell r="D346">
            <v>39573</v>
          </cell>
          <cell r="E346" t="str">
            <v>КМС</v>
          </cell>
          <cell r="F346" t="str">
            <v>Удмуртская Республика</v>
          </cell>
          <cell r="G346" t="str">
            <v>БУ ДО УР СШОР по велоспорту</v>
          </cell>
          <cell r="H346" t="str">
            <v>Россия</v>
          </cell>
        </row>
        <row r="347">
          <cell r="B347">
            <v>10137976622</v>
          </cell>
          <cell r="C347" t="str">
            <v>БЕРЗЕГОВА Маиза</v>
          </cell>
          <cell r="D347">
            <v>39596</v>
          </cell>
          <cell r="E347" t="str">
            <v>1 СР</v>
          </cell>
          <cell r="F347" t="str">
            <v>Республика Адыгея</v>
          </cell>
          <cell r="G347" t="str">
            <v>ГБО ДО РА "СШОР по велосипедному спорту"</v>
          </cell>
          <cell r="H347" t="str">
            <v>Россия</v>
          </cell>
        </row>
        <row r="348">
          <cell r="B348">
            <v>10128681695</v>
          </cell>
          <cell r="C348" t="str">
            <v xml:space="preserve">БАРИНОВА Диана </v>
          </cell>
          <cell r="D348">
            <v>39139</v>
          </cell>
          <cell r="E348" t="str">
            <v>КМС</v>
          </cell>
          <cell r="F348" t="str">
            <v>г. Санкт-Петербург</v>
          </cell>
          <cell r="G348" t="str">
            <v>Сестрорецк СШОР им. Коренкова - СГУОР</v>
          </cell>
          <cell r="H348" t="str">
            <v>Россия</v>
          </cell>
        </row>
        <row r="349">
          <cell r="B349">
            <v>10111188252</v>
          </cell>
          <cell r="C349" t="str">
            <v>УДЯНСКАЯ Александра</v>
          </cell>
          <cell r="D349">
            <v>39157</v>
          </cell>
          <cell r="E349" t="str">
            <v>КМС</v>
          </cell>
          <cell r="F349" t="str">
            <v>г. Санкт-Петербург</v>
          </cell>
          <cell r="G349" t="str">
            <v>Сестрорецк СШОР им. Коренькова - СГУОР</v>
          </cell>
          <cell r="H349" t="str">
            <v>Россия</v>
          </cell>
        </row>
        <row r="350">
          <cell r="B350">
            <v>10113021451</v>
          </cell>
          <cell r="C350" t="str">
            <v>ДЕСЯТКОВА Елизавета</v>
          </cell>
          <cell r="D350">
            <v>39339</v>
          </cell>
          <cell r="E350" t="str">
            <v>КМС</v>
          </cell>
          <cell r="F350" t="str">
            <v>г. Санкт-Петербург</v>
          </cell>
          <cell r="G350" t="str">
            <v>СПб ГБПОУ Олимпийские надежды</v>
          </cell>
          <cell r="H350" t="str">
            <v>Россия</v>
          </cell>
        </row>
        <row r="351">
          <cell r="B351">
            <v>10148382500</v>
          </cell>
          <cell r="C351" t="str">
            <v>СОКОЛ Полина</v>
          </cell>
          <cell r="D351">
            <v>39521</v>
          </cell>
          <cell r="E351" t="str">
            <v>2 СР</v>
          </cell>
          <cell r="F351" t="str">
            <v>г. Санкт-Петербург</v>
          </cell>
          <cell r="G351" t="str">
            <v>СПб ГБПОУ Олимпийские надежды</v>
          </cell>
          <cell r="H351" t="str">
            <v>Россия</v>
          </cell>
        </row>
        <row r="352">
          <cell r="B352">
            <v>10127364115</v>
          </cell>
          <cell r="C352" t="str">
            <v>ЗЕКСЕЛЬ Надежда</v>
          </cell>
          <cell r="D352">
            <v>39623</v>
          </cell>
          <cell r="E352" t="str">
            <v>1 СР</v>
          </cell>
          <cell r="F352" t="str">
            <v>г. Санкт-Петербург</v>
          </cell>
          <cell r="G352" t="str">
            <v>СПб - "Олимпийские надежды"</v>
          </cell>
          <cell r="H352" t="str">
            <v>Россия</v>
          </cell>
        </row>
        <row r="353">
          <cell r="B353">
            <v>10123679933</v>
          </cell>
          <cell r="C353" t="str">
            <v>САМОЙЛОВИЧ Дарина</v>
          </cell>
          <cell r="D353">
            <v>39300</v>
          </cell>
          <cell r="E353" t="str">
            <v>КМС</v>
          </cell>
          <cell r="F353" t="str">
            <v>Донецкая Народная Республика</v>
          </cell>
          <cell r="G353" t="str">
            <v>ДУОР</v>
          </cell>
          <cell r="H353" t="str">
            <v>Россия</v>
          </cell>
        </row>
        <row r="354">
          <cell r="B354">
            <v>10139195889</v>
          </cell>
          <cell r="C354" t="str">
            <v>ГОМИЛКО Дарья</v>
          </cell>
          <cell r="D354">
            <v>39789</v>
          </cell>
          <cell r="E354" t="str">
            <v>2 СР</v>
          </cell>
          <cell r="F354" t="str">
            <v>Донецкая Народная Республика</v>
          </cell>
          <cell r="G354" t="str">
            <v>МБУ СДЮСШОР - 4</v>
          </cell>
          <cell r="H354" t="str">
            <v>Россия</v>
          </cell>
        </row>
        <row r="355">
          <cell r="B355">
            <v>10129584304</v>
          </cell>
          <cell r="C355" t="str">
            <v>ВАСЬКОВ Тимур</v>
          </cell>
          <cell r="D355">
            <v>39802</v>
          </cell>
          <cell r="E355" t="str">
            <v>2 СР</v>
          </cell>
          <cell r="F355" t="str">
            <v>Ивановская область</v>
          </cell>
          <cell r="G355" t="str">
            <v>ФВСИО</v>
          </cell>
          <cell r="H355" t="str">
            <v>Россия</v>
          </cell>
        </row>
        <row r="356">
          <cell r="B356">
            <v>10117776774</v>
          </cell>
          <cell r="C356" t="str">
            <v>АЛЕКСЕЕНКО Сабрина</v>
          </cell>
          <cell r="D356">
            <v>39255</v>
          </cell>
          <cell r="E356" t="str">
            <v>МС</v>
          </cell>
          <cell r="F356" t="str">
            <v>Иркутская область</v>
          </cell>
          <cell r="G356" t="str">
            <v>ОГКУ ДО СШОР "Олимпиец"-Клуб "Байкал-ДВ" г. Усолшье Сибирское - ГУОР</v>
          </cell>
          <cell r="H356" t="str">
            <v>Россия</v>
          </cell>
        </row>
        <row r="357">
          <cell r="B357">
            <v>10119123155</v>
          </cell>
          <cell r="C357" t="str">
            <v>ШИШКИНА Виктория</v>
          </cell>
          <cell r="D357">
            <v>39668</v>
          </cell>
          <cell r="E357" t="str">
            <v>КМС</v>
          </cell>
          <cell r="F357" t="str">
            <v>Иркутская область</v>
          </cell>
          <cell r="G357" t="str">
            <v>ОГКУ ДО СШОР "Олимпиец"-Клуб "Байкал-ДВ" г. Усолшье Сибирское - ГУОР</v>
          </cell>
          <cell r="H357" t="str">
            <v>Россия</v>
          </cell>
        </row>
        <row r="358">
          <cell r="B358" t="str">
            <v>KAZ20070207</v>
          </cell>
          <cell r="C358" t="str">
            <v>ЛИ Юлия</v>
          </cell>
          <cell r="D358">
            <v>39120</v>
          </cell>
          <cell r="E358" t="str">
            <v>КМС</v>
          </cell>
          <cell r="F358" t="str">
            <v>Казахстан</v>
          </cell>
          <cell r="G358" t="str">
            <v>ЦОП</v>
          </cell>
          <cell r="H358" t="str">
            <v>Казахстан</v>
          </cell>
        </row>
        <row r="359">
          <cell r="B359" t="str">
            <v>KAZ20080314</v>
          </cell>
          <cell r="C359" t="str">
            <v>БУНДИНА Софья</v>
          </cell>
          <cell r="D359">
            <v>39521</v>
          </cell>
          <cell r="E359" t="str">
            <v>КМС</v>
          </cell>
          <cell r="F359" t="str">
            <v>Казахстан</v>
          </cell>
          <cell r="G359" t="str">
            <v>ЦОП</v>
          </cell>
          <cell r="H359" t="str">
            <v>Казахстан</v>
          </cell>
        </row>
        <row r="360">
          <cell r="C360" t="str">
            <v>ЖУРАВЛЕВА Мария</v>
          </cell>
          <cell r="D360">
            <v>39505</v>
          </cell>
          <cell r="E360" t="str">
            <v>КМС</v>
          </cell>
          <cell r="F360" t="str">
            <v>Калининградская область</v>
          </cell>
          <cell r="G360" t="str">
            <v>ГАУ ДО КО КСШОР</v>
          </cell>
          <cell r="H360" t="str">
            <v>Россия</v>
          </cell>
        </row>
        <row r="361">
          <cell r="B361">
            <v>10143867249</v>
          </cell>
          <cell r="C361" t="str">
            <v>МЕЛЬ Маргарита</v>
          </cell>
          <cell r="D361">
            <v>39274</v>
          </cell>
          <cell r="E361" t="str">
            <v>1 СР</v>
          </cell>
          <cell r="F361" t="str">
            <v>Краснодарский край</v>
          </cell>
          <cell r="G361" t="str">
            <v>ГБУ ДО КК "СШОР по велосипедному спорту"</v>
          </cell>
          <cell r="H361" t="str">
            <v>Россия</v>
          </cell>
        </row>
        <row r="362">
          <cell r="B362">
            <v>10146892023</v>
          </cell>
          <cell r="C362" t="str">
            <v>СЫРЫХ Алиса</v>
          </cell>
          <cell r="D362">
            <v>39572</v>
          </cell>
          <cell r="E362" t="str">
            <v>2 СР</v>
          </cell>
          <cell r="F362" t="str">
            <v>Краснодарский край</v>
          </cell>
          <cell r="G362" t="str">
            <v>МБУ ДО СШ "СТАРТ"</v>
          </cell>
          <cell r="H362" t="str">
            <v>Россия</v>
          </cell>
        </row>
        <row r="363">
          <cell r="B363">
            <v>10136239514</v>
          </cell>
          <cell r="C363" t="str">
            <v>ТАРНАЙ Кира</v>
          </cell>
          <cell r="D363">
            <v>39727</v>
          </cell>
          <cell r="E363" t="str">
            <v>2 СР</v>
          </cell>
          <cell r="F363" t="str">
            <v>Краснодарский край</v>
          </cell>
          <cell r="G363" t="str">
            <v>МАУ ДО "СШОР Волна" МО БР</v>
          </cell>
          <cell r="H363" t="str">
            <v>Россия</v>
          </cell>
        </row>
        <row r="364">
          <cell r="B364">
            <v>10111496430</v>
          </cell>
          <cell r="C364" t="str">
            <v>ЗЕВАКИНА Елизавета</v>
          </cell>
          <cell r="D364">
            <v>39633</v>
          </cell>
          <cell r="E364" t="str">
            <v>1 СР</v>
          </cell>
          <cell r="F364" t="str">
            <v>Липецкая область</v>
          </cell>
          <cell r="G364" t="str">
            <v>МБУ "СШ №7" г.Липецк</v>
          </cell>
          <cell r="H364" t="str">
            <v>Россия</v>
          </cell>
        </row>
        <row r="365">
          <cell r="B365">
            <v>10102051458</v>
          </cell>
          <cell r="C365" t="str">
            <v>КАРТИНИНА Дарья</v>
          </cell>
          <cell r="D365">
            <v>39490</v>
          </cell>
          <cell r="E365" t="str">
            <v>КМС</v>
          </cell>
          <cell r="F365" t="str">
            <v>Московская область</v>
          </cell>
          <cell r="G365" t="str">
            <v>ГБУ ДО МО "СШОР по велоспорту"</v>
          </cell>
          <cell r="H365" t="str">
            <v>Россия</v>
          </cell>
        </row>
        <row r="366">
          <cell r="B366">
            <v>10119276739</v>
          </cell>
          <cell r="C366" t="str">
            <v>САЛТЫКОВА Анжелика</v>
          </cell>
          <cell r="D366">
            <v>39705</v>
          </cell>
          <cell r="E366" t="str">
            <v>2 СР</v>
          </cell>
          <cell r="F366" t="str">
            <v xml:space="preserve">Пермский край </v>
          </cell>
          <cell r="G366" t="str">
            <v>ДЮСШ "Вихрь" п. Юг</v>
          </cell>
          <cell r="H366" t="str">
            <v>Россия</v>
          </cell>
        </row>
        <row r="367">
          <cell r="B367">
            <v>10122947682</v>
          </cell>
          <cell r="C367" t="str">
            <v>СЛЕСАРЕВА Елизавета</v>
          </cell>
          <cell r="D367">
            <v>39085</v>
          </cell>
          <cell r="E367" t="str">
            <v>КМС</v>
          </cell>
          <cell r="F367" t="str">
            <v>Псковская область</v>
          </cell>
          <cell r="G367" t="str">
            <v>ГАУ ДО ПО "СШ "Олимп"</v>
          </cell>
          <cell r="H367" t="str">
            <v>Россия</v>
          </cell>
        </row>
        <row r="368">
          <cell r="B368">
            <v>10120034046</v>
          </cell>
          <cell r="C368" t="str">
            <v>МАКСИМЧУК Милана</v>
          </cell>
          <cell r="D368">
            <v>39194</v>
          </cell>
          <cell r="E368" t="str">
            <v>КМС</v>
          </cell>
          <cell r="F368" t="str">
            <v>Республика Адыгея</v>
          </cell>
          <cell r="G368" t="str">
            <v>ГБО ДО РА "СШОР по велосипедному спорту"</v>
          </cell>
          <cell r="H368" t="str">
            <v>Россия</v>
          </cell>
        </row>
        <row r="369">
          <cell r="B369">
            <v>10128810728</v>
          </cell>
          <cell r="C369" t="str">
            <v>ТАТАРИНЦЕВА Алина</v>
          </cell>
          <cell r="D369">
            <v>39271</v>
          </cell>
          <cell r="E369" t="str">
            <v>1 СР</v>
          </cell>
          <cell r="F369" t="str">
            <v>Республика Адыгея</v>
          </cell>
          <cell r="G369" t="str">
            <v>ГБУ ДО РА "СШОР по велосипедному спорту"</v>
          </cell>
          <cell r="H369" t="str">
            <v>Россия</v>
          </cell>
        </row>
        <row r="370">
          <cell r="B370">
            <v>10128711203</v>
          </cell>
          <cell r="C370" t="str">
            <v>ПРОКОПЧУК Валерия</v>
          </cell>
          <cell r="D370">
            <v>39273</v>
          </cell>
          <cell r="E370" t="str">
            <v>2 СР</v>
          </cell>
          <cell r="F370" t="str">
            <v>Республика Адыгея</v>
          </cell>
          <cell r="G370" t="str">
            <v>ГБО ДО РА "СШОР по велосипедному спорту"</v>
          </cell>
          <cell r="H370" t="str">
            <v>Россия</v>
          </cell>
        </row>
        <row r="371">
          <cell r="B371">
            <v>10114465337</v>
          </cell>
          <cell r="C371" t="str">
            <v>ГЕЙКО Диана</v>
          </cell>
          <cell r="D371">
            <v>39344</v>
          </cell>
          <cell r="E371" t="str">
            <v>КМС</v>
          </cell>
          <cell r="F371" t="str">
            <v>Республика Адыгея</v>
          </cell>
          <cell r="G371" t="str">
            <v>ГБУ ДО РА "СШОР по велосипедному спорту"</v>
          </cell>
          <cell r="H371" t="str">
            <v>Россия</v>
          </cell>
        </row>
        <row r="372">
          <cell r="B372">
            <v>10139327649</v>
          </cell>
          <cell r="C372" t="str">
            <v>ТИХОНОВА Дарина</v>
          </cell>
          <cell r="D372">
            <v>39406</v>
          </cell>
          <cell r="E372" t="str">
            <v>2 СР</v>
          </cell>
          <cell r="F372" t="str">
            <v>Республика Адыгея</v>
          </cell>
          <cell r="G372" t="str">
            <v>ГБО ДО РА "СШОР по велосипедному спорту"</v>
          </cell>
          <cell r="H372" t="str">
            <v>Россия</v>
          </cell>
        </row>
        <row r="373">
          <cell r="B373">
            <v>10148621663</v>
          </cell>
          <cell r="C373" t="str">
            <v>МИРОН Анастасия</v>
          </cell>
          <cell r="D373">
            <v>39482</v>
          </cell>
          <cell r="E373" t="str">
            <v>2 СР</v>
          </cell>
          <cell r="F373" t="str">
            <v>Республика Адыгея</v>
          </cell>
          <cell r="G373" t="str">
            <v>ГБО ДО РА "СШОР по велосипедному спорту"</v>
          </cell>
          <cell r="H373" t="str">
            <v>Россия</v>
          </cell>
        </row>
        <row r="374">
          <cell r="B374">
            <v>10137248920</v>
          </cell>
          <cell r="C374" t="str">
            <v>БАРАНОВА Екатерина</v>
          </cell>
          <cell r="D374">
            <v>39535</v>
          </cell>
          <cell r="E374" t="str">
            <v>2 СР</v>
          </cell>
          <cell r="F374" t="str">
            <v>Республика Адыгея</v>
          </cell>
          <cell r="G374" t="str">
            <v>ГБУ ДО РА "СШОР по велосипедному спорту"</v>
          </cell>
          <cell r="H374" t="str">
            <v>Россия</v>
          </cell>
        </row>
        <row r="375">
          <cell r="B375">
            <v>10128793045</v>
          </cell>
          <cell r="C375" t="str">
            <v>СЕРГИЕНКО  Анастасия</v>
          </cell>
          <cell r="D375">
            <v>39755</v>
          </cell>
          <cell r="E375" t="str">
            <v>КМС</v>
          </cell>
          <cell r="F375" t="str">
            <v>Республика Беларусь</v>
          </cell>
          <cell r="G375" t="str">
            <v>МГЦОР</v>
          </cell>
          <cell r="H375" t="str">
            <v>Беларусь</v>
          </cell>
        </row>
        <row r="376">
          <cell r="B376">
            <v>10142952116</v>
          </cell>
          <cell r="C376" t="str">
            <v>ДАНИЛОВА Диана</v>
          </cell>
          <cell r="D376">
            <v>39448</v>
          </cell>
          <cell r="E376" t="str">
            <v>КМС</v>
          </cell>
          <cell r="F376" t="str">
            <v>Республика Беларусь</v>
          </cell>
          <cell r="G376" t="str">
            <v>МГЦОР</v>
          </cell>
          <cell r="H376" t="str">
            <v xml:space="preserve"> Беларусь</v>
          </cell>
        </row>
        <row r="377">
          <cell r="B377">
            <v>10140708483</v>
          </cell>
          <cell r="C377" t="str">
            <v>КРУГЛОВА Юлия</v>
          </cell>
          <cell r="D377">
            <v>39459</v>
          </cell>
          <cell r="E377" t="str">
            <v>КМС</v>
          </cell>
          <cell r="F377" t="str">
            <v>Республика Башкортостан</v>
          </cell>
          <cell r="G377" t="str">
            <v>МАУ ДО СШОР Белорецкого р-на</v>
          </cell>
        </row>
        <row r="378">
          <cell r="B378">
            <v>10128391305</v>
          </cell>
          <cell r="C378" t="str">
            <v>ГАДЖИ Александра</v>
          </cell>
          <cell r="D378">
            <v>39308</v>
          </cell>
          <cell r="E378" t="str">
            <v>КМС</v>
          </cell>
          <cell r="F378" t="str">
            <v>Республика Крым</v>
          </cell>
          <cell r="G378" t="str">
            <v>ГБУ ДО РК "СШОР по велосипедному спорту "Крым"</v>
          </cell>
          <cell r="H378" t="str">
            <v>Россия</v>
          </cell>
        </row>
        <row r="379">
          <cell r="B379">
            <v>10149344618</v>
          </cell>
          <cell r="C379" t="str">
            <v>НИГМАТУЛЛИНА Ралина</v>
          </cell>
          <cell r="D379">
            <v>39662</v>
          </cell>
          <cell r="E379" t="str">
            <v>2 СР</v>
          </cell>
          <cell r="F379" t="str">
            <v>Республика Татарстан</v>
          </cell>
          <cell r="G379" t="str">
            <v>МАУ СШОР "Яр Чаллы"</v>
          </cell>
        </row>
        <row r="380">
          <cell r="C380" t="str">
            <v>СЛЕСОВА Екатерина</v>
          </cell>
          <cell r="D380">
            <v>39720</v>
          </cell>
          <cell r="E380" t="str">
            <v>2 СР</v>
          </cell>
          <cell r="F380" t="str">
            <v>Ростовская область</v>
          </cell>
          <cell r="G380" t="str">
            <v>ГБОУ РО "РШИПС"</v>
          </cell>
          <cell r="H380" t="str">
            <v>Россия</v>
          </cell>
        </row>
        <row r="381">
          <cell r="B381">
            <v>10127613180</v>
          </cell>
          <cell r="C381" t="str">
            <v>ПЕРШИНА Анастасия</v>
          </cell>
          <cell r="D381">
            <v>39810</v>
          </cell>
          <cell r="E381" t="str">
            <v>КМС</v>
          </cell>
          <cell r="F381" t="str">
            <v>Ростовская область</v>
          </cell>
          <cell r="G381" t="str">
            <v>ГБОУ РО "РШИПС"</v>
          </cell>
          <cell r="H381" t="str">
            <v>Россия</v>
          </cell>
        </row>
        <row r="382">
          <cell r="A382">
            <v>52</v>
          </cell>
          <cell r="B382">
            <v>10104689858</v>
          </cell>
          <cell r="C382" t="str">
            <v>ПОТАНИНА Анастасия</v>
          </cell>
          <cell r="D382">
            <v>39216</v>
          </cell>
          <cell r="E382" t="str">
            <v>КМС</v>
          </cell>
          <cell r="F382" t="str">
            <v>Самарская область</v>
          </cell>
          <cell r="G382" t="str">
            <v>МБУ ДО  СШОР № 15 - ФГБУ ПОО ГУОР</v>
          </cell>
          <cell r="H382" t="str">
            <v>Россия</v>
          </cell>
        </row>
        <row r="383">
          <cell r="B383">
            <v>10105865780</v>
          </cell>
          <cell r="C383" t="str">
            <v>САБЛИНА Дарья</v>
          </cell>
          <cell r="D383">
            <v>39275</v>
          </cell>
          <cell r="E383" t="str">
            <v>КМС</v>
          </cell>
          <cell r="F383" t="str">
            <v>Свердловская область</v>
          </cell>
          <cell r="G383" t="str">
            <v xml:space="preserve">ГАУ ДО  СО "Комплексная  СШОР" </v>
          </cell>
          <cell r="H383" t="str">
            <v>Россия</v>
          </cell>
        </row>
        <row r="384">
          <cell r="B384">
            <v>10132136919</v>
          </cell>
          <cell r="C384" t="str">
            <v>БЕЛЯВИНА Ирина</v>
          </cell>
          <cell r="D384">
            <v>39805</v>
          </cell>
          <cell r="E384" t="str">
            <v>1 СР</v>
          </cell>
          <cell r="F384" t="str">
            <v>Свердловская область</v>
          </cell>
          <cell r="G384" t="str">
            <v>МБОУ ДО СШ №8 "Локомотив"</v>
          </cell>
          <cell r="H384" t="str">
            <v>Россия</v>
          </cell>
        </row>
        <row r="385">
          <cell r="B385">
            <v>10120340911</v>
          </cell>
          <cell r="C385" t="str">
            <v>ШАКИРОВА Екатерина</v>
          </cell>
          <cell r="D385">
            <v>39521</v>
          </cell>
          <cell r="E385" t="str">
            <v>1 СР</v>
          </cell>
          <cell r="F385" t="str">
            <v>Челябинская область</v>
          </cell>
          <cell r="G385" t="str">
            <v>МБУ ДО  "СШОР 2" Копейск</v>
          </cell>
          <cell r="H385" t="str">
            <v>Россия</v>
          </cell>
        </row>
        <row r="386">
          <cell r="C386" t="str">
            <v>НИКИТИНА Кристина</v>
          </cell>
          <cell r="D386">
            <v>39765</v>
          </cell>
          <cell r="E386" t="str">
            <v>1 СР</v>
          </cell>
          <cell r="F386" t="str">
            <v>Чувашская Республика</v>
          </cell>
          <cell r="G386" t="str">
            <v xml:space="preserve">СШОР №7  </v>
          </cell>
          <cell r="H386" t="str">
            <v>Россия</v>
          </cell>
        </row>
        <row r="387">
          <cell r="B387">
            <v>10116981374</v>
          </cell>
          <cell r="C387" t="str">
            <v>ИЛЛАРИОНОВА Ангелина</v>
          </cell>
          <cell r="D387">
            <v>39466</v>
          </cell>
          <cell r="E387" t="str">
            <v>1 СР</v>
          </cell>
          <cell r="F387" t="str">
            <v xml:space="preserve">Чувашская Республика </v>
          </cell>
          <cell r="G387" t="str">
            <v>СШОР №7  - ЧУОР</v>
          </cell>
          <cell r="H387" t="str">
            <v>Россия</v>
          </cell>
        </row>
        <row r="394">
          <cell r="A394">
            <v>14619</v>
          </cell>
          <cell r="B394" t="str">
            <v>ЮНОШИ 15-16</v>
          </cell>
          <cell r="H394">
            <v>87</v>
          </cell>
        </row>
        <row r="395">
          <cell r="A395">
            <v>123</v>
          </cell>
          <cell r="B395">
            <v>10083324091</v>
          </cell>
          <cell r="C395" t="str">
            <v>КОКУНОВ Григорий</v>
          </cell>
          <cell r="D395">
            <v>39854</v>
          </cell>
          <cell r="E395" t="str">
            <v>КМС</v>
          </cell>
          <cell r="F395" t="str">
            <v>г. Санкт-Петербург</v>
          </cell>
          <cell r="G395" t="str">
            <v>СПб - "Олимпийские надежды"</v>
          </cell>
          <cell r="H395" t="str">
            <v>Россия</v>
          </cell>
          <cell r="I395">
            <v>1</v>
          </cell>
          <cell r="K395">
            <v>1</v>
          </cell>
        </row>
        <row r="396">
          <cell r="A396">
            <v>124</v>
          </cell>
          <cell r="B396">
            <v>10128007547</v>
          </cell>
          <cell r="C396" t="str">
            <v>ФАЗЛЫЕВ Булат</v>
          </cell>
          <cell r="D396">
            <v>40102</v>
          </cell>
          <cell r="E396" t="str">
            <v>КМС</v>
          </cell>
          <cell r="F396" t="str">
            <v>Республика Татарстан</v>
          </cell>
          <cell r="G396" t="str">
            <v>МАУ СШОР "Яр Чаллы"</v>
          </cell>
          <cell r="H396" t="str">
            <v>Россия</v>
          </cell>
          <cell r="I396">
            <v>2</v>
          </cell>
          <cell r="K396">
            <v>2</v>
          </cell>
        </row>
        <row r="397">
          <cell r="A397">
            <v>125</v>
          </cell>
          <cell r="B397">
            <v>10127315110</v>
          </cell>
          <cell r="C397" t="str">
            <v>РОМАНОВ Денис</v>
          </cell>
          <cell r="D397">
            <v>40066</v>
          </cell>
          <cell r="E397" t="str">
            <v>КМС</v>
          </cell>
          <cell r="F397" t="str">
            <v>Чувашская Республика</v>
          </cell>
          <cell r="G397" t="str">
            <v xml:space="preserve">СШОР №7 -ЧУОР </v>
          </cell>
          <cell r="H397" t="str">
            <v>Россия</v>
          </cell>
          <cell r="I397">
            <v>3</v>
          </cell>
          <cell r="K397">
            <v>1</v>
          </cell>
        </row>
        <row r="398">
          <cell r="A398">
            <v>126</v>
          </cell>
          <cell r="B398">
            <v>10128651080</v>
          </cell>
          <cell r="C398" t="str">
            <v>БАДАНИН Кирилл</v>
          </cell>
          <cell r="D398">
            <v>39867</v>
          </cell>
          <cell r="E398" t="str">
            <v>КМС</v>
          </cell>
          <cell r="F398" t="str">
            <v>Чувашская Республика</v>
          </cell>
          <cell r="G398" t="str">
            <v>СШОР №7 - ЧУОР</v>
          </cell>
          <cell r="H398" t="str">
            <v>Россия</v>
          </cell>
          <cell r="I398">
            <v>4</v>
          </cell>
          <cell r="K398">
            <v>2</v>
          </cell>
        </row>
        <row r="399">
          <cell r="A399">
            <v>127</v>
          </cell>
          <cell r="B399">
            <v>10132389826</v>
          </cell>
          <cell r="C399" t="str">
            <v>КОРОТЕНКО Кирилл</v>
          </cell>
          <cell r="D399">
            <v>40096</v>
          </cell>
          <cell r="E399" t="str">
            <v>1 СР</v>
          </cell>
          <cell r="F399" t="str">
            <v>Вологодская область</v>
          </cell>
          <cell r="G399" t="str">
            <v>АУ ФКСиС ВО "ЦСП", ФВС Вологодской области</v>
          </cell>
          <cell r="H399" t="str">
            <v>Россия</v>
          </cell>
          <cell r="I399">
            <v>6</v>
          </cell>
          <cell r="K399">
            <v>1</v>
          </cell>
        </row>
        <row r="400">
          <cell r="A400">
            <v>128</v>
          </cell>
          <cell r="B400">
            <v>10127313591</v>
          </cell>
          <cell r="C400" t="str">
            <v>ПЕТРОВ Дмитрий</v>
          </cell>
          <cell r="D400">
            <v>39910</v>
          </cell>
          <cell r="E400" t="str">
            <v>1 СР</v>
          </cell>
          <cell r="F400" t="str">
            <v>Чувашская Республика</v>
          </cell>
          <cell r="G400" t="str">
            <v>СШОР №7 - ЧУОР</v>
          </cell>
          <cell r="H400" t="str">
            <v>Россия</v>
          </cell>
          <cell r="I400">
            <v>7</v>
          </cell>
          <cell r="K400">
            <v>2</v>
          </cell>
        </row>
        <row r="401">
          <cell r="A401">
            <v>129</v>
          </cell>
          <cell r="B401">
            <v>10125968022</v>
          </cell>
          <cell r="C401" t="str">
            <v>БАТЮКОВ Степан</v>
          </cell>
          <cell r="D401">
            <v>40032</v>
          </cell>
          <cell r="E401" t="str">
            <v>1 СР</v>
          </cell>
          <cell r="F401" t="str">
            <v>Самарская область</v>
          </cell>
          <cell r="G401" t="str">
            <v>ГАУ ДО СО  СШОР №7</v>
          </cell>
          <cell r="H401" t="str">
            <v>Россия</v>
          </cell>
          <cell r="I401">
            <v>8</v>
          </cell>
          <cell r="K401">
            <v>1</v>
          </cell>
        </row>
        <row r="402">
          <cell r="A402">
            <v>130</v>
          </cell>
          <cell r="B402">
            <v>10142805303</v>
          </cell>
          <cell r="C402" t="str">
            <v>КИЮЦ Святослав</v>
          </cell>
          <cell r="D402">
            <v>39979</v>
          </cell>
          <cell r="E402" t="str">
            <v>2 СР</v>
          </cell>
          <cell r="F402" t="str">
            <v>г. Санкт-Петербург</v>
          </cell>
          <cell r="G402" t="str">
            <v>СПб - "Олимпийские надежды"</v>
          </cell>
          <cell r="H402" t="str">
            <v>Россия</v>
          </cell>
          <cell r="I402">
            <v>10</v>
          </cell>
          <cell r="K402">
            <v>2</v>
          </cell>
        </row>
        <row r="403">
          <cell r="A403">
            <v>131</v>
          </cell>
          <cell r="B403">
            <v>10143658903</v>
          </cell>
          <cell r="C403" t="str">
            <v>КУЗНЕЦОВ Илья</v>
          </cell>
          <cell r="D403">
            <v>39821</v>
          </cell>
          <cell r="E403" t="str">
            <v>КМС</v>
          </cell>
          <cell r="F403" t="str">
            <v>Самарская область</v>
          </cell>
          <cell r="G403" t="str">
            <v>ГАУ ДО СО  СШОР №7</v>
          </cell>
          <cell r="H403" t="str">
            <v>Россия</v>
          </cell>
          <cell r="I403">
            <v>12</v>
          </cell>
          <cell r="K403">
            <v>1</v>
          </cell>
        </row>
        <row r="404">
          <cell r="A404">
            <v>133</v>
          </cell>
          <cell r="B404">
            <v>10142133171</v>
          </cell>
          <cell r="C404" t="str">
            <v>КУЗЬМИН Иван</v>
          </cell>
          <cell r="D404">
            <v>40181</v>
          </cell>
          <cell r="E404" t="str">
            <v>1 СР</v>
          </cell>
          <cell r="F404" t="str">
            <v>Чувашская Республика</v>
          </cell>
          <cell r="G404" t="str">
            <v>СШОР №7</v>
          </cell>
          <cell r="H404" t="str">
            <v>Россия</v>
          </cell>
          <cell r="I404">
            <v>13</v>
          </cell>
          <cell r="K404">
            <v>2</v>
          </cell>
        </row>
        <row r="405">
          <cell r="A405">
            <v>134</v>
          </cell>
          <cell r="B405">
            <v>10139197004</v>
          </cell>
          <cell r="C405" t="str">
            <v>ПЕШНИН Александр</v>
          </cell>
          <cell r="D405">
            <v>40199</v>
          </cell>
          <cell r="E405" t="str">
            <v>1 СР</v>
          </cell>
          <cell r="F405" t="str">
            <v>Челябинская область</v>
          </cell>
          <cell r="G405" t="str">
            <v>МБУ ДО  "СШОР 2" Копейск</v>
          </cell>
          <cell r="H405" t="str">
            <v>Россия</v>
          </cell>
          <cell r="I405">
            <v>15</v>
          </cell>
          <cell r="K405">
            <v>1</v>
          </cell>
        </row>
        <row r="406">
          <cell r="A406">
            <v>135</v>
          </cell>
          <cell r="B406">
            <v>10148527895</v>
          </cell>
          <cell r="C406" t="str">
            <v>ТИХАНОВ Демид</v>
          </cell>
          <cell r="D406">
            <v>40529</v>
          </cell>
          <cell r="E406" t="str">
            <v>1 СР</v>
          </cell>
          <cell r="F406" t="str">
            <v>Самарская область</v>
          </cell>
          <cell r="G406" t="str">
            <v>МБУ ДО СШОР №15</v>
          </cell>
          <cell r="I406">
            <v>19</v>
          </cell>
          <cell r="K406">
            <v>2</v>
          </cell>
        </row>
        <row r="407">
          <cell r="A407">
            <v>136</v>
          </cell>
          <cell r="B407">
            <v>10140040601</v>
          </cell>
          <cell r="C407" t="str">
            <v>ЧЕРНЫШКОВ Даниил</v>
          </cell>
          <cell r="D407">
            <v>40444</v>
          </cell>
          <cell r="E407" t="str">
            <v>1 СР</v>
          </cell>
          <cell r="F407" t="str">
            <v>г. Санкт-Петербург</v>
          </cell>
          <cell r="G407" t="str">
            <v xml:space="preserve">ГБУ ДО СШ "Локомотив" </v>
          </cell>
          <cell r="H407" t="str">
            <v>Россия</v>
          </cell>
          <cell r="I407">
            <v>21</v>
          </cell>
          <cell r="K407">
            <v>1</v>
          </cell>
        </row>
        <row r="408">
          <cell r="A408">
            <v>137</v>
          </cell>
          <cell r="B408">
            <v>10140874700</v>
          </cell>
          <cell r="C408" t="str">
            <v>ЦУПРИК Владислав</v>
          </cell>
          <cell r="D408">
            <v>39890</v>
          </cell>
          <cell r="E408" t="str">
            <v>КМС</v>
          </cell>
          <cell r="F408" t="str">
            <v>Самарская область</v>
          </cell>
          <cell r="G408" t="str">
            <v>ГАУ ДО СО  СШОР №7</v>
          </cell>
          <cell r="H408" t="str">
            <v>Россия</v>
          </cell>
          <cell r="I408">
            <v>23</v>
          </cell>
          <cell r="K408">
            <v>2</v>
          </cell>
        </row>
        <row r="409">
          <cell r="A409">
            <v>138</v>
          </cell>
          <cell r="B409">
            <v>10141993432</v>
          </cell>
          <cell r="C409" t="str">
            <v>ГАВРИЛОВ Егор</v>
          </cell>
          <cell r="D409">
            <v>40529</v>
          </cell>
          <cell r="E409" t="str">
            <v>1 СР</v>
          </cell>
          <cell r="F409" t="str">
            <v>г. Санкт-Петербург</v>
          </cell>
          <cell r="G409" t="str">
            <v>ГБУ ДО СШОР им. В. Коренькова</v>
          </cell>
          <cell r="H409" t="str">
            <v>Россия</v>
          </cell>
          <cell r="I409">
            <v>24</v>
          </cell>
          <cell r="K409">
            <v>1</v>
          </cell>
        </row>
        <row r="410">
          <cell r="A410">
            <v>139</v>
          </cell>
          <cell r="B410">
            <v>10131541478</v>
          </cell>
          <cell r="C410" t="str">
            <v>МАЛАХОВ Антон</v>
          </cell>
          <cell r="D410">
            <v>39898</v>
          </cell>
          <cell r="E410" t="str">
            <v>1 СР</v>
          </cell>
          <cell r="F410" t="str">
            <v>Краснодарский край</v>
          </cell>
          <cell r="G410" t="str">
            <v>ГБУ ДО КК "СШОР по велосипедному спорту"</v>
          </cell>
          <cell r="H410" t="str">
            <v>Россия</v>
          </cell>
          <cell r="I410">
            <v>26</v>
          </cell>
          <cell r="K410">
            <v>2</v>
          </cell>
        </row>
        <row r="411">
          <cell r="A411">
            <v>140</v>
          </cell>
          <cell r="B411">
            <v>10143465509</v>
          </cell>
          <cell r="C411" t="str">
            <v>ВАРАНКИН Артем</v>
          </cell>
          <cell r="D411">
            <v>40239</v>
          </cell>
          <cell r="E411" t="str">
            <v>1 СР</v>
          </cell>
          <cell r="F411" t="str">
            <v>Удмуртская Республика</v>
          </cell>
          <cell r="G411" t="str">
            <v>МБУ ДО СШОР "Импульс" им. И.Н. Валиахметова</v>
          </cell>
          <cell r="H411" t="str">
            <v>Россия</v>
          </cell>
          <cell r="I411">
            <v>27</v>
          </cell>
          <cell r="K411">
            <v>1</v>
          </cell>
        </row>
        <row r="412">
          <cell r="A412">
            <v>141</v>
          </cell>
          <cell r="B412">
            <v>10124552125</v>
          </cell>
          <cell r="C412" t="str">
            <v>НАЗИПОВ Святослав</v>
          </cell>
          <cell r="D412">
            <v>39994</v>
          </cell>
          <cell r="E412" t="str">
            <v>1 СР</v>
          </cell>
          <cell r="F412" t="str">
            <v>Свердловская область</v>
          </cell>
          <cell r="G412" t="str">
            <v>МБОУ ДО СШ №8 "Локомотив"</v>
          </cell>
          <cell r="H412" t="str">
            <v>Россия</v>
          </cell>
          <cell r="I412">
            <v>28</v>
          </cell>
          <cell r="K412">
            <v>2</v>
          </cell>
        </row>
        <row r="413">
          <cell r="A413">
            <v>142</v>
          </cell>
          <cell r="B413">
            <v>10131106089</v>
          </cell>
          <cell r="C413" t="str">
            <v>САБИРОВ Даниил</v>
          </cell>
          <cell r="D413">
            <v>39903</v>
          </cell>
          <cell r="E413" t="str">
            <v>КМС</v>
          </cell>
          <cell r="F413" t="str">
            <v>Челябинская область</v>
          </cell>
          <cell r="G413" t="str">
            <v>МБУ ДО  "СШОР 2" Копейск</v>
          </cell>
          <cell r="H413" t="str">
            <v>Россия</v>
          </cell>
          <cell r="I413">
            <v>29</v>
          </cell>
          <cell r="K413">
            <v>1</v>
          </cell>
        </row>
        <row r="414">
          <cell r="A414">
            <v>143</v>
          </cell>
          <cell r="B414">
            <v>10139226609</v>
          </cell>
          <cell r="C414" t="str">
            <v>РОМАНУХА Мирослав</v>
          </cell>
          <cell r="D414">
            <v>40014</v>
          </cell>
          <cell r="E414" t="str">
            <v>1 СР</v>
          </cell>
          <cell r="F414" t="str">
            <v>г. Санкт-Петербург</v>
          </cell>
          <cell r="G414" t="str">
            <v>ГБУ ДО СШОР им. В. Коренькова</v>
          </cell>
          <cell r="H414" t="str">
            <v>Россия</v>
          </cell>
          <cell r="I414">
            <v>30</v>
          </cell>
          <cell r="K414">
            <v>2</v>
          </cell>
        </row>
        <row r="415">
          <cell r="A415">
            <v>144</v>
          </cell>
          <cell r="B415">
            <v>10142594630</v>
          </cell>
          <cell r="C415" t="str">
            <v>АБАКУМОВ Никита</v>
          </cell>
          <cell r="D415">
            <v>40443</v>
          </cell>
          <cell r="E415" t="str">
            <v>1 СР</v>
          </cell>
          <cell r="F415" t="str">
            <v>Чувашская Республика</v>
          </cell>
          <cell r="G415" t="str">
            <v>СШОР №7 - ЧУОР</v>
          </cell>
          <cell r="H415" t="str">
            <v>Россия</v>
          </cell>
          <cell r="I415">
            <v>31</v>
          </cell>
          <cell r="K415">
            <v>1</v>
          </cell>
        </row>
        <row r="416">
          <cell r="A416">
            <v>145</v>
          </cell>
          <cell r="B416">
            <v>10127113935</v>
          </cell>
          <cell r="C416" t="str">
            <v>ТАРАСОВ Антон</v>
          </cell>
          <cell r="D416">
            <v>39940</v>
          </cell>
          <cell r="E416" t="str">
            <v>2 СР</v>
          </cell>
          <cell r="F416" t="str">
            <v>г. Санкт-Петербург</v>
          </cell>
          <cell r="G416" t="str">
            <v>ГБУ ДО СШОР им. Коренькова</v>
          </cell>
          <cell r="H416" t="str">
            <v>Россия</v>
          </cell>
          <cell r="I416">
            <v>32</v>
          </cell>
          <cell r="K416">
            <v>2</v>
          </cell>
        </row>
        <row r="417">
          <cell r="A417">
            <v>146</v>
          </cell>
          <cell r="B417">
            <v>10127116561</v>
          </cell>
          <cell r="C417" t="str">
            <v>ФИЛАШИН Артём</v>
          </cell>
          <cell r="D417">
            <v>39910</v>
          </cell>
          <cell r="E417" t="str">
            <v>2 СР</v>
          </cell>
          <cell r="F417" t="str">
            <v>г. Санкт-Петербург</v>
          </cell>
          <cell r="G417" t="str">
            <v>ГБУ ДО СШОР им. Коренькова</v>
          </cell>
          <cell r="H417" t="str">
            <v>Россия</v>
          </cell>
          <cell r="I417">
            <v>35</v>
          </cell>
          <cell r="K417">
            <v>1</v>
          </cell>
        </row>
        <row r="418">
          <cell r="A418">
            <v>147</v>
          </cell>
          <cell r="B418">
            <v>10140729500</v>
          </cell>
          <cell r="C418" t="str">
            <v>ТИВАНОВ Вадим</v>
          </cell>
          <cell r="D418">
            <v>40435</v>
          </cell>
          <cell r="E418" t="str">
            <v>2 СР</v>
          </cell>
          <cell r="F418" t="str">
            <v xml:space="preserve">Пермский край </v>
          </cell>
          <cell r="G418" t="str">
            <v>МАУ ДО "СШ "НОРТОН-ЮНИОР" г. Перми</v>
          </cell>
          <cell r="H418" t="str">
            <v>Россия</v>
          </cell>
          <cell r="I418">
            <v>40</v>
          </cell>
          <cell r="K418">
            <v>2</v>
          </cell>
        </row>
        <row r="419">
          <cell r="A419">
            <v>148</v>
          </cell>
          <cell r="B419">
            <v>10140316544</v>
          </cell>
          <cell r="C419" t="str">
            <v>ОСИПОВ Даниил</v>
          </cell>
          <cell r="D419">
            <v>40337</v>
          </cell>
          <cell r="E419" t="str">
            <v>1 СР</v>
          </cell>
          <cell r="F419" t="str">
            <v>Свердловская область</v>
          </cell>
          <cell r="G419" t="str">
            <v>МАУДО СШОР Каменск-Уральский</v>
          </cell>
          <cell r="I419">
            <v>44</v>
          </cell>
          <cell r="K419">
            <v>1</v>
          </cell>
        </row>
        <row r="420">
          <cell r="A420">
            <v>149</v>
          </cell>
          <cell r="B420">
            <v>10124494127</v>
          </cell>
          <cell r="C420" t="str">
            <v>ХАЙДАРОВ Тимур</v>
          </cell>
          <cell r="D420">
            <v>40079</v>
          </cell>
          <cell r="E420" t="str">
            <v>3 СР</v>
          </cell>
          <cell r="F420" t="str">
            <v>Свердловская область</v>
          </cell>
          <cell r="G420" t="str">
            <v>МБОУ ДО СШ №8 "Локомотив"</v>
          </cell>
          <cell r="H420" t="str">
            <v>Россия</v>
          </cell>
          <cell r="I420">
            <v>45</v>
          </cell>
          <cell r="K420">
            <v>2</v>
          </cell>
        </row>
        <row r="421">
          <cell r="A421">
            <v>150</v>
          </cell>
          <cell r="B421">
            <v>10136449072</v>
          </cell>
          <cell r="C421" t="str">
            <v>КАЛИНИН Илья</v>
          </cell>
          <cell r="D421">
            <v>39965</v>
          </cell>
          <cell r="E421" t="str">
            <v>1 СР</v>
          </cell>
          <cell r="F421" t="str">
            <v>Донецкая Народная Республика</v>
          </cell>
          <cell r="G421" t="str">
            <v>ГБПОУ "ДУОР им. С.Бубки"</v>
          </cell>
          <cell r="H421" t="str">
            <v>Россия</v>
          </cell>
          <cell r="I421">
            <v>47</v>
          </cell>
          <cell r="K421">
            <v>1</v>
          </cell>
        </row>
        <row r="422">
          <cell r="A422">
            <v>151</v>
          </cell>
          <cell r="B422">
            <v>10138926111</v>
          </cell>
          <cell r="C422" t="str">
            <v>АФАНАСЬЕВ Ярослав</v>
          </cell>
          <cell r="D422">
            <v>40154</v>
          </cell>
          <cell r="E422" t="str">
            <v>КМС</v>
          </cell>
          <cell r="F422" t="str">
            <v>Челябинская область</v>
          </cell>
          <cell r="G422" t="str">
            <v>МБУ ДО  "СШОР 2" Копейск</v>
          </cell>
          <cell r="H422" t="str">
            <v>Россия</v>
          </cell>
          <cell r="I422">
            <v>51</v>
          </cell>
          <cell r="K422">
            <v>2</v>
          </cell>
        </row>
        <row r="423">
          <cell r="A423">
            <v>152</v>
          </cell>
          <cell r="B423">
            <v>10124504837</v>
          </cell>
          <cell r="C423" t="str">
            <v>КУРТОВ Анатолий</v>
          </cell>
          <cell r="D423">
            <v>40112</v>
          </cell>
          <cell r="E423" t="str">
            <v>3 СР</v>
          </cell>
          <cell r="F423" t="str">
            <v>Свердловская область</v>
          </cell>
          <cell r="G423" t="str">
            <v>МБУ ДО СШ №8 "Локомотив"</v>
          </cell>
          <cell r="I423">
            <v>52</v>
          </cell>
          <cell r="K423">
            <v>1</v>
          </cell>
        </row>
        <row r="424">
          <cell r="A424">
            <v>153</v>
          </cell>
          <cell r="B424">
            <v>10131599678</v>
          </cell>
          <cell r="C424" t="str">
            <v>МУДРОВ Константин</v>
          </cell>
          <cell r="D424">
            <v>40090</v>
          </cell>
          <cell r="E424" t="str">
            <v>2 СР</v>
          </cell>
          <cell r="F424" t="str">
            <v>Свердловская область</v>
          </cell>
          <cell r="G424" t="str">
            <v>МАУДО СШОР Каменск-Уральский</v>
          </cell>
          <cell r="I424">
            <v>53</v>
          </cell>
          <cell r="K424">
            <v>2</v>
          </cell>
        </row>
        <row r="425">
          <cell r="A425">
            <v>154</v>
          </cell>
          <cell r="B425">
            <v>10130175802</v>
          </cell>
          <cell r="C425" t="str">
            <v>АЗОВЦЕВ Вячеслав</v>
          </cell>
          <cell r="D425">
            <v>39823</v>
          </cell>
          <cell r="E425" t="str">
            <v>1 СР</v>
          </cell>
          <cell r="F425" t="str">
            <v>Республика Татарстан</v>
          </cell>
          <cell r="G425" t="str">
            <v>МАУ СШОР "Яр Чаллы"</v>
          </cell>
          <cell r="H425" t="str">
            <v>Россия</v>
          </cell>
          <cell r="I425">
            <v>54</v>
          </cell>
          <cell r="K425">
            <v>1</v>
          </cell>
        </row>
        <row r="426">
          <cell r="A426">
            <v>155</v>
          </cell>
          <cell r="B426">
            <v>10141983025</v>
          </cell>
          <cell r="C426" t="str">
            <v>КРЫЛОВ Иван</v>
          </cell>
          <cell r="D426">
            <v>40003</v>
          </cell>
          <cell r="E426" t="str">
            <v>1 СР</v>
          </cell>
          <cell r="F426" t="str">
            <v>Московская область</v>
          </cell>
          <cell r="G426" t="str">
            <v>ГБУ ДО МО "СШОР по велоспорту"</v>
          </cell>
          <cell r="H426" t="str">
            <v>Россия</v>
          </cell>
          <cell r="I426">
            <v>62</v>
          </cell>
          <cell r="K426">
            <v>2</v>
          </cell>
        </row>
        <row r="427">
          <cell r="A427">
            <v>156</v>
          </cell>
          <cell r="B427">
            <v>10142133272</v>
          </cell>
          <cell r="C427" t="str">
            <v>ПАНЧИХИН Иван</v>
          </cell>
          <cell r="D427">
            <v>39841</v>
          </cell>
          <cell r="E427" t="str">
            <v>2 СР</v>
          </cell>
          <cell r="F427" t="str">
            <v>г. Санкт-Петербург</v>
          </cell>
          <cell r="G427" t="str">
            <v>ГБУ ДО СШОР им. В. Коренькова</v>
          </cell>
          <cell r="H427" t="str">
            <v>Россия</v>
          </cell>
          <cell r="I427">
            <v>67</v>
          </cell>
          <cell r="K427">
            <v>1</v>
          </cell>
        </row>
        <row r="428">
          <cell r="A428">
            <v>157</v>
          </cell>
          <cell r="B428">
            <v>10133681441</v>
          </cell>
          <cell r="C428" t="str">
            <v>ШУЛЬГА Данила</v>
          </cell>
          <cell r="D428">
            <v>40014</v>
          </cell>
          <cell r="E428" t="str">
            <v>КМС</v>
          </cell>
          <cell r="F428" t="str">
            <v>Волгоградская область</v>
          </cell>
          <cell r="G428" t="str">
            <v>ГАУ ДО ВО "СШОР"</v>
          </cell>
          <cell r="H428" t="str">
            <v>Россия</v>
          </cell>
          <cell r="I428">
            <v>69</v>
          </cell>
          <cell r="K428">
            <v>2</v>
          </cell>
        </row>
        <row r="429">
          <cell r="A429">
            <v>158</v>
          </cell>
          <cell r="B429">
            <v>10139530440</v>
          </cell>
          <cell r="C429" t="str">
            <v>ДМИТРИЕВ Арсений</v>
          </cell>
          <cell r="D429">
            <v>40427</v>
          </cell>
          <cell r="E429" t="str">
            <v>1 СР</v>
          </cell>
          <cell r="F429" t="str">
            <v>г. Санкт-Петербург</v>
          </cell>
          <cell r="G429" t="str">
            <v>СПб - "Олимпийские надежды"</v>
          </cell>
          <cell r="H429" t="str">
            <v>Россия</v>
          </cell>
          <cell r="I429">
            <v>70</v>
          </cell>
          <cell r="K429">
            <v>1</v>
          </cell>
        </row>
        <row r="430">
          <cell r="A430">
            <v>159</v>
          </cell>
          <cell r="B430">
            <v>10142530871</v>
          </cell>
          <cell r="C430" t="str">
            <v>ВОЛОГДИН Арсений</v>
          </cell>
          <cell r="D430">
            <v>40403</v>
          </cell>
          <cell r="E430" t="str">
            <v>1 СР</v>
          </cell>
          <cell r="F430" t="str">
            <v>г. Санкт-Петербург</v>
          </cell>
          <cell r="G430" t="str">
            <v xml:space="preserve">ГБУ ДО СШ "Локомотив" </v>
          </cell>
          <cell r="H430" t="str">
            <v>Россия</v>
          </cell>
          <cell r="I430">
            <v>71</v>
          </cell>
          <cell r="K430">
            <v>2</v>
          </cell>
        </row>
        <row r="431">
          <cell r="A431">
            <v>161</v>
          </cell>
          <cell r="B431">
            <v>10140039587</v>
          </cell>
          <cell r="C431" t="str">
            <v>ГУНЬКО Степан</v>
          </cell>
          <cell r="D431">
            <v>40304</v>
          </cell>
          <cell r="E431" t="str">
            <v>1 СР</v>
          </cell>
          <cell r="F431" t="str">
            <v>г. Санкт-Петербург</v>
          </cell>
          <cell r="G431" t="str">
            <v xml:space="preserve">ГБУ ДО СШ "Локомотив" </v>
          </cell>
          <cell r="H431" t="str">
            <v>Россия</v>
          </cell>
          <cell r="I431">
            <v>72</v>
          </cell>
          <cell r="K431">
            <v>1</v>
          </cell>
        </row>
        <row r="432">
          <cell r="A432">
            <v>162</v>
          </cell>
          <cell r="B432">
            <v>10140000585</v>
          </cell>
          <cell r="C432" t="str">
            <v>ЕРШОВ Данила</v>
          </cell>
          <cell r="D432">
            <v>40249</v>
          </cell>
          <cell r="E432" t="str">
            <v>3 СР</v>
          </cell>
          <cell r="F432" t="str">
            <v>г. Санкт-Петербург</v>
          </cell>
          <cell r="G432" t="str">
            <v xml:space="preserve">ГБУ ДО СШ "Локомотив" </v>
          </cell>
          <cell r="H432" t="str">
            <v>Россия</v>
          </cell>
          <cell r="I432">
            <v>73</v>
          </cell>
          <cell r="K432">
            <v>2</v>
          </cell>
        </row>
        <row r="433">
          <cell r="A433">
            <v>163</v>
          </cell>
          <cell r="B433">
            <v>10142605239</v>
          </cell>
          <cell r="C433" t="str">
            <v>ЗАХАРОВ Всеволод</v>
          </cell>
          <cell r="D433">
            <v>40336</v>
          </cell>
          <cell r="E433" t="str">
            <v>1 СР</v>
          </cell>
          <cell r="F433" t="str">
            <v>Чувашская Республика</v>
          </cell>
          <cell r="G433" t="str">
            <v>СШОР №7</v>
          </cell>
          <cell r="H433" t="str">
            <v>Россия</v>
          </cell>
          <cell r="I433">
            <v>75</v>
          </cell>
          <cell r="K433">
            <v>1</v>
          </cell>
        </row>
        <row r="434">
          <cell r="A434">
            <v>165</v>
          </cell>
          <cell r="B434">
            <v>10125506765</v>
          </cell>
          <cell r="C434" t="str">
            <v>ЗУЕВ Данила</v>
          </cell>
          <cell r="D434">
            <v>40441</v>
          </cell>
          <cell r="E434" t="str">
            <v>2 СР</v>
          </cell>
          <cell r="F434" t="str">
            <v>Московская область</v>
          </cell>
          <cell r="G434" t="str">
            <v>ГБУ ДО МО "СШОР по велоспорту"</v>
          </cell>
          <cell r="I434">
            <v>76</v>
          </cell>
          <cell r="K434">
            <v>2</v>
          </cell>
        </row>
        <row r="435">
          <cell r="A435">
            <v>166</v>
          </cell>
          <cell r="B435">
            <v>10139701000</v>
          </cell>
          <cell r="C435" t="str">
            <v>ЛОМИЛОВ Данила</v>
          </cell>
          <cell r="D435">
            <v>40444</v>
          </cell>
          <cell r="E435" t="str">
            <v>2 СР</v>
          </cell>
          <cell r="F435" t="str">
            <v>г. Санкт-Петербург</v>
          </cell>
          <cell r="G435" t="str">
            <v xml:space="preserve">ГБУ ДО СШ "Локомотив" </v>
          </cell>
          <cell r="H435" t="str">
            <v>Россия</v>
          </cell>
          <cell r="I435">
            <v>77</v>
          </cell>
          <cell r="K435">
            <v>1</v>
          </cell>
        </row>
        <row r="436">
          <cell r="A436">
            <v>167</v>
          </cell>
          <cell r="B436">
            <v>10155020229</v>
          </cell>
          <cell r="C436" t="str">
            <v>ЛУЖБИН Михаил</v>
          </cell>
          <cell r="D436">
            <v>40374</v>
          </cell>
          <cell r="E436" t="str">
            <v xml:space="preserve">3 СР </v>
          </cell>
          <cell r="F436" t="str">
            <v xml:space="preserve">Пермский край </v>
          </cell>
          <cell r="G436" t="str">
            <v>МАУ ДО "СШ "НОРТОН-ЮНИОР" г. Перми</v>
          </cell>
          <cell r="I436">
            <v>78</v>
          </cell>
          <cell r="K436">
            <v>2</v>
          </cell>
        </row>
        <row r="437">
          <cell r="A437">
            <v>168</v>
          </cell>
          <cell r="B437">
            <v>10142773573</v>
          </cell>
          <cell r="C437" t="str">
            <v>ПАНИН Николай</v>
          </cell>
          <cell r="D437">
            <v>40312</v>
          </cell>
          <cell r="E437" t="str">
            <v>2 СР</v>
          </cell>
          <cell r="F437" t="str">
            <v>Чувашская Республика</v>
          </cell>
          <cell r="G437" t="str">
            <v>СШОР №7</v>
          </cell>
          <cell r="H437" t="str">
            <v>Россия</v>
          </cell>
          <cell r="I437">
            <v>79</v>
          </cell>
          <cell r="K437">
            <v>1</v>
          </cell>
        </row>
        <row r="438">
          <cell r="A438">
            <v>169</v>
          </cell>
          <cell r="B438">
            <v>10142931504</v>
          </cell>
          <cell r="C438" t="str">
            <v>ПЕШКИН Михаил</v>
          </cell>
          <cell r="D438">
            <v>40292</v>
          </cell>
          <cell r="E438" t="str">
            <v>2 СР</v>
          </cell>
          <cell r="F438" t="str">
            <v xml:space="preserve">Пермский край </v>
          </cell>
          <cell r="G438" t="str">
            <v>МАУ ДО "СШ "НОРТОН-ЮНИОР" г. Перми</v>
          </cell>
          <cell r="H438" t="str">
            <v>Россия</v>
          </cell>
          <cell r="I438">
            <v>80</v>
          </cell>
          <cell r="K438">
            <v>2</v>
          </cell>
        </row>
        <row r="439">
          <cell r="A439">
            <v>170</v>
          </cell>
          <cell r="B439">
            <v>10140426173</v>
          </cell>
          <cell r="C439" t="str">
            <v>ПЛАТОНОВ Максим</v>
          </cell>
          <cell r="D439">
            <v>40463</v>
          </cell>
          <cell r="E439" t="str">
            <v>1 СР</v>
          </cell>
          <cell r="F439" t="str">
            <v>Чувашская Республика</v>
          </cell>
          <cell r="G439" t="str">
            <v>СШОР №7</v>
          </cell>
          <cell r="H439" t="str">
            <v>Россия</v>
          </cell>
          <cell r="I439">
            <v>81</v>
          </cell>
          <cell r="K439">
            <v>1</v>
          </cell>
        </row>
        <row r="440">
          <cell r="A440">
            <v>171</v>
          </cell>
          <cell r="B440">
            <v>10144369124</v>
          </cell>
          <cell r="C440" t="str">
            <v>САМБУРСКОЙ Егор</v>
          </cell>
          <cell r="D440">
            <v>40115</v>
          </cell>
          <cell r="E440" t="str">
            <v>2 СР</v>
          </cell>
          <cell r="F440" t="str">
            <v>Удмуртская Республика</v>
          </cell>
          <cell r="G440" t="str">
            <v>МБУ СШОР "Импульс" им. И.Н. Валиахметова</v>
          </cell>
          <cell r="I440">
            <v>82</v>
          </cell>
          <cell r="K440">
            <v>2</v>
          </cell>
        </row>
        <row r="441">
          <cell r="A441">
            <v>172</v>
          </cell>
          <cell r="B441">
            <v>10151467807</v>
          </cell>
          <cell r="C441" t="str">
            <v>ТЮРИКОВ Михаил</v>
          </cell>
          <cell r="D441">
            <v>40364</v>
          </cell>
          <cell r="E441" t="str">
            <v>2 СР</v>
          </cell>
          <cell r="F441" t="str">
            <v>Чувашская Республика</v>
          </cell>
          <cell r="G441" t="str">
            <v>СШОР №7</v>
          </cell>
          <cell r="H441" t="str">
            <v>Россия</v>
          </cell>
          <cell r="I441">
            <v>84</v>
          </cell>
          <cell r="K441">
            <v>1</v>
          </cell>
        </row>
        <row r="442">
          <cell r="A442">
            <v>173</v>
          </cell>
          <cell r="B442">
            <v>10140568138</v>
          </cell>
          <cell r="C442" t="str">
            <v>ЧЕГОДАЕВ Артем</v>
          </cell>
          <cell r="D442">
            <v>40233</v>
          </cell>
          <cell r="E442" t="str">
            <v>1 СР</v>
          </cell>
          <cell r="F442" t="str">
            <v>г. Санкт-Петербург</v>
          </cell>
          <cell r="G442" t="str">
            <v xml:space="preserve">ГБУ ДО СШ "Локомотив" </v>
          </cell>
          <cell r="H442" t="str">
            <v>Россия</v>
          </cell>
          <cell r="I442">
            <v>85</v>
          </cell>
          <cell r="K442">
            <v>2</v>
          </cell>
        </row>
        <row r="443">
          <cell r="A443">
            <v>174</v>
          </cell>
          <cell r="B443">
            <v>10138219021</v>
          </cell>
          <cell r="C443" t="str">
            <v>ШАРИКОВ Вадим</v>
          </cell>
          <cell r="D443">
            <v>39863</v>
          </cell>
          <cell r="E443" t="str">
            <v>КМС</v>
          </cell>
          <cell r="F443" t="str">
            <v>Донецкая Народная Республика</v>
          </cell>
          <cell r="G443" t="str">
            <v>ГБУ ДО ДНР СШОР по велосипедному спорту</v>
          </cell>
          <cell r="H443" t="str">
            <v>Россия</v>
          </cell>
          <cell r="I443">
            <v>86</v>
          </cell>
          <cell r="K443">
            <v>1</v>
          </cell>
        </row>
        <row r="444">
          <cell r="A444">
            <v>175</v>
          </cell>
          <cell r="B444">
            <v>10127392710</v>
          </cell>
          <cell r="C444" t="str">
            <v>ПАХОЛЬЧУК Александр</v>
          </cell>
          <cell r="D444">
            <v>40088</v>
          </cell>
          <cell r="E444" t="str">
            <v>1 СР</v>
          </cell>
          <cell r="F444" t="str">
            <v>Волгоградская область</v>
          </cell>
          <cell r="G444" t="str">
            <v>ГАУ ДО ВО «СШОР»</v>
          </cell>
          <cell r="H444" t="str">
            <v>Россия</v>
          </cell>
          <cell r="I444">
            <v>92</v>
          </cell>
          <cell r="K444">
            <v>2</v>
          </cell>
        </row>
        <row r="445">
          <cell r="A445">
            <v>176</v>
          </cell>
          <cell r="B445">
            <v>10131955043</v>
          </cell>
          <cell r="C445" t="str">
            <v>СУБЕЕВ Марат</v>
          </cell>
          <cell r="D445">
            <v>39985</v>
          </cell>
          <cell r="E445" t="str">
            <v>1 СР</v>
          </cell>
          <cell r="F445" t="str">
            <v>Самарская область</v>
          </cell>
          <cell r="G445" t="str">
            <v>МБУ ДО СШОР №15</v>
          </cell>
          <cell r="I445">
            <v>93</v>
          </cell>
          <cell r="K445">
            <v>1</v>
          </cell>
        </row>
        <row r="446">
          <cell r="A446">
            <v>177</v>
          </cell>
          <cell r="B446">
            <v>10148919030</v>
          </cell>
          <cell r="C446" t="str">
            <v>БАЛАШОВ Павел</v>
          </cell>
          <cell r="D446">
            <v>40272</v>
          </cell>
          <cell r="E446" t="str">
            <v>1 СР</v>
          </cell>
          <cell r="F446" t="str">
            <v>Донецкая Народная Республика</v>
          </cell>
          <cell r="G446" t="str">
            <v>ГБУ ДО ДНР СШОР по велосипедному спорту</v>
          </cell>
          <cell r="H446" t="str">
            <v>Россия</v>
          </cell>
          <cell r="I446">
            <v>95</v>
          </cell>
          <cell r="K446">
            <v>2</v>
          </cell>
        </row>
        <row r="447">
          <cell r="A447">
            <v>178</v>
          </cell>
          <cell r="B447">
            <v>10142098617</v>
          </cell>
          <cell r="C447" t="str">
            <v>БУЛАВИНЦЕВ Иван</v>
          </cell>
          <cell r="D447">
            <v>40316</v>
          </cell>
          <cell r="E447" t="str">
            <v>2 СР</v>
          </cell>
          <cell r="F447" t="str">
            <v>г. Санкт-Петербург</v>
          </cell>
          <cell r="G447" t="str">
            <v>ГБОУ ШИ Курортного района СПб "Олимпийский резерв"</v>
          </cell>
          <cell r="H447" t="str">
            <v>Россия</v>
          </cell>
          <cell r="I447">
            <v>96</v>
          </cell>
          <cell r="K447">
            <v>1</v>
          </cell>
        </row>
        <row r="448">
          <cell r="A448">
            <v>179</v>
          </cell>
          <cell r="B448">
            <v>10153615446</v>
          </cell>
          <cell r="C448" t="str">
            <v>ДМИТРИЕВ Николай</v>
          </cell>
          <cell r="D448">
            <v>40227</v>
          </cell>
          <cell r="E448" t="str">
            <v>2 СР</v>
          </cell>
          <cell r="F448" t="str">
            <v>Чувашская Республика</v>
          </cell>
          <cell r="G448" t="str">
            <v>СШ №1</v>
          </cell>
          <cell r="I448">
            <v>97</v>
          </cell>
          <cell r="K448">
            <v>2</v>
          </cell>
        </row>
        <row r="449">
          <cell r="A449">
            <v>180</v>
          </cell>
          <cell r="B449">
            <v>10142736288</v>
          </cell>
          <cell r="C449" t="str">
            <v>КОХНУРОВ Александр</v>
          </cell>
          <cell r="D449">
            <v>40490</v>
          </cell>
          <cell r="E449" t="str">
            <v>2 СР</v>
          </cell>
          <cell r="F449" t="str">
            <v>г. Санкт-Петербург</v>
          </cell>
          <cell r="G449" t="str">
            <v>СПб - "Олимпийские надежды"</v>
          </cell>
          <cell r="I449">
            <v>98</v>
          </cell>
          <cell r="K449">
            <v>1</v>
          </cell>
        </row>
        <row r="450">
          <cell r="A450">
            <v>181</v>
          </cell>
          <cell r="B450">
            <v>10161965227</v>
          </cell>
          <cell r="C450" t="str">
            <v>КУЗНЕЦОВ Игорь</v>
          </cell>
          <cell r="D450">
            <v>40219</v>
          </cell>
          <cell r="E450" t="str">
            <v>3 СР</v>
          </cell>
          <cell r="F450" t="str">
            <v>г. Севастополь</v>
          </cell>
          <cell r="G450" t="str">
            <v>ГБУ ДО города Севастополя "СШ №7"</v>
          </cell>
          <cell r="I450">
            <v>99</v>
          </cell>
          <cell r="K450">
            <v>2</v>
          </cell>
        </row>
        <row r="451">
          <cell r="A451">
            <v>182</v>
          </cell>
          <cell r="B451">
            <v>10138881045</v>
          </cell>
          <cell r="C451" t="str">
            <v>ЛИХАЧЕВ Владислав</v>
          </cell>
          <cell r="D451">
            <v>40191</v>
          </cell>
          <cell r="E451" t="str">
            <v>1 СР</v>
          </cell>
          <cell r="F451" t="str">
            <v>Челябинская область</v>
          </cell>
          <cell r="G451" t="str">
            <v>МБУ ДО  "СШОР 2" Копейск</v>
          </cell>
          <cell r="H451" t="str">
            <v>Россия</v>
          </cell>
          <cell r="I451">
            <v>100</v>
          </cell>
          <cell r="K451">
            <v>1</v>
          </cell>
        </row>
        <row r="452">
          <cell r="A452">
            <v>183</v>
          </cell>
          <cell r="B452">
            <v>10144098837</v>
          </cell>
          <cell r="C452" t="str">
            <v>ЛУКЬЯНОВ Владислав</v>
          </cell>
          <cell r="D452">
            <v>40185</v>
          </cell>
          <cell r="E452" t="str">
            <v>1 СР</v>
          </cell>
          <cell r="F452" t="str">
            <v>Самарская область</v>
          </cell>
          <cell r="G452" t="str">
            <v>ГАУ ДО СО СШОР №7</v>
          </cell>
          <cell r="I452">
            <v>101</v>
          </cell>
          <cell r="K452">
            <v>2</v>
          </cell>
        </row>
        <row r="453">
          <cell r="A453">
            <v>184</v>
          </cell>
          <cell r="B453">
            <v>10129968765</v>
          </cell>
          <cell r="C453" t="str">
            <v>МАКСИМОВ Денис</v>
          </cell>
          <cell r="D453">
            <v>39952</v>
          </cell>
          <cell r="E453" t="str">
            <v>2 СР</v>
          </cell>
          <cell r="F453" t="str">
            <v>Чувашская Республика</v>
          </cell>
          <cell r="G453" t="str">
            <v xml:space="preserve">СШОР №7 </v>
          </cell>
          <cell r="I453">
            <v>102</v>
          </cell>
          <cell r="K453">
            <v>1</v>
          </cell>
        </row>
        <row r="454">
          <cell r="A454">
            <v>185</v>
          </cell>
          <cell r="B454">
            <v>10139217212</v>
          </cell>
          <cell r="C454" t="str">
            <v>МАКСИМОВ Михаил</v>
          </cell>
          <cell r="D454">
            <v>40058</v>
          </cell>
          <cell r="E454" t="str">
            <v>1 СР</v>
          </cell>
          <cell r="F454" t="str">
            <v>Челябинская область</v>
          </cell>
          <cell r="G454" t="str">
            <v>МБУ ДО  "СШОР 2" Копейск</v>
          </cell>
          <cell r="H454" t="str">
            <v>Россия</v>
          </cell>
          <cell r="I454">
            <v>103</v>
          </cell>
          <cell r="K454">
            <v>2</v>
          </cell>
        </row>
        <row r="455">
          <cell r="A455">
            <v>186</v>
          </cell>
          <cell r="B455">
            <v>10129071719</v>
          </cell>
          <cell r="C455" t="str">
            <v>МИНЬКОВ Степан</v>
          </cell>
          <cell r="D455">
            <v>40235</v>
          </cell>
          <cell r="E455" t="str">
            <v>1 СР</v>
          </cell>
          <cell r="F455" t="str">
            <v>г. Санкт-Петербург</v>
          </cell>
          <cell r="G455" t="str">
            <v>ГБОУ ШИ Курортного района СПб "Олимпийский резерв"</v>
          </cell>
          <cell r="H455" t="str">
            <v>Россия</v>
          </cell>
          <cell r="I455">
            <v>104</v>
          </cell>
          <cell r="K455">
            <v>1</v>
          </cell>
        </row>
        <row r="456">
          <cell r="A456">
            <v>187</v>
          </cell>
          <cell r="B456">
            <v>10155350433</v>
          </cell>
          <cell r="C456" t="str">
            <v>ПОЗДНЯКОВ Лев</v>
          </cell>
          <cell r="D456">
            <v>40427</v>
          </cell>
          <cell r="E456" t="str">
            <v>3 СР</v>
          </cell>
          <cell r="F456" t="str">
            <v>Чувашская Республика</v>
          </cell>
          <cell r="G456" t="str">
            <v xml:space="preserve">СШОР №7 </v>
          </cell>
          <cell r="I456">
            <v>106</v>
          </cell>
          <cell r="K456">
            <v>2</v>
          </cell>
        </row>
        <row r="457">
          <cell r="A457">
            <v>188</v>
          </cell>
          <cell r="B457">
            <v>10158710067</v>
          </cell>
          <cell r="C457" t="str">
            <v>РОДИОНОВ Артём</v>
          </cell>
          <cell r="D457">
            <v>40295</v>
          </cell>
          <cell r="E457" t="str">
            <v>2 СР</v>
          </cell>
          <cell r="F457" t="str">
            <v>г. Санкт-Петербург</v>
          </cell>
          <cell r="G457" t="str">
            <v>ГБОУ ШИ Курортного района СПб "Олимпийский резерв"</v>
          </cell>
          <cell r="I457">
            <v>107</v>
          </cell>
          <cell r="K457">
            <v>1</v>
          </cell>
        </row>
        <row r="458">
          <cell r="A458">
            <v>189</v>
          </cell>
          <cell r="B458">
            <v>10141092645</v>
          </cell>
          <cell r="C458" t="str">
            <v>СЕРЕДА Никита</v>
          </cell>
          <cell r="D458">
            <v>40409</v>
          </cell>
          <cell r="E458" t="str">
            <v>1 СР</v>
          </cell>
          <cell r="F458" t="str">
            <v>Донецкая Народная Республика</v>
          </cell>
          <cell r="G458" t="str">
            <v>МБУ ДО г. Донецка "СШ №4"</v>
          </cell>
          <cell r="H458" t="str">
            <v>Россия</v>
          </cell>
          <cell r="I458">
            <v>108</v>
          </cell>
          <cell r="K458">
            <v>2</v>
          </cell>
        </row>
        <row r="459">
          <cell r="A459">
            <v>190</v>
          </cell>
          <cell r="B459">
            <v>10137560027</v>
          </cell>
          <cell r="C459" t="str">
            <v>СМИРНОВ Матвей</v>
          </cell>
          <cell r="D459">
            <v>40275</v>
          </cell>
          <cell r="E459" t="str">
            <v>3 СР</v>
          </cell>
          <cell r="F459" t="str">
            <v>Свердловская область</v>
          </cell>
          <cell r="G459" t="str">
            <v>МБУ ДО СШ №8 "Локомотив"</v>
          </cell>
          <cell r="I459">
            <v>109</v>
          </cell>
          <cell r="K459">
            <v>1</v>
          </cell>
        </row>
        <row r="460">
          <cell r="A460">
            <v>191</v>
          </cell>
          <cell r="B460">
            <v>10140274714</v>
          </cell>
          <cell r="C460" t="str">
            <v>СУРКОВ Богдан</v>
          </cell>
          <cell r="D460">
            <v>40326</v>
          </cell>
          <cell r="E460" t="str">
            <v>1 СР</v>
          </cell>
          <cell r="F460" t="str">
            <v>г. Севастополь</v>
          </cell>
          <cell r="G460" t="str">
            <v>ГБУ ДО города Севастополя "СШ №7"</v>
          </cell>
          <cell r="I460">
            <v>110</v>
          </cell>
          <cell r="K460">
            <v>2</v>
          </cell>
        </row>
        <row r="461">
          <cell r="A461">
            <v>192</v>
          </cell>
          <cell r="B461">
            <v>10154048108</v>
          </cell>
          <cell r="C461" t="str">
            <v>ТИХОНОВ Артем</v>
          </cell>
          <cell r="D461">
            <v>40463</v>
          </cell>
          <cell r="E461" t="str">
            <v>2 СР</v>
          </cell>
          <cell r="F461" t="str">
            <v>Калининградская область</v>
          </cell>
          <cell r="G461" t="str">
            <v>МАУ ДО СШ №8</v>
          </cell>
          <cell r="I461">
            <v>111</v>
          </cell>
          <cell r="K461">
            <v>1</v>
          </cell>
        </row>
        <row r="462">
          <cell r="A462">
            <v>193</v>
          </cell>
          <cell r="B462">
            <v>10142059616</v>
          </cell>
          <cell r="C462" t="str">
            <v>УВАРОВ Максим</v>
          </cell>
          <cell r="D462">
            <v>40311</v>
          </cell>
          <cell r="E462" t="str">
            <v>2 СР</v>
          </cell>
          <cell r="F462" t="str">
            <v>г. Санкт-Петербург</v>
          </cell>
          <cell r="G462" t="str">
            <v>ГБОУ ШИ Курортного района СПб "Олимпийский резерв"</v>
          </cell>
          <cell r="H462" t="str">
            <v>Россия</v>
          </cell>
          <cell r="I462">
            <v>112</v>
          </cell>
          <cell r="K462">
            <v>2</v>
          </cell>
        </row>
        <row r="463">
          <cell r="A463">
            <v>194</v>
          </cell>
          <cell r="B463">
            <v>10153906749</v>
          </cell>
          <cell r="C463" t="str">
            <v>ФОМИН Глеб</v>
          </cell>
          <cell r="D463">
            <v>40199</v>
          </cell>
          <cell r="E463" t="str">
            <v>3 СР</v>
          </cell>
          <cell r="F463" t="str">
            <v>Чувашская Республика</v>
          </cell>
          <cell r="G463" t="str">
            <v>СШ "Паттар"</v>
          </cell>
          <cell r="I463">
            <v>113</v>
          </cell>
          <cell r="K463">
            <v>1</v>
          </cell>
        </row>
        <row r="464">
          <cell r="A464">
            <v>195</v>
          </cell>
          <cell r="B464">
            <v>10139176388</v>
          </cell>
          <cell r="C464" t="str">
            <v>ШАКИРОВ Рамиль</v>
          </cell>
          <cell r="D464">
            <v>40419</v>
          </cell>
          <cell r="E464" t="str">
            <v>1 СР</v>
          </cell>
          <cell r="F464" t="str">
            <v>Челябинская область</v>
          </cell>
          <cell r="G464" t="str">
            <v>МБУ ДО  "СШОР 2" Копейск</v>
          </cell>
          <cell r="I464">
            <v>114</v>
          </cell>
          <cell r="K464">
            <v>2</v>
          </cell>
        </row>
        <row r="465">
          <cell r="A465">
            <v>196</v>
          </cell>
          <cell r="B465">
            <v>10138013095</v>
          </cell>
          <cell r="C465" t="str">
            <v>ШЕВЧЕНКО Александр</v>
          </cell>
          <cell r="D465">
            <v>40326</v>
          </cell>
          <cell r="E465" t="str">
            <v>1 СР</v>
          </cell>
          <cell r="F465" t="str">
            <v>Донецкая Народная Республика</v>
          </cell>
          <cell r="G465" t="str">
            <v>ГБУ ДО ДНР СШОР по велосипедному спорту</v>
          </cell>
          <cell r="H465" t="str">
            <v>Россия</v>
          </cell>
          <cell r="I465">
            <v>115</v>
          </cell>
          <cell r="K465">
            <v>1</v>
          </cell>
        </row>
        <row r="466">
          <cell r="A466">
            <v>197</v>
          </cell>
          <cell r="B466">
            <v>10130334941</v>
          </cell>
          <cell r="C466" t="str">
            <v>ГРИБОВ Тихон</v>
          </cell>
          <cell r="D466">
            <v>40368</v>
          </cell>
          <cell r="E466" t="str">
            <v>3 СР</v>
          </cell>
          <cell r="F466" t="str">
            <v>Московская область</v>
          </cell>
          <cell r="G466" t="str">
            <v>ГБУ ДО МО "СШОР по велоспорту"</v>
          </cell>
          <cell r="H466" t="str">
            <v>Россия</v>
          </cell>
          <cell r="I466">
            <v>123</v>
          </cell>
          <cell r="K466">
            <v>2</v>
          </cell>
        </row>
        <row r="467">
          <cell r="A467">
            <v>198</v>
          </cell>
          <cell r="B467">
            <v>10148588220</v>
          </cell>
          <cell r="C467" t="str">
            <v>СУШИЛОВ Георгий</v>
          </cell>
          <cell r="D467">
            <v>40311</v>
          </cell>
          <cell r="E467" t="str">
            <v>2 СР</v>
          </cell>
          <cell r="F467" t="str">
            <v>Республика Татарстан</v>
          </cell>
          <cell r="G467" t="str">
            <v>МАУ СШОР "Яр Чаллы"</v>
          </cell>
          <cell r="I467">
            <v>155</v>
          </cell>
          <cell r="K467">
            <v>1</v>
          </cell>
        </row>
        <row r="468">
          <cell r="A468">
            <v>199</v>
          </cell>
          <cell r="B468">
            <v>10132009506</v>
          </cell>
          <cell r="C468" t="str">
            <v>ФИЛАТОВ Егор</v>
          </cell>
          <cell r="D468">
            <v>39963</v>
          </cell>
          <cell r="E468" t="str">
            <v>1 СР</v>
          </cell>
          <cell r="F468" t="str">
            <v>Самарская область</v>
          </cell>
          <cell r="G468" t="str">
            <v>МБУ ДО СШОР №9 "Велотол"</v>
          </cell>
          <cell r="I468">
            <v>162</v>
          </cell>
          <cell r="K468">
            <v>2</v>
          </cell>
        </row>
        <row r="469">
          <cell r="A469">
            <v>200</v>
          </cell>
          <cell r="B469">
            <v>10153666572</v>
          </cell>
          <cell r="C469" t="str">
            <v>ХАДИУЛЛИН Ильшат</v>
          </cell>
          <cell r="D469">
            <v>40226</v>
          </cell>
          <cell r="E469" t="str">
            <v>3 СР</v>
          </cell>
          <cell r="F469" t="str">
            <v>Республика Татарстан</v>
          </cell>
          <cell r="G469" t="str">
            <v>МАУ СШОР "Яр Чаллы"</v>
          </cell>
          <cell r="H469" t="str">
            <v>Россия</v>
          </cell>
          <cell r="I469">
            <v>163</v>
          </cell>
          <cell r="K469">
            <v>1</v>
          </cell>
        </row>
        <row r="470">
          <cell r="A470">
            <v>201</v>
          </cell>
          <cell r="B470">
            <v>10143689619</v>
          </cell>
          <cell r="C470" t="str">
            <v>ЧУГУРОВ Платон</v>
          </cell>
          <cell r="D470">
            <v>40024</v>
          </cell>
          <cell r="E470" t="str">
            <v>КМС</v>
          </cell>
          <cell r="F470" t="str">
            <v>Самарская область</v>
          </cell>
          <cell r="G470" t="str">
            <v>ГАУ ДО СО  СШОР №7</v>
          </cell>
          <cell r="H470" t="str">
            <v>Россия</v>
          </cell>
          <cell r="I470">
            <v>164</v>
          </cell>
          <cell r="K470">
            <v>2</v>
          </cell>
        </row>
        <row r="471">
          <cell r="A471">
            <v>202</v>
          </cell>
          <cell r="B471">
            <v>10146168977</v>
          </cell>
          <cell r="C471" t="str">
            <v>ШУКШИН Михаил</v>
          </cell>
          <cell r="D471">
            <v>40438</v>
          </cell>
          <cell r="E471" t="str">
            <v>1 СР</v>
          </cell>
          <cell r="F471" t="str">
            <v>Самарская область</v>
          </cell>
          <cell r="G471" t="str">
            <v>МБУ ДО СШОР №15</v>
          </cell>
          <cell r="I471">
            <v>169</v>
          </cell>
          <cell r="K471">
            <v>1</v>
          </cell>
        </row>
        <row r="472">
          <cell r="A472">
            <v>203</v>
          </cell>
          <cell r="B472">
            <v>10147367939</v>
          </cell>
          <cell r="C472" t="str">
            <v>БУДАНЦЕВ Александр</v>
          </cell>
          <cell r="D472">
            <v>40351</v>
          </cell>
          <cell r="E472" t="str">
            <v>1 СР</v>
          </cell>
          <cell r="F472" t="str">
            <v>Краснодарский край</v>
          </cell>
          <cell r="G472" t="str">
            <v>МАУ ДО  "СШОР Волна" МО БР</v>
          </cell>
          <cell r="H472" t="str">
            <v>Россия</v>
          </cell>
          <cell r="K472">
            <v>2</v>
          </cell>
        </row>
        <row r="473">
          <cell r="A473">
            <v>204</v>
          </cell>
          <cell r="B473">
            <v>10154812788</v>
          </cell>
          <cell r="C473" t="str">
            <v>ДУНЦОВ Артём</v>
          </cell>
          <cell r="D473">
            <v>39969</v>
          </cell>
          <cell r="E473" t="str">
            <v>2 СР</v>
          </cell>
          <cell r="F473" t="str">
            <v>Самарская область</v>
          </cell>
          <cell r="G473" t="str">
            <v>МБУ ДО СШОР №9 "Велотол"</v>
          </cell>
          <cell r="K473">
            <v>1</v>
          </cell>
        </row>
        <row r="474">
          <cell r="A474">
            <v>205</v>
          </cell>
          <cell r="B474">
            <v>10145860496</v>
          </cell>
          <cell r="C474" t="str">
            <v>ЕРЕМИН Виктор</v>
          </cell>
          <cell r="D474">
            <v>40278</v>
          </cell>
          <cell r="E474" t="str">
            <v>2 СР</v>
          </cell>
          <cell r="F474" t="str">
            <v>Саратовская область</v>
          </cell>
          <cell r="G474" t="str">
            <v>ГБУ ДО СО "СШОР НГ"</v>
          </cell>
          <cell r="H474" t="str">
            <v>Россия</v>
          </cell>
          <cell r="K474">
            <v>2</v>
          </cell>
        </row>
        <row r="475">
          <cell r="A475">
            <v>206</v>
          </cell>
          <cell r="B475">
            <v>10159472933</v>
          </cell>
          <cell r="C475" t="str">
            <v>ИВАНОВ Глеб</v>
          </cell>
          <cell r="D475">
            <v>40458</v>
          </cell>
          <cell r="E475" t="str">
            <v>2 СР</v>
          </cell>
          <cell r="F475" t="str">
            <v>Республика Татарстан</v>
          </cell>
          <cell r="G475" t="str">
            <v>МАУ СШОР "Яр Чаллы"</v>
          </cell>
          <cell r="K475">
            <v>1</v>
          </cell>
        </row>
        <row r="476">
          <cell r="A476">
            <v>207</v>
          </cell>
          <cell r="B476">
            <v>10146254762</v>
          </cell>
          <cell r="C476" t="str">
            <v>ИРМАТОВ Азамат</v>
          </cell>
          <cell r="D476">
            <v>40284</v>
          </cell>
          <cell r="E476" t="str">
            <v>1 СР</v>
          </cell>
          <cell r="F476" t="str">
            <v>Самарская область</v>
          </cell>
          <cell r="G476" t="str">
            <v>ГАУ ДО СО СШОР №7</v>
          </cell>
          <cell r="K476">
            <v>2</v>
          </cell>
        </row>
        <row r="477">
          <cell r="A477">
            <v>208</v>
          </cell>
          <cell r="B477">
            <v>10160932074</v>
          </cell>
          <cell r="C477" t="str">
            <v>ЛЕВИН Андрей</v>
          </cell>
          <cell r="D477">
            <v>40539</v>
          </cell>
          <cell r="E477" t="str">
            <v>1 СР</v>
          </cell>
          <cell r="F477" t="str">
            <v>Самарская область</v>
          </cell>
          <cell r="G477" t="str">
            <v>МБУ ДО СШОР №15</v>
          </cell>
          <cell r="K477">
            <v>1</v>
          </cell>
        </row>
        <row r="478">
          <cell r="A478">
            <v>209</v>
          </cell>
          <cell r="B478">
            <v>10159003491</v>
          </cell>
          <cell r="C478" t="str">
            <v>МОШКИН Илья</v>
          </cell>
          <cell r="D478">
            <v>39855</v>
          </cell>
          <cell r="E478" t="str">
            <v>3 СР</v>
          </cell>
          <cell r="F478" t="str">
            <v>Волгоградская область</v>
          </cell>
          <cell r="G478" t="str">
            <v>МБУ ДО СШ №1</v>
          </cell>
          <cell r="K478">
            <v>2</v>
          </cell>
        </row>
        <row r="479">
          <cell r="A479">
            <v>210</v>
          </cell>
          <cell r="B479">
            <v>10162060712</v>
          </cell>
          <cell r="C479" t="str">
            <v>САЛОВ Данил</v>
          </cell>
          <cell r="D479">
            <v>40447</v>
          </cell>
          <cell r="E479" t="str">
            <v>1 СР</v>
          </cell>
          <cell r="F479" t="str">
            <v>Самарская область</v>
          </cell>
          <cell r="G479" t="str">
            <v>ГАУ ДО СО СШОР №7</v>
          </cell>
          <cell r="K479">
            <v>1</v>
          </cell>
        </row>
        <row r="480">
          <cell r="A480">
            <v>211</v>
          </cell>
          <cell r="B480">
            <v>10143899682</v>
          </cell>
          <cell r="C480" t="str">
            <v>СЕВРЮГИН Савелий</v>
          </cell>
          <cell r="D480">
            <v>40193</v>
          </cell>
          <cell r="E480" t="str">
            <v>1 СР</v>
          </cell>
          <cell r="F480" t="str">
            <v>Самарская область</v>
          </cell>
          <cell r="G480" t="str">
            <v>ГАУ ДО СО СШОР №7</v>
          </cell>
          <cell r="K480">
            <v>2</v>
          </cell>
        </row>
        <row r="481">
          <cell r="A481">
            <v>212</v>
          </cell>
          <cell r="B481">
            <v>10137539819</v>
          </cell>
          <cell r="C481" t="str">
            <v>ШЕВЯКОВ Игнат</v>
          </cell>
          <cell r="D481">
            <v>40232</v>
          </cell>
          <cell r="E481" t="str">
            <v>1 СР</v>
          </cell>
          <cell r="F481" t="str">
            <v>Краснодарский край</v>
          </cell>
          <cell r="G481" t="str">
            <v>МАУ ДО  "СШОР Волна" МО БР</v>
          </cell>
          <cell r="H481" t="str">
            <v>Россия</v>
          </cell>
          <cell r="K481">
            <v>1</v>
          </cell>
        </row>
        <row r="482">
          <cell r="B482">
            <v>10131541983</v>
          </cell>
          <cell r="C482" t="str">
            <v>КОМАРОВ Алексей</v>
          </cell>
          <cell r="D482">
            <v>40213</v>
          </cell>
          <cell r="E482" t="str">
            <v>1 СР</v>
          </cell>
          <cell r="F482" t="str">
            <v>г. Москва</v>
          </cell>
          <cell r="G482" t="str">
            <v>ГБПОУ"МССУОР № 2" Москомспорта</v>
          </cell>
          <cell r="H482" t="str">
            <v>Россия</v>
          </cell>
        </row>
        <row r="483">
          <cell r="B483">
            <v>10129902077</v>
          </cell>
          <cell r="C483" t="str">
            <v>ТИТОВ Макар</v>
          </cell>
          <cell r="D483">
            <v>40374</v>
          </cell>
          <cell r="E483" t="str">
            <v>1 СР</v>
          </cell>
          <cell r="F483" t="str">
            <v>г. Москва</v>
          </cell>
          <cell r="G483" t="str">
            <v>ГБПОУ"МССУОР № 2" Москомспорта</v>
          </cell>
          <cell r="H483" t="str">
            <v>Россия</v>
          </cell>
        </row>
        <row r="484">
          <cell r="B484">
            <v>10142133171</v>
          </cell>
          <cell r="C484" t="str">
            <v>КУЗЬМИН Иван</v>
          </cell>
          <cell r="D484">
            <v>40181</v>
          </cell>
          <cell r="E484" t="str">
            <v>1 СР</v>
          </cell>
          <cell r="F484" t="str">
            <v>Чувашская Республика</v>
          </cell>
          <cell r="G484" t="str">
            <v>СШОР №7</v>
          </cell>
          <cell r="H484" t="str">
            <v>Россия</v>
          </cell>
        </row>
        <row r="485">
          <cell r="B485">
            <v>10142273116</v>
          </cell>
          <cell r="C485" t="str">
            <v>СУХОВ Антон</v>
          </cell>
          <cell r="D485">
            <v>40260</v>
          </cell>
          <cell r="E485" t="str">
            <v>3 СР</v>
          </cell>
          <cell r="F485" t="str">
            <v>Самарская область</v>
          </cell>
          <cell r="G485" t="str">
            <v>ГАУ ДО СО СШОР №7</v>
          </cell>
          <cell r="H485" t="str">
            <v>Россия</v>
          </cell>
        </row>
        <row r="486">
          <cell r="B486">
            <v>10144068323</v>
          </cell>
          <cell r="C486" t="str">
            <v>ЖУЙКОВ Степан</v>
          </cell>
          <cell r="D486">
            <v>40479</v>
          </cell>
          <cell r="E486" t="str">
            <v>1 СР</v>
          </cell>
          <cell r="F486" t="str">
            <v>г. Москва</v>
          </cell>
          <cell r="G486" t="str">
            <v>ГБУ "Московская академия велосипедного спорта"</v>
          </cell>
          <cell r="H486" t="str">
            <v>Россия</v>
          </cell>
        </row>
        <row r="487">
          <cell r="B487">
            <v>10142604936</v>
          </cell>
          <cell r="C487" t="str">
            <v>ПЕРУНКОВ Александр</v>
          </cell>
          <cell r="D487">
            <v>40372</v>
          </cell>
          <cell r="E487" t="str">
            <v>2 СР</v>
          </cell>
          <cell r="F487" t="str">
            <v>Ростовская область</v>
          </cell>
          <cell r="G487" t="str">
            <v xml:space="preserve">ГБУ ДО РО СШОР-19 </v>
          </cell>
          <cell r="H487" t="str">
            <v>Россия</v>
          </cell>
        </row>
        <row r="488">
          <cell r="B488">
            <v>10146882535</v>
          </cell>
          <cell r="C488" t="str">
            <v>КУДРАВЦЕВ Прохор</v>
          </cell>
          <cell r="D488">
            <v>39975</v>
          </cell>
          <cell r="E488" t="str">
            <v>2 СР</v>
          </cell>
          <cell r="F488" t="str">
            <v>Краснодарский край</v>
          </cell>
          <cell r="G488" t="str">
            <v>МАУ ДО  "СШОР Волна" МО БР</v>
          </cell>
          <cell r="H488" t="str">
            <v>Россия</v>
          </cell>
        </row>
        <row r="489">
          <cell r="B489">
            <v>10136031366</v>
          </cell>
          <cell r="C489" t="str">
            <v>ДОНЧЕНКО Александр</v>
          </cell>
          <cell r="D489">
            <v>40174</v>
          </cell>
          <cell r="E489" t="str">
            <v>1 СР</v>
          </cell>
          <cell r="F489" t="str">
            <v>Краснодарский край</v>
          </cell>
          <cell r="G489" t="str">
            <v>МАУ ДО  "СШОР Волна" МО БР</v>
          </cell>
          <cell r="H489" t="str">
            <v>Россия</v>
          </cell>
        </row>
        <row r="490">
          <cell r="B490">
            <v>10148918929</v>
          </cell>
          <cell r="C490" t="str">
            <v>НИКИФОРОВ Иван</v>
          </cell>
          <cell r="D490">
            <v>40340</v>
          </cell>
          <cell r="E490" t="str">
            <v>2 СР</v>
          </cell>
          <cell r="F490" t="str">
            <v>Краснодарский край</v>
          </cell>
          <cell r="G490" t="str">
            <v>МКУ ДО СШ "Олимп"</v>
          </cell>
          <cell r="H490" t="str">
            <v>Россия</v>
          </cell>
        </row>
        <row r="491">
          <cell r="B491">
            <v>10137550933</v>
          </cell>
          <cell r="C491" t="str">
            <v>НАЗАРОВ Александр</v>
          </cell>
          <cell r="D491">
            <v>40523</v>
          </cell>
          <cell r="E491" t="str">
            <v>2 СР</v>
          </cell>
          <cell r="F491" t="str">
            <v>Краснодарский край</v>
          </cell>
          <cell r="G491" t="str">
            <v>МАУ ДО  "СШОР Волна" МО БР</v>
          </cell>
          <cell r="H491" t="str">
            <v>Россия</v>
          </cell>
        </row>
        <row r="492">
          <cell r="B492">
            <v>10148622875</v>
          </cell>
          <cell r="C492" t="str">
            <v>АКОПЯН Ибрагим</v>
          </cell>
          <cell r="D492">
            <v>40061</v>
          </cell>
          <cell r="E492" t="str">
            <v>2 СР</v>
          </cell>
          <cell r="F492" t="str">
            <v>Республика Адыгея</v>
          </cell>
          <cell r="G492" t="str">
            <v>ГБО ДО РА "СШОР по велосипедному спорту"</v>
          </cell>
          <cell r="H492" t="str">
            <v>Россия</v>
          </cell>
        </row>
        <row r="493">
          <cell r="B493">
            <v>10159268324</v>
          </cell>
          <cell r="C493" t="str">
            <v>ЕПАТКО Ярослав</v>
          </cell>
          <cell r="D493">
            <v>40177</v>
          </cell>
          <cell r="E493" t="str">
            <v>3 СР</v>
          </cell>
          <cell r="F493" t="str">
            <v>Республика Адыгея</v>
          </cell>
          <cell r="G493" t="str">
            <v>ГБО ДО РА "СШОР по велосипедному спорту"</v>
          </cell>
        </row>
        <row r="494">
          <cell r="B494">
            <v>10136907804</v>
          </cell>
          <cell r="C494" t="str">
            <v>ЕРМАКОВ Илья</v>
          </cell>
          <cell r="D494">
            <v>40157</v>
          </cell>
          <cell r="E494" t="str">
            <v>1 СР</v>
          </cell>
          <cell r="F494" t="str">
            <v>Республика Адыгея</v>
          </cell>
          <cell r="G494" t="str">
            <v>ГБО ДО РА "СШОР по велосипедному спорту"</v>
          </cell>
          <cell r="H494" t="str">
            <v>Россия</v>
          </cell>
        </row>
        <row r="495">
          <cell r="B495">
            <v>10136903558</v>
          </cell>
          <cell r="C495" t="str">
            <v>КАЛУГИН Дмитрий</v>
          </cell>
          <cell r="D495">
            <v>39959</v>
          </cell>
          <cell r="E495" t="str">
            <v>1 СР</v>
          </cell>
          <cell r="F495" t="str">
            <v>Республика Адыгея</v>
          </cell>
          <cell r="G495" t="str">
            <v>ГБО ДО РА "СШОР по велосипедному спорту"</v>
          </cell>
          <cell r="H495" t="str">
            <v>Россия</v>
          </cell>
        </row>
        <row r="496">
          <cell r="B496">
            <v>10136831517</v>
          </cell>
          <cell r="C496" t="str">
            <v>НЕЧАЕВ Владислав</v>
          </cell>
          <cell r="D496">
            <v>40330</v>
          </cell>
          <cell r="E496" t="str">
            <v>1 СР</v>
          </cell>
          <cell r="F496" t="str">
            <v>Республика Адыгея</v>
          </cell>
          <cell r="G496" t="str">
            <v>ГБО ДО РА "СШОР по велосипедному спорту"</v>
          </cell>
          <cell r="H496" t="str">
            <v>Россия</v>
          </cell>
        </row>
        <row r="497">
          <cell r="B497">
            <v>10138730794</v>
          </cell>
          <cell r="C497" t="str">
            <v>РОМАШКИН Кирилл</v>
          </cell>
          <cell r="D497">
            <v>40134</v>
          </cell>
          <cell r="E497" t="str">
            <v>2 СР</v>
          </cell>
          <cell r="F497" t="str">
            <v>Республика Адыгея</v>
          </cell>
          <cell r="G497" t="str">
            <v>ГБО ДО РА "СШОР по велосипедному спорту"</v>
          </cell>
          <cell r="H497" t="str">
            <v>Россия</v>
          </cell>
        </row>
        <row r="498">
          <cell r="B498">
            <v>10159136261</v>
          </cell>
          <cell r="C498" t="str">
            <v>ЧЕРНЫШОВ Константин</v>
          </cell>
          <cell r="D498">
            <v>40224</v>
          </cell>
          <cell r="E498" t="str">
            <v>2 СР</v>
          </cell>
          <cell r="F498" t="str">
            <v>Республика Адыгея</v>
          </cell>
          <cell r="G498" t="str">
            <v>ГБО ДО РА "СШОР по велосипедному спорту"</v>
          </cell>
        </row>
        <row r="499">
          <cell r="B499">
            <v>10140000181</v>
          </cell>
          <cell r="C499" t="str">
            <v>ТАРАТУХИН Даниил</v>
          </cell>
          <cell r="D499">
            <v>40304</v>
          </cell>
          <cell r="E499" t="str">
            <v>3 СР</v>
          </cell>
          <cell r="F499" t="str">
            <v>Республика Адыгея</v>
          </cell>
          <cell r="G499" t="str">
            <v>ГБО ДО РА "СШОР по велосипедному спорту"</v>
          </cell>
          <cell r="H499" t="str">
            <v>Россия</v>
          </cell>
        </row>
        <row r="500">
          <cell r="B500">
            <v>10158710269</v>
          </cell>
          <cell r="C500" t="str">
            <v>ПАШКОВ Михаил</v>
          </cell>
          <cell r="D500">
            <v>40409</v>
          </cell>
          <cell r="E500" t="str">
            <v>2 СР</v>
          </cell>
          <cell r="F500" t="str">
            <v>Республика Адыгея</v>
          </cell>
          <cell r="G500" t="str">
            <v>ГБО ДО РА "СШОР по велосипедному спорту"</v>
          </cell>
        </row>
        <row r="501">
          <cell r="B501">
            <v>10145249804</v>
          </cell>
          <cell r="C501" t="str">
            <v>ШАЛАУМОВ Тимур</v>
          </cell>
          <cell r="D501">
            <v>40277</v>
          </cell>
          <cell r="E501" t="str">
            <v>3 СР</v>
          </cell>
          <cell r="F501" t="str">
            <v>г. Севастополь</v>
          </cell>
          <cell r="G501" t="str">
            <v>ГБУ ДО г. Севастополя "СШ №7"</v>
          </cell>
        </row>
        <row r="502">
          <cell r="B502">
            <v>10157539906</v>
          </cell>
          <cell r="C502" t="str">
            <v>СТАНИСЛАВСКИЙ Богдан</v>
          </cell>
          <cell r="D502">
            <v>40276</v>
          </cell>
          <cell r="E502" t="str">
            <v>1 СР</v>
          </cell>
          <cell r="F502" t="str">
            <v>Краснодарский край</v>
          </cell>
          <cell r="G502" t="str">
            <v>МАУ ДО  "СШОР Волна" МО БР</v>
          </cell>
          <cell r="H502" t="str">
            <v>Россия</v>
          </cell>
        </row>
        <row r="503">
          <cell r="B503">
            <v>10127319554</v>
          </cell>
          <cell r="C503" t="str">
            <v>ШАПОВАЛОВ Петр</v>
          </cell>
          <cell r="D503">
            <v>39920</v>
          </cell>
          <cell r="E503" t="str">
            <v>1 СР</v>
          </cell>
          <cell r="F503" t="str">
            <v>Волгоградская область</v>
          </cell>
          <cell r="G503" t="str">
            <v>ГАУ ДО ВО «СШОР»</v>
          </cell>
          <cell r="H503" t="str">
            <v>Россия</v>
          </cell>
        </row>
        <row r="504">
          <cell r="B504">
            <v>10150170229</v>
          </cell>
          <cell r="C504" t="str">
            <v>ЖОЛОБОВ  Владислав</v>
          </cell>
          <cell r="D504">
            <v>40095</v>
          </cell>
          <cell r="E504" t="str">
            <v>2 СР</v>
          </cell>
          <cell r="F504" t="str">
            <v>Вологодская область</v>
          </cell>
          <cell r="G504" t="str">
            <v>АУ ФКСиС ВО "ЦСП", ФВС Вологодской области</v>
          </cell>
          <cell r="H504" t="str">
            <v>Россия</v>
          </cell>
        </row>
        <row r="505">
          <cell r="B505">
            <v>10150695342</v>
          </cell>
          <cell r="C505" t="str">
            <v>СОКОЛОВ Илья</v>
          </cell>
          <cell r="D505">
            <v>40335</v>
          </cell>
          <cell r="E505" t="str">
            <v>2 СР</v>
          </cell>
          <cell r="F505" t="str">
            <v>Вологодская область</v>
          </cell>
          <cell r="G505" t="str">
            <v>АУ ФКСиС ВО "ЦСП", ФВС Вологодской области</v>
          </cell>
          <cell r="H505" t="str">
            <v>Россия</v>
          </cell>
        </row>
        <row r="506">
          <cell r="B506">
            <v>10150100006</v>
          </cell>
          <cell r="C506" t="str">
            <v>СМИРНОВ Максим</v>
          </cell>
          <cell r="D506">
            <v>40405</v>
          </cell>
          <cell r="E506" t="str">
            <v>2 СР</v>
          </cell>
          <cell r="F506" t="str">
            <v>Вологодская область</v>
          </cell>
          <cell r="G506" t="str">
            <v>АУ ФКСиС ВО "ЦСП", ФВС Вологодской области</v>
          </cell>
          <cell r="H506" t="str">
            <v>Россия</v>
          </cell>
        </row>
        <row r="507">
          <cell r="B507">
            <v>10126950747</v>
          </cell>
          <cell r="C507" t="str">
            <v>ЗАЙЦЕВ Ярослав</v>
          </cell>
          <cell r="D507">
            <v>39854</v>
          </cell>
          <cell r="E507" t="str">
            <v>1 СР</v>
          </cell>
          <cell r="F507" t="str">
            <v>г. Москва</v>
          </cell>
          <cell r="G507" t="str">
            <v>ГБУ "Московская академия велосипедного спорта"</v>
          </cell>
          <cell r="H507" t="str">
            <v>Россия</v>
          </cell>
        </row>
        <row r="508">
          <cell r="B508">
            <v>10129813969</v>
          </cell>
          <cell r="C508" t="str">
            <v>ЛЕЖНИН Константин</v>
          </cell>
          <cell r="D508">
            <v>39921</v>
          </cell>
          <cell r="E508" t="str">
            <v>1 СР</v>
          </cell>
          <cell r="F508" t="str">
            <v>г. Москва</v>
          </cell>
          <cell r="G508" t="str">
            <v>ГБУ "Московская академия велосипедного спорта"</v>
          </cell>
          <cell r="H508" t="str">
            <v>Россия</v>
          </cell>
        </row>
        <row r="509">
          <cell r="B509">
            <v>10130946546</v>
          </cell>
          <cell r="C509" t="str">
            <v>ЗЕМБАХТИН Виталий</v>
          </cell>
          <cell r="D509">
            <v>40001</v>
          </cell>
          <cell r="E509" t="str">
            <v>2 СР</v>
          </cell>
          <cell r="F509" t="str">
            <v>г. Москва</v>
          </cell>
          <cell r="G509" t="str">
            <v>ГБПОУ"МССУОР № 2" Москомспорта</v>
          </cell>
          <cell r="H509" t="str">
            <v>Россия</v>
          </cell>
        </row>
        <row r="510">
          <cell r="B510">
            <v>10138439592</v>
          </cell>
          <cell r="C510" t="str">
            <v>СЕЛЬВАЧЕВ Артем</v>
          </cell>
          <cell r="D510">
            <v>40354</v>
          </cell>
          <cell r="E510" t="str">
            <v>1 СР</v>
          </cell>
          <cell r="F510" t="str">
            <v>г. Москва</v>
          </cell>
          <cell r="G510" t="str">
            <v>ГБУ "Московская академия велосипедного спорта"</v>
          </cell>
          <cell r="H510" t="str">
            <v>Россия</v>
          </cell>
        </row>
        <row r="511">
          <cell r="B511">
            <v>10141310691</v>
          </cell>
          <cell r="C511" t="str">
            <v>ВОЛОВ Тимофей</v>
          </cell>
          <cell r="D511">
            <v>40374</v>
          </cell>
          <cell r="E511" t="str">
            <v>1 СР</v>
          </cell>
          <cell r="F511" t="str">
            <v>г. Москва</v>
          </cell>
          <cell r="G511" t="str">
            <v>ГБУ "Московская академия велосипедного спорта"</v>
          </cell>
          <cell r="H511" t="str">
            <v>Россия</v>
          </cell>
        </row>
        <row r="512">
          <cell r="B512">
            <v>10150386053</v>
          </cell>
          <cell r="C512" t="str">
            <v>ЖГУН Илья</v>
          </cell>
          <cell r="D512">
            <v>39850</v>
          </cell>
          <cell r="E512" t="str">
            <v>1 СР</v>
          </cell>
          <cell r="F512" t="str">
            <v>г. Санкт-Петербург</v>
          </cell>
          <cell r="G512" t="str">
            <v xml:space="preserve">ГБУ ДО СШ "Локомотив" </v>
          </cell>
          <cell r="H512" t="str">
            <v>Россия</v>
          </cell>
        </row>
        <row r="513">
          <cell r="B513">
            <v>10128532660</v>
          </cell>
          <cell r="C513" t="str">
            <v>БЕЛЯКОВ Иван</v>
          </cell>
          <cell r="D513">
            <v>39953</v>
          </cell>
          <cell r="E513" t="str">
            <v>3 СР</v>
          </cell>
          <cell r="F513" t="str">
            <v>г. Санкт-Петербург</v>
          </cell>
          <cell r="G513" t="str">
            <v xml:space="preserve">ГБУ ДО СШ "Локомотив" </v>
          </cell>
          <cell r="H513" t="str">
            <v>Россия</v>
          </cell>
        </row>
        <row r="514">
          <cell r="B514">
            <v>10127947428</v>
          </cell>
          <cell r="C514" t="str">
            <v>БАТУЛОВ Георгий</v>
          </cell>
          <cell r="D514">
            <v>40009</v>
          </cell>
          <cell r="E514" t="str">
            <v>2 СР</v>
          </cell>
          <cell r="F514" t="str">
            <v>г. Санкт-Петербург</v>
          </cell>
          <cell r="G514" t="str">
            <v>Сестрорецк "Олимпийский резерв"</v>
          </cell>
          <cell r="H514" t="str">
            <v>Россия</v>
          </cell>
        </row>
        <row r="515">
          <cell r="B515">
            <v>10139408784</v>
          </cell>
          <cell r="C515" t="str">
            <v>САВВА Никита</v>
          </cell>
          <cell r="D515">
            <v>40181</v>
          </cell>
          <cell r="E515" t="str">
            <v>1 ЮН</v>
          </cell>
          <cell r="F515" t="str">
            <v>г. Санкт-Петербург</v>
          </cell>
          <cell r="G515" t="str">
            <v xml:space="preserve">ГБУ ДО СШ "Локомотив" </v>
          </cell>
          <cell r="H515" t="str">
            <v>Россия</v>
          </cell>
        </row>
        <row r="516">
          <cell r="B516">
            <v>10142058100</v>
          </cell>
          <cell r="C516" t="str">
            <v>ПАРШИН Кирилл</v>
          </cell>
          <cell r="D516">
            <v>40275</v>
          </cell>
          <cell r="E516" t="str">
            <v>2 СР</v>
          </cell>
          <cell r="F516" t="str">
            <v>г. Санкт-Петербург</v>
          </cell>
          <cell r="G516" t="str">
            <v>ГБУ ДО СШОР им. В. Коренькова</v>
          </cell>
          <cell r="H516" t="str">
            <v>Россия</v>
          </cell>
        </row>
        <row r="517">
          <cell r="B517">
            <v>10153236136</v>
          </cell>
          <cell r="C517" t="str">
            <v>ШКАРПЕТКИН Андрей</v>
          </cell>
          <cell r="D517">
            <v>40280</v>
          </cell>
          <cell r="E517" t="str">
            <v>3 СР</v>
          </cell>
          <cell r="F517" t="str">
            <v>г. Санкт-Петербург</v>
          </cell>
          <cell r="G517" t="str">
            <v>ГБУ ДО СШОР им. В. Коренькова</v>
          </cell>
          <cell r="H517" t="str">
            <v>Россия</v>
          </cell>
        </row>
        <row r="518">
          <cell r="B518">
            <v>10152794178</v>
          </cell>
          <cell r="C518" t="str">
            <v>ДУЖНИКОВ Сергей</v>
          </cell>
          <cell r="D518">
            <v>40292</v>
          </cell>
          <cell r="E518" t="str">
            <v>1 ЮН</v>
          </cell>
          <cell r="F518" t="str">
            <v>г. Санкт-Петербург</v>
          </cell>
          <cell r="G518" t="str">
            <v>СПб ГБПОУ "Олимпийские надежды"</v>
          </cell>
          <cell r="H518" t="str">
            <v>Россия</v>
          </cell>
        </row>
        <row r="519">
          <cell r="B519">
            <v>10140039588</v>
          </cell>
          <cell r="C519" t="str">
            <v>ГУНЬКО Семен</v>
          </cell>
          <cell r="D519">
            <v>40304</v>
          </cell>
          <cell r="E519" t="str">
            <v>1 ЮН</v>
          </cell>
          <cell r="F519" t="str">
            <v>г. Санкт-Петербург</v>
          </cell>
          <cell r="G519" t="str">
            <v xml:space="preserve">ГБУ ДО СШ "Локомотив" </v>
          </cell>
          <cell r="H519" t="str">
            <v>Россия</v>
          </cell>
        </row>
        <row r="520">
          <cell r="B520">
            <v>10153286338</v>
          </cell>
          <cell r="C520" t="str">
            <v>БАЙДАЛАКОВ Илья</v>
          </cell>
          <cell r="D520">
            <v>40314</v>
          </cell>
          <cell r="E520" t="str">
            <v>1 ЮН</v>
          </cell>
          <cell r="F520" t="str">
            <v>г. Санкт-Петербург</v>
          </cell>
          <cell r="G520" t="str">
            <v>СПб ГБПОУ "Олимпийские надежды"</v>
          </cell>
          <cell r="H520" t="str">
            <v>Россия</v>
          </cell>
        </row>
        <row r="521">
          <cell r="B521">
            <v>10153241691</v>
          </cell>
          <cell r="C521" t="str">
            <v>ГАБДУЛХАКОВ Роберт</v>
          </cell>
          <cell r="D521">
            <v>40372</v>
          </cell>
          <cell r="E521" t="str">
            <v>3 СР</v>
          </cell>
          <cell r="F521" t="str">
            <v>г. Санкт-Петербург</v>
          </cell>
          <cell r="G521" t="str">
            <v>ГБУ ДО СШОР им. В. Коренькова</v>
          </cell>
          <cell r="H521" t="str">
            <v>Россия</v>
          </cell>
        </row>
        <row r="522">
          <cell r="B522">
            <v>10141683173</v>
          </cell>
          <cell r="C522" t="str">
            <v>КРОН Георгий</v>
          </cell>
          <cell r="D522">
            <v>40396</v>
          </cell>
          <cell r="E522" t="str">
            <v>1 ЮН</v>
          </cell>
          <cell r="F522" t="str">
            <v>г. Санкт-Петербург</v>
          </cell>
          <cell r="G522" t="str">
            <v>СПб ГБПОУ "Олимпийские надежды"</v>
          </cell>
          <cell r="H522" t="str">
            <v>Россия</v>
          </cell>
        </row>
        <row r="523">
          <cell r="B523">
            <v>10141909364</v>
          </cell>
          <cell r="C523" t="str">
            <v>ИВАНОВ Максим</v>
          </cell>
          <cell r="D523">
            <v>40421</v>
          </cell>
          <cell r="E523" t="str">
            <v>3 СР</v>
          </cell>
          <cell r="F523" t="str">
            <v>г. Санкт-Петербург</v>
          </cell>
          <cell r="G523" t="str">
            <v>ГБУ ДО СШОР им. В. Коренькова</v>
          </cell>
          <cell r="H523" t="str">
            <v>Россия</v>
          </cell>
        </row>
        <row r="524">
          <cell r="B524">
            <v>10140720308</v>
          </cell>
          <cell r="C524" t="str">
            <v>КАЗАНСКИЙ Ярослав</v>
          </cell>
          <cell r="D524">
            <v>40455</v>
          </cell>
          <cell r="E524" t="str">
            <v>1 ЮН</v>
          </cell>
          <cell r="F524" t="str">
            <v>г. Санкт-Петербург</v>
          </cell>
          <cell r="G524" t="str">
            <v>СПб ГБПОУ "Олимпийские надежды"</v>
          </cell>
          <cell r="H524" t="str">
            <v>Россия</v>
          </cell>
        </row>
        <row r="525">
          <cell r="B525">
            <v>10139408885</v>
          </cell>
          <cell r="C525" t="str">
            <v>ПРУСАКОВ Александр</v>
          </cell>
          <cell r="D525">
            <v>40459</v>
          </cell>
          <cell r="E525" t="str">
            <v>1 ЮН</v>
          </cell>
          <cell r="F525" t="str">
            <v>г. Санкт-Петербург</v>
          </cell>
          <cell r="G525" t="str">
            <v xml:space="preserve">ГБУ ДО СШ "Локомотив" </v>
          </cell>
          <cell r="H525" t="str">
            <v>Россия</v>
          </cell>
        </row>
        <row r="526">
          <cell r="B526">
            <v>10140000686</v>
          </cell>
          <cell r="C526" t="str">
            <v>ЗОТОВ Михаил</v>
          </cell>
          <cell r="D526">
            <v>40481</v>
          </cell>
          <cell r="E526" t="str">
            <v>3 СР</v>
          </cell>
          <cell r="F526" t="str">
            <v>г. Санкт-Петербург</v>
          </cell>
          <cell r="G526" t="str">
            <v xml:space="preserve">ГБУ ДО СШ "Локомотив" </v>
          </cell>
          <cell r="H526" t="str">
            <v>Россия</v>
          </cell>
        </row>
        <row r="527">
          <cell r="B527">
            <v>10140370704</v>
          </cell>
          <cell r="C527" t="str">
            <v>МИРОНОВ Глеб</v>
          </cell>
          <cell r="D527">
            <v>40526</v>
          </cell>
          <cell r="E527" t="str">
            <v>2 СР</v>
          </cell>
          <cell r="F527" t="str">
            <v>г. Санкт-Петербург</v>
          </cell>
          <cell r="G527" t="str">
            <v>СПб - "Олимпийские надежды"</v>
          </cell>
          <cell r="H527" t="str">
            <v>Россия</v>
          </cell>
        </row>
        <row r="528">
          <cell r="C528" t="str">
            <v>ПЛЯМКО Максим</v>
          </cell>
          <cell r="D528">
            <v>40261</v>
          </cell>
          <cell r="E528" t="str">
            <v>2 СР</v>
          </cell>
          <cell r="F528" t="str">
            <v>г. Севастополь</v>
          </cell>
          <cell r="G528" t="str">
            <v>ГБУ ДО города Севастополя "СШ № 7"</v>
          </cell>
          <cell r="H528" t="str">
            <v>Россия</v>
          </cell>
        </row>
        <row r="529">
          <cell r="B529">
            <v>10123860900</v>
          </cell>
          <cell r="C529" t="str">
            <v>ИВАХНЕНКО Владислав</v>
          </cell>
          <cell r="D529">
            <v>40057</v>
          </cell>
          <cell r="E529" t="str">
            <v>2 СР</v>
          </cell>
          <cell r="F529" t="str">
            <v>Донецкая Народная Республика</v>
          </cell>
          <cell r="G529" t="str">
            <v>КДЮСШ "Динамо"</v>
          </cell>
          <cell r="H529" t="str">
            <v>Россия</v>
          </cell>
        </row>
        <row r="530">
          <cell r="C530" t="str">
            <v>МАКАРЕВИЧ Владислав</v>
          </cell>
          <cell r="D530">
            <v>39819</v>
          </cell>
          <cell r="E530" t="str">
            <v>КМС</v>
          </cell>
          <cell r="F530" t="str">
            <v>Иркутская область</v>
          </cell>
          <cell r="G530" t="str">
            <v>МБУШР СШ "Юность" Шелехов</v>
          </cell>
          <cell r="H530" t="str">
            <v>Россия</v>
          </cell>
        </row>
        <row r="531">
          <cell r="C531" t="str">
            <v>БЛИНОВ Сергей</v>
          </cell>
          <cell r="D531">
            <v>40078</v>
          </cell>
          <cell r="E531" t="str">
            <v>КМС</v>
          </cell>
          <cell r="F531" t="str">
            <v>Иркутская область</v>
          </cell>
          <cell r="G531" t="str">
            <v>МБУШР СШ "Юность" Шелехов</v>
          </cell>
          <cell r="H531" t="str">
            <v>Россия</v>
          </cell>
        </row>
        <row r="532">
          <cell r="B532">
            <v>10146296693</v>
          </cell>
          <cell r="C532" t="str">
            <v>МИЛЛЕР Илья</v>
          </cell>
          <cell r="D532">
            <v>40165</v>
          </cell>
          <cell r="E532" t="str">
            <v>КМС</v>
          </cell>
          <cell r="F532" t="str">
            <v>Иркутская область</v>
          </cell>
          <cell r="G532" t="str">
            <v>ОГКУ ДО СШОР "Олимпиец"-Клуб "Байкал-ДВ" г. Усолшье Сибирское - ГУОР</v>
          </cell>
          <cell r="H532" t="str">
            <v>Россия</v>
          </cell>
        </row>
        <row r="533">
          <cell r="B533" t="str">
            <v>KAZ20090129</v>
          </cell>
          <cell r="C533" t="str">
            <v>КИМ Климентий</v>
          </cell>
          <cell r="D533">
            <v>39834</v>
          </cell>
          <cell r="E533" t="str">
            <v>КМС</v>
          </cell>
          <cell r="F533" t="str">
            <v>Казахстан</v>
          </cell>
          <cell r="G533" t="str">
            <v>ЦОП</v>
          </cell>
          <cell r="H533" t="str">
            <v>Казахстан</v>
          </cell>
        </row>
        <row r="534">
          <cell r="B534" t="str">
            <v>KAZ20090903</v>
          </cell>
          <cell r="C534" t="str">
            <v>ГРИГОРЬЕВ Иван</v>
          </cell>
          <cell r="D534">
            <v>40059</v>
          </cell>
          <cell r="E534" t="str">
            <v>КМС</v>
          </cell>
          <cell r="F534" t="str">
            <v>Казахстан</v>
          </cell>
          <cell r="G534" t="str">
            <v>ЦОП</v>
          </cell>
          <cell r="H534" t="str">
            <v>Казахстан</v>
          </cell>
        </row>
        <row r="535">
          <cell r="B535" t="str">
            <v>KAZ20090921</v>
          </cell>
          <cell r="C535" t="str">
            <v>КУЛИКОВ Илья</v>
          </cell>
          <cell r="D535">
            <v>40077</v>
          </cell>
          <cell r="E535" t="str">
            <v>КМС</v>
          </cell>
          <cell r="F535" t="str">
            <v>Казахстан</v>
          </cell>
          <cell r="G535" t="str">
            <v>ЦОП</v>
          </cell>
          <cell r="H535" t="str">
            <v>Казахстан</v>
          </cell>
        </row>
        <row r="536">
          <cell r="B536" t="str">
            <v>KAZ20100403</v>
          </cell>
          <cell r="C536" t="str">
            <v>КОСОЛАПОВ Илья</v>
          </cell>
          <cell r="D536">
            <v>40271</v>
          </cell>
          <cell r="E536" t="str">
            <v>КМС</v>
          </cell>
          <cell r="F536" t="str">
            <v>Казахстан</v>
          </cell>
          <cell r="G536" t="str">
            <v>ЦОП</v>
          </cell>
          <cell r="H536" t="str">
            <v>Казахстан</v>
          </cell>
        </row>
        <row r="537">
          <cell r="C537" t="str">
            <v>ПРУСЕНКО Максим</v>
          </cell>
          <cell r="D537">
            <v>40004</v>
          </cell>
          <cell r="E537" t="str">
            <v>1 СР</v>
          </cell>
          <cell r="F537" t="str">
            <v>Калининградская область</v>
          </cell>
          <cell r="G537" t="str">
            <v>ГАУ ДО КО КСШОР</v>
          </cell>
          <cell r="H537" t="str">
            <v>Россия</v>
          </cell>
        </row>
        <row r="538">
          <cell r="C538" t="str">
            <v>КАРПОВ Савелий</v>
          </cell>
          <cell r="D538">
            <v>40177</v>
          </cell>
          <cell r="E538" t="str">
            <v>2 СР</v>
          </cell>
          <cell r="F538" t="str">
            <v>Калининградская область</v>
          </cell>
          <cell r="G538" t="str">
            <v>ГАУ ДО КО КСШОР</v>
          </cell>
          <cell r="H538" t="str">
            <v>Россия</v>
          </cell>
        </row>
        <row r="539">
          <cell r="C539" t="str">
            <v>КОЛМЫЧЕНКО Артем</v>
          </cell>
          <cell r="D539">
            <v>40290</v>
          </cell>
          <cell r="E539" t="str">
            <v>2 СР</v>
          </cell>
          <cell r="F539" t="str">
            <v>Калининградская область</v>
          </cell>
          <cell r="G539" t="str">
            <v>МБУ ДО СШ г. Гурьевска</v>
          </cell>
          <cell r="H539" t="str">
            <v>Россия</v>
          </cell>
        </row>
        <row r="540">
          <cell r="B540">
            <v>10137679356</v>
          </cell>
          <cell r="C540" t="str">
            <v>СПАССКИЙ Ярослав</v>
          </cell>
          <cell r="D540">
            <v>39991</v>
          </cell>
          <cell r="E540" t="str">
            <v>2 СР</v>
          </cell>
          <cell r="F540" t="str">
            <v>Краснодарский край</v>
          </cell>
          <cell r="G540" t="str">
            <v>МАУ ДО "СШОР Волна" МО БР</v>
          </cell>
          <cell r="H540" t="str">
            <v>Россия</v>
          </cell>
        </row>
        <row r="541">
          <cell r="B541">
            <v>10145147447</v>
          </cell>
          <cell r="C541" t="str">
            <v>СОЛОДОВНИКОВ Владислав</v>
          </cell>
          <cell r="D541">
            <v>40033</v>
          </cell>
          <cell r="E541" t="str">
            <v>2 СР</v>
          </cell>
          <cell r="F541" t="str">
            <v>Краснодарский край</v>
          </cell>
          <cell r="G541" t="str">
            <v xml:space="preserve">МКУ ДО СШ "Олимп" </v>
          </cell>
          <cell r="H541" t="str">
            <v>Россия</v>
          </cell>
        </row>
        <row r="542">
          <cell r="B542">
            <v>10147367434</v>
          </cell>
          <cell r="C542" t="str">
            <v>СТРУГОВ Александр</v>
          </cell>
          <cell r="D542">
            <v>40084</v>
          </cell>
          <cell r="E542" t="str">
            <v>3 СР</v>
          </cell>
          <cell r="F542" t="str">
            <v>Краснодарский край</v>
          </cell>
          <cell r="G542" t="str">
            <v>МАУ ДО "СШОР Волна" МО БР</v>
          </cell>
          <cell r="H542" t="str">
            <v>Россия</v>
          </cell>
        </row>
        <row r="543">
          <cell r="B543">
            <v>10145018014</v>
          </cell>
          <cell r="C543" t="str">
            <v>ГАЛКИН Данил</v>
          </cell>
          <cell r="D543">
            <v>40092</v>
          </cell>
          <cell r="E543" t="str">
            <v>2 СР</v>
          </cell>
          <cell r="F543" t="str">
            <v>Краснодарский край</v>
          </cell>
          <cell r="G543" t="str">
            <v>МБУ ДО СШ "Олимп" Мостовской район</v>
          </cell>
          <cell r="H543" t="str">
            <v>Россия</v>
          </cell>
        </row>
        <row r="544">
          <cell r="B544">
            <v>10142758116</v>
          </cell>
          <cell r="C544" t="str">
            <v>КОРОЛЕВСКИЙ Матвей</v>
          </cell>
          <cell r="D544">
            <v>39911</v>
          </cell>
          <cell r="E544" t="str">
            <v>1 СР</v>
          </cell>
          <cell r="F544" t="str">
            <v>Липецкая область</v>
          </cell>
          <cell r="G544" t="str">
            <v>МБОУ  ДО "СШ №7" г.Липецк</v>
          </cell>
          <cell r="H544" t="str">
            <v>Россия</v>
          </cell>
        </row>
        <row r="545">
          <cell r="B545">
            <v>10127858209</v>
          </cell>
          <cell r="C545" t="str">
            <v>ЗАВАЛЬНЮК Владимир</v>
          </cell>
          <cell r="D545">
            <v>40059</v>
          </cell>
          <cell r="E545" t="str">
            <v>1 СР</v>
          </cell>
          <cell r="F545" t="str">
            <v>Липецкая область</v>
          </cell>
          <cell r="G545" t="str">
            <v>МБОУ  ДО "СШ №7" г.Липецк</v>
          </cell>
          <cell r="H545" t="str">
            <v>Россия</v>
          </cell>
        </row>
        <row r="546">
          <cell r="B546">
            <v>10133583532</v>
          </cell>
          <cell r="C546" t="str">
            <v>СИТНИКОВ Максим</v>
          </cell>
          <cell r="D546">
            <v>40073</v>
          </cell>
          <cell r="E546" t="str">
            <v>2 СР</v>
          </cell>
          <cell r="F546" t="str">
            <v>Липецкая область</v>
          </cell>
          <cell r="G546" t="str">
            <v>МБОУ  ДО "СШ №7" г.Липецк</v>
          </cell>
          <cell r="H546" t="str">
            <v>Россия</v>
          </cell>
        </row>
        <row r="547">
          <cell r="B547">
            <v>10154046589</v>
          </cell>
          <cell r="C547" t="str">
            <v>ГОНЧАРОВ Михаил</v>
          </cell>
          <cell r="D547">
            <v>40503</v>
          </cell>
          <cell r="E547" t="str">
            <v>2 СР</v>
          </cell>
          <cell r="F547" t="str">
            <v>Липецкая область</v>
          </cell>
          <cell r="G547" t="str">
            <v>МБОУ ДО "СШ№7" г. Липецк</v>
          </cell>
          <cell r="H547" t="str">
            <v>Россия</v>
          </cell>
        </row>
        <row r="548">
          <cell r="B548">
            <v>10130949172</v>
          </cell>
          <cell r="C548" t="str">
            <v>МАРУЩАК Артемий</v>
          </cell>
          <cell r="D548">
            <v>39876</v>
          </cell>
          <cell r="E548" t="str">
            <v>3 СР</v>
          </cell>
          <cell r="F548" t="str">
            <v>Московская область</v>
          </cell>
          <cell r="G548" t="str">
            <v>ГБУ ДО МО "СШОР по велоспорту"</v>
          </cell>
          <cell r="H548" t="str">
            <v>Россия</v>
          </cell>
        </row>
        <row r="549">
          <cell r="B549">
            <v>10128814869</v>
          </cell>
          <cell r="C549" t="str">
            <v>РУМЯНЦЕВ Вячеслав</v>
          </cell>
          <cell r="D549">
            <v>40032</v>
          </cell>
          <cell r="E549" t="str">
            <v>2 СР</v>
          </cell>
          <cell r="F549" t="str">
            <v>Московская область</v>
          </cell>
          <cell r="G549" t="str">
            <v>ГБУ МО "СШОР по велоспорту"</v>
          </cell>
          <cell r="H549" t="str">
            <v>Россия</v>
          </cell>
        </row>
        <row r="550">
          <cell r="B550">
            <v>10124276279</v>
          </cell>
          <cell r="C550" t="str">
            <v>КОНДРАШЕВ Илья</v>
          </cell>
          <cell r="D550">
            <v>40075</v>
          </cell>
          <cell r="E550" t="str">
            <v>1 Ю</v>
          </cell>
          <cell r="F550" t="str">
            <v>Московская область</v>
          </cell>
          <cell r="G550" t="str">
            <v>ГБУ МО "СШОР по велоспорту"</v>
          </cell>
          <cell r="H550" t="str">
            <v>Россия</v>
          </cell>
        </row>
        <row r="551">
          <cell r="B551">
            <v>10128925209</v>
          </cell>
          <cell r="C551" t="str">
            <v>ГИМАНОВ Алексей</v>
          </cell>
          <cell r="D551">
            <v>40315</v>
          </cell>
          <cell r="E551" t="str">
            <v>3 СР</v>
          </cell>
          <cell r="F551" t="str">
            <v>Московская область</v>
          </cell>
          <cell r="G551" t="str">
            <v>ГБУ МО "СШОР по велоспорту"</v>
          </cell>
          <cell r="H551" t="str">
            <v>Россия</v>
          </cell>
        </row>
        <row r="552">
          <cell r="C552" t="str">
            <v>ЕЛЬЦОВ Артем</v>
          </cell>
          <cell r="D552">
            <v>40484</v>
          </cell>
          <cell r="E552" t="str">
            <v>2 СР</v>
          </cell>
          <cell r="F552" t="str">
            <v>Московская область</v>
          </cell>
          <cell r="G552" t="str">
            <v>ГБУ МО "СШОР по велоспорту"</v>
          </cell>
          <cell r="H552" t="str">
            <v>Россия</v>
          </cell>
        </row>
        <row r="553">
          <cell r="B553">
            <v>10138925101</v>
          </cell>
          <cell r="C553" t="str">
            <v>ЦВИГУН Егор</v>
          </cell>
          <cell r="D553">
            <v>40491</v>
          </cell>
          <cell r="E553" t="str">
            <v>2 СР</v>
          </cell>
          <cell r="F553" t="str">
            <v>Мурманская область</v>
          </cell>
          <cell r="G553" t="str">
            <v>ГАУ ДО МО "МОСШОР"</v>
          </cell>
          <cell r="H553" t="str">
            <v>Россия</v>
          </cell>
        </row>
        <row r="554">
          <cell r="C554" t="str">
            <v>АБАКУМОВ Никита</v>
          </cell>
          <cell r="D554">
            <v>40443</v>
          </cell>
          <cell r="E554" t="str">
            <v>2 СР</v>
          </cell>
          <cell r="F554" t="str">
            <v>Нижегороодская область</v>
          </cell>
          <cell r="G554" t="str">
            <v>МБУ ДО "Споортивная школа"</v>
          </cell>
          <cell r="H554" t="str">
            <v>Россия</v>
          </cell>
        </row>
        <row r="555">
          <cell r="B555">
            <v>10143220682</v>
          </cell>
          <cell r="C555" t="str">
            <v>КАЙСИН Ярослав</v>
          </cell>
          <cell r="D555">
            <v>40029</v>
          </cell>
          <cell r="E555" t="str">
            <v>2 СР</v>
          </cell>
          <cell r="F555" t="str">
            <v xml:space="preserve">Пермский край </v>
          </cell>
          <cell r="G555" t="str">
            <v>МАУ ДО "СШ "НОРТОН-ЮНИОР" г. Перми</v>
          </cell>
          <cell r="H555" t="str">
            <v>Россия</v>
          </cell>
        </row>
        <row r="556">
          <cell r="B556">
            <v>10143526537</v>
          </cell>
          <cell r="C556" t="str">
            <v>КЛИМОВ Матвей</v>
          </cell>
          <cell r="D556">
            <v>40308</v>
          </cell>
          <cell r="E556" t="str">
            <v>1 ЮН</v>
          </cell>
          <cell r="F556" t="str">
            <v xml:space="preserve">Пермский край </v>
          </cell>
          <cell r="G556" t="str">
            <v>МАУ ДО "СШ "Вихрь" п. Юг</v>
          </cell>
          <cell r="H556" t="str">
            <v>Россия</v>
          </cell>
        </row>
        <row r="557">
          <cell r="B557">
            <v>10143526335</v>
          </cell>
          <cell r="C557" t="str">
            <v>СТАРКОВ Савелий</v>
          </cell>
          <cell r="D557">
            <v>40460</v>
          </cell>
          <cell r="E557" t="str">
            <v>1 ЮН</v>
          </cell>
          <cell r="F557" t="str">
            <v xml:space="preserve">Пермский край </v>
          </cell>
          <cell r="G557" t="str">
            <v>ДЮСШ "Вихрь" п.Юг</v>
          </cell>
          <cell r="H557" t="str">
            <v>Россия</v>
          </cell>
        </row>
        <row r="558">
          <cell r="B558">
            <v>10148622269</v>
          </cell>
          <cell r="C558" t="str">
            <v>АЛЕКСАНДРИН Артём</v>
          </cell>
          <cell r="D558">
            <v>39944</v>
          </cell>
          <cell r="E558" t="str">
            <v>2 СР</v>
          </cell>
          <cell r="F558" t="str">
            <v>Республика Адыгея</v>
          </cell>
          <cell r="G558" t="str">
            <v>ГБО ДО РА "СШОР по велосипедному спорту"</v>
          </cell>
          <cell r="H558" t="str">
            <v>Россия</v>
          </cell>
        </row>
        <row r="559">
          <cell r="B559">
            <v>10138325317</v>
          </cell>
          <cell r="C559" t="str">
            <v>БРЮХОВ Егор</v>
          </cell>
          <cell r="D559">
            <v>40282</v>
          </cell>
          <cell r="E559" t="str">
            <v>3 СР</v>
          </cell>
          <cell r="F559" t="str">
            <v>Республика Адыгея</v>
          </cell>
          <cell r="G559" t="str">
            <v>ГБУ ДО РА "СШОР по велосипедному спорту"</v>
          </cell>
          <cell r="H559" t="str">
            <v>Россия</v>
          </cell>
        </row>
        <row r="560">
          <cell r="B560">
            <v>10136972266</v>
          </cell>
          <cell r="C560" t="str">
            <v>ВУЛЬПИ Максим</v>
          </cell>
          <cell r="D560">
            <v>39941</v>
          </cell>
          <cell r="E560" t="str">
            <v>2 СР</v>
          </cell>
          <cell r="F560" t="str">
            <v>Республика Адыгея</v>
          </cell>
          <cell r="G560" t="str">
            <v>ГБУ ДО РА "СШОР по велосипедному спорту"</v>
          </cell>
          <cell r="H560" t="str">
            <v>Россия</v>
          </cell>
        </row>
        <row r="561">
          <cell r="B561">
            <v>10136907295</v>
          </cell>
          <cell r="C561" t="str">
            <v>ГАВРИЛЕНКО Александр</v>
          </cell>
          <cell r="D561">
            <v>40116</v>
          </cell>
          <cell r="E561" t="str">
            <v>1 СР</v>
          </cell>
          <cell r="F561" t="str">
            <v>Республика Адыгея</v>
          </cell>
          <cell r="G561" t="str">
            <v>ГБО ДО РА "СШОР по велосипедному спорту"</v>
          </cell>
          <cell r="H561" t="str">
            <v>Россия</v>
          </cell>
        </row>
        <row r="562">
          <cell r="B562">
            <v>10148622673</v>
          </cell>
          <cell r="C562" t="str">
            <v>ГАСИМОВ Виталий</v>
          </cell>
          <cell r="D562">
            <v>40290</v>
          </cell>
          <cell r="E562" t="str">
            <v>2 СР</v>
          </cell>
          <cell r="F562" t="str">
            <v>Республика Адыгея</v>
          </cell>
          <cell r="G562" t="str">
            <v>ГБО ДО РА "СШОР по велосипедному спорту"</v>
          </cell>
          <cell r="H562" t="str">
            <v>Россия</v>
          </cell>
        </row>
        <row r="563">
          <cell r="B563">
            <v>10136971559</v>
          </cell>
          <cell r="C563" t="str">
            <v>ЗАБАЛУЕВ Константин</v>
          </cell>
          <cell r="D563">
            <v>40237</v>
          </cell>
          <cell r="E563" t="str">
            <v>1 СР</v>
          </cell>
          <cell r="F563" t="str">
            <v>Республика Адыгея</v>
          </cell>
          <cell r="G563" t="str">
            <v>ГБО ДО РА "СШОР по велосипедному спорту"</v>
          </cell>
          <cell r="H563" t="str">
            <v>Россия</v>
          </cell>
        </row>
        <row r="564">
          <cell r="C564" t="str">
            <v>ИВАНЕНКО Илья</v>
          </cell>
          <cell r="D564">
            <v>40296</v>
          </cell>
          <cell r="E564" t="str">
            <v>3 СР</v>
          </cell>
          <cell r="F564" t="str">
            <v>Республика Адыгея</v>
          </cell>
          <cell r="G564" t="str">
            <v>ГБУ РА "СШОР по велосипедному спорту"</v>
          </cell>
          <cell r="H564" t="str">
            <v>Россия</v>
          </cell>
        </row>
        <row r="565">
          <cell r="B565">
            <v>10136904770</v>
          </cell>
          <cell r="C565" t="str">
            <v>КНЯЗЕВ Александр</v>
          </cell>
          <cell r="D565">
            <v>39968</v>
          </cell>
          <cell r="E565" t="str">
            <v>КМС</v>
          </cell>
          <cell r="F565" t="str">
            <v>Республика Адыгея</v>
          </cell>
          <cell r="G565" t="str">
            <v>ГБО ДО РА "СШОР по велосипедному спорту"</v>
          </cell>
          <cell r="H565" t="str">
            <v>Россия</v>
          </cell>
        </row>
        <row r="566">
          <cell r="B566">
            <v>10136925180</v>
          </cell>
          <cell r="C566" t="str">
            <v>МАСЛЕННИКОВ Анатолий</v>
          </cell>
          <cell r="D566">
            <v>40131</v>
          </cell>
          <cell r="E566" t="str">
            <v>2 СР</v>
          </cell>
          <cell r="F566" t="str">
            <v>Республика Адыгея</v>
          </cell>
          <cell r="G566" t="str">
            <v>ГБО ДО РА "СШОР по велосипедному спорту"</v>
          </cell>
          <cell r="H566" t="str">
            <v>Россия</v>
          </cell>
        </row>
        <row r="567">
          <cell r="B567">
            <v>10148623380</v>
          </cell>
          <cell r="C567" t="str">
            <v>МАХОНИН Станислав</v>
          </cell>
          <cell r="D567">
            <v>40073</v>
          </cell>
          <cell r="E567" t="str">
            <v>2 СР</v>
          </cell>
          <cell r="F567" t="str">
            <v>Республика Адыгея</v>
          </cell>
          <cell r="G567" t="str">
            <v>ГБО ДО РА "СШОР по велосипедному спорту"</v>
          </cell>
          <cell r="H567" t="str">
            <v>Россия</v>
          </cell>
        </row>
        <row r="568">
          <cell r="B568">
            <v>10149149810</v>
          </cell>
          <cell r="C568" t="str">
            <v>СЕЛИВАНОВ Роман</v>
          </cell>
          <cell r="D568">
            <v>40339</v>
          </cell>
          <cell r="E568" t="str">
            <v>2 СР</v>
          </cell>
          <cell r="F568" t="str">
            <v>Республика Адыгея</v>
          </cell>
          <cell r="G568" t="str">
            <v>ГБУ РА "СШОР по велосипедному спорту"</v>
          </cell>
          <cell r="H568" t="str">
            <v>Россия</v>
          </cell>
        </row>
        <row r="569">
          <cell r="B569">
            <v>10140000181</v>
          </cell>
          <cell r="C569" t="str">
            <v>ТАРАТУХИН Даниил</v>
          </cell>
          <cell r="D569">
            <v>40304</v>
          </cell>
          <cell r="E569" t="str">
            <v>3 СР</v>
          </cell>
          <cell r="F569" t="str">
            <v>Республика Адыгея</v>
          </cell>
          <cell r="G569" t="str">
            <v>ГБО ДО РА "СШОР по велосипедному спорту"</v>
          </cell>
          <cell r="H569" t="str">
            <v>Россия</v>
          </cell>
        </row>
        <row r="570">
          <cell r="B570">
            <v>10148622168</v>
          </cell>
          <cell r="C570" t="str">
            <v>ФАРАФОНОВ Дмитрий</v>
          </cell>
          <cell r="D570">
            <v>39969</v>
          </cell>
          <cell r="E570" t="str">
            <v>2 СР</v>
          </cell>
          <cell r="F570" t="str">
            <v>Республика Адыгея</v>
          </cell>
          <cell r="G570" t="str">
            <v>ГБО ДО РА "СШОР по велосипедному спорту"</v>
          </cell>
          <cell r="H570" t="str">
            <v>Россия</v>
          </cell>
        </row>
        <row r="571">
          <cell r="B571">
            <v>10136906386</v>
          </cell>
          <cell r="C571" t="str">
            <v>ХАРЧЕНКО Светослав</v>
          </cell>
          <cell r="D571">
            <v>39984</v>
          </cell>
          <cell r="E571" t="str">
            <v>1 СР</v>
          </cell>
          <cell r="F571" t="str">
            <v>Республика Адыгея</v>
          </cell>
          <cell r="G571" t="str">
            <v>ГБО ДО РА "СШОР по велосипедному спорту"</v>
          </cell>
          <cell r="H571" t="str">
            <v>Россия</v>
          </cell>
        </row>
        <row r="572">
          <cell r="B572">
            <v>10136830810</v>
          </cell>
          <cell r="C572" t="str">
            <v>ШЕСТАКОВ Федор</v>
          </cell>
          <cell r="D572">
            <v>39889</v>
          </cell>
          <cell r="E572" t="str">
            <v>1 СР</v>
          </cell>
          <cell r="F572" t="str">
            <v>Республика Адыгея</v>
          </cell>
          <cell r="G572" t="str">
            <v>ГБО ДО РА "СШОР по велосипедному спорту"</v>
          </cell>
          <cell r="H572" t="str">
            <v>Россия</v>
          </cell>
        </row>
        <row r="573">
          <cell r="B573">
            <v>10148319145</v>
          </cell>
          <cell r="C573" t="str">
            <v>ДЕНИСЮК Филипп</v>
          </cell>
          <cell r="D573">
            <v>39842</v>
          </cell>
          <cell r="E573" t="str">
            <v>2 СР</v>
          </cell>
          <cell r="F573" t="str">
            <v>Республика Крым</v>
          </cell>
          <cell r="G573" t="str">
            <v>МБУ ДО "СШ" г. Ялта</v>
          </cell>
          <cell r="H573" t="str">
            <v>Россия</v>
          </cell>
        </row>
        <row r="574">
          <cell r="C574" t="str">
            <v>НЕЖЕНЦЕВ Иван</v>
          </cell>
          <cell r="D574">
            <v>39852</v>
          </cell>
          <cell r="E574" t="str">
            <v>2 СР</v>
          </cell>
          <cell r="F574" t="str">
            <v>Республика Крым</v>
          </cell>
          <cell r="G574" t="str">
            <v>ГБУ ДО РК "СШОР по велосипедному спорту "Крым"</v>
          </cell>
          <cell r="H574" t="str">
            <v>Россия</v>
          </cell>
        </row>
        <row r="575">
          <cell r="B575">
            <v>10148387045</v>
          </cell>
          <cell r="C575" t="str">
            <v>ПОДГУРСКИЙ Иван</v>
          </cell>
          <cell r="D575">
            <v>40090</v>
          </cell>
          <cell r="E575" t="str">
            <v>3 СР</v>
          </cell>
          <cell r="F575" t="str">
            <v>Республика Крым</v>
          </cell>
          <cell r="G575" t="str">
            <v>ГБУ ДО РК "СШОР по велосипедному спорту "Крым"</v>
          </cell>
          <cell r="H575" t="str">
            <v>Россия</v>
          </cell>
        </row>
        <row r="576">
          <cell r="B576">
            <v>10148675924</v>
          </cell>
          <cell r="C576" t="str">
            <v>ВЕРУЛЬСКИЙ Андрей</v>
          </cell>
          <cell r="D576">
            <v>40116</v>
          </cell>
          <cell r="E576" t="str">
            <v>3 СР</v>
          </cell>
          <cell r="F576" t="str">
            <v>Республика Крым</v>
          </cell>
          <cell r="G576" t="str">
            <v>ГБУ ДО РК "СШОР по велосипедному спорту "Крым"</v>
          </cell>
          <cell r="H576" t="str">
            <v>Россия</v>
          </cell>
        </row>
        <row r="577">
          <cell r="B577">
            <v>10151841558</v>
          </cell>
          <cell r="C577" t="str">
            <v>КИЯШКО Николай</v>
          </cell>
          <cell r="D577">
            <v>40226</v>
          </cell>
          <cell r="E577" t="str">
            <v>2 СР</v>
          </cell>
          <cell r="F577" t="str">
            <v>Республика Крым</v>
          </cell>
          <cell r="G577" t="str">
            <v>ГБУ ДО РК "СШОР по велосипедному спорту "Крым"</v>
          </cell>
        </row>
        <row r="578">
          <cell r="B578">
            <v>10137453731</v>
          </cell>
          <cell r="C578" t="str">
            <v>ИНОКЕНТЬЕВ Антон</v>
          </cell>
          <cell r="D578">
            <v>39870</v>
          </cell>
          <cell r="E578" t="str">
            <v>1 СР</v>
          </cell>
          <cell r="F578" t="str">
            <v>Республика Татарстан</v>
          </cell>
          <cell r="G578" t="str">
            <v>МАУ СШОР "Яр Чаллы"</v>
          </cell>
          <cell r="H578" t="str">
            <v>Россия</v>
          </cell>
        </row>
        <row r="579">
          <cell r="B579">
            <v>10142697387</v>
          </cell>
          <cell r="C579" t="str">
            <v>БАЙКАЛОВ Артур</v>
          </cell>
          <cell r="D579">
            <v>40227</v>
          </cell>
          <cell r="E579" t="str">
            <v>2 СР</v>
          </cell>
          <cell r="F579" t="str">
            <v>Республика Татарстан</v>
          </cell>
          <cell r="G579" t="str">
            <v>МАУ СШОР "Яр Чаллы"</v>
          </cell>
          <cell r="H579" t="str">
            <v>Россия</v>
          </cell>
        </row>
        <row r="580">
          <cell r="B580">
            <v>10127430803</v>
          </cell>
          <cell r="C580" t="str">
            <v>ПРОКОПЕНКО Владислав</v>
          </cell>
          <cell r="D580">
            <v>39875</v>
          </cell>
          <cell r="E580" t="str">
            <v>1 СР</v>
          </cell>
          <cell r="F580" t="str">
            <v>Ростовская область</v>
          </cell>
          <cell r="G580" t="str">
            <v>ГБОУ РО "РШИПС"</v>
          </cell>
          <cell r="H580" t="str">
            <v>Россия</v>
          </cell>
        </row>
        <row r="581">
          <cell r="C581" t="str">
            <v>ЯКИМЕНКО Артур</v>
          </cell>
          <cell r="D581">
            <v>39986</v>
          </cell>
          <cell r="E581" t="str">
            <v>2 СР</v>
          </cell>
          <cell r="F581" t="str">
            <v>Ростовская область</v>
          </cell>
          <cell r="G581" t="str">
            <v>ГБОУ ДО РО СШОР-19 г. Ростов-на-Дону</v>
          </cell>
          <cell r="H581" t="str">
            <v>Россия</v>
          </cell>
        </row>
        <row r="582">
          <cell r="B582">
            <v>10140881929</v>
          </cell>
          <cell r="C582" t="str">
            <v>ИВАНКИН Максим</v>
          </cell>
          <cell r="D582">
            <v>39987</v>
          </cell>
          <cell r="E582" t="str">
            <v>3 СР</v>
          </cell>
          <cell r="F582" t="str">
            <v>Ростовская область</v>
          </cell>
          <cell r="G582" t="str">
            <v>ГБУ РО "СШОР-19"</v>
          </cell>
          <cell r="H582" t="str">
            <v>Россия</v>
          </cell>
        </row>
        <row r="583">
          <cell r="C583" t="str">
            <v>ШИРОКОВ Максим</v>
          </cell>
          <cell r="D583">
            <v>40004</v>
          </cell>
          <cell r="E583" t="str">
            <v>3 СР</v>
          </cell>
          <cell r="F583" t="str">
            <v>Ростовская область</v>
          </cell>
          <cell r="G583" t="str">
            <v xml:space="preserve">ГБУ ДО РО СШОР-19 </v>
          </cell>
          <cell r="H583" t="str">
            <v>Россия</v>
          </cell>
        </row>
        <row r="584">
          <cell r="C584" t="str">
            <v>ЩЕТИНСКИЙ Федор</v>
          </cell>
          <cell r="D584">
            <v>40084</v>
          </cell>
          <cell r="E584" t="str">
            <v>3 СР</v>
          </cell>
          <cell r="F584" t="str">
            <v>Ростовская область</v>
          </cell>
          <cell r="G584" t="str">
            <v xml:space="preserve">ГБУ ДО РО СШОР-19 </v>
          </cell>
          <cell r="H584" t="str">
            <v>Россия</v>
          </cell>
        </row>
        <row r="585">
          <cell r="B585">
            <v>10150620671</v>
          </cell>
          <cell r="C585" t="str">
            <v>САФРОНОВ Даниил</v>
          </cell>
          <cell r="D585">
            <v>40205</v>
          </cell>
          <cell r="E585" t="str">
            <v>2 СР</v>
          </cell>
          <cell r="F585" t="str">
            <v>Ростовская область</v>
          </cell>
          <cell r="G585" t="str">
            <v>ГБОУ ДО РО СШОР-19 г. Ростов-на-Дону</v>
          </cell>
          <cell r="H585" t="str">
            <v>Россия</v>
          </cell>
        </row>
        <row r="586">
          <cell r="B586">
            <v>10137982379</v>
          </cell>
          <cell r="C586" t="str">
            <v>ГУСЕЙНОВ Тимур</v>
          </cell>
          <cell r="D586">
            <v>40208</v>
          </cell>
          <cell r="E586" t="str">
            <v>3 СР</v>
          </cell>
          <cell r="F586" t="str">
            <v>Ростовская область</v>
          </cell>
          <cell r="G586" t="str">
            <v>МБОУДО "Семикаракорская спортивная школа"</v>
          </cell>
          <cell r="H586" t="str">
            <v>Россия</v>
          </cell>
        </row>
        <row r="587">
          <cell r="C587" t="str">
            <v>ЦИБИН Михаил</v>
          </cell>
          <cell r="D587">
            <v>40223</v>
          </cell>
          <cell r="E587" t="str">
            <v>3 СР</v>
          </cell>
          <cell r="F587" t="str">
            <v>Ростовская область</v>
          </cell>
          <cell r="G587" t="str">
            <v>ГБОУ ДО РО СШОР-19 г. Ростов-на-Дону</v>
          </cell>
          <cell r="H587" t="str">
            <v>Россия</v>
          </cell>
        </row>
        <row r="588">
          <cell r="B588">
            <v>10138389274</v>
          </cell>
          <cell r="C588" t="str">
            <v>БЕЗЛЕПКИН Александр</v>
          </cell>
          <cell r="D588">
            <v>40248</v>
          </cell>
          <cell r="E588" t="str">
            <v>2 СР</v>
          </cell>
          <cell r="F588" t="str">
            <v>Ростовская область</v>
          </cell>
          <cell r="G588" t="str">
            <v>ГБОУ ДО РО СШОР-19 г. Ростов-на-Дону</v>
          </cell>
          <cell r="H588" t="str">
            <v>Россия</v>
          </cell>
        </row>
        <row r="589">
          <cell r="B589">
            <v>10142272611</v>
          </cell>
          <cell r="C589" t="str">
            <v>МОСЯКИН Степан</v>
          </cell>
          <cell r="D589">
            <v>40261</v>
          </cell>
          <cell r="E589" t="str">
            <v>3 СР</v>
          </cell>
          <cell r="F589" t="str">
            <v>Самарская область</v>
          </cell>
          <cell r="G589" t="str">
            <v>ГАУ ДО СО СШОР №7</v>
          </cell>
          <cell r="H589" t="str">
            <v>Россия</v>
          </cell>
        </row>
        <row r="590">
          <cell r="B590">
            <v>10133681643</v>
          </cell>
          <cell r="C590" t="str">
            <v>КИРЖАНОВ Максим</v>
          </cell>
          <cell r="D590">
            <v>39932</v>
          </cell>
          <cell r="E590" t="str">
            <v>1 СР</v>
          </cell>
          <cell r="F590" t="str">
            <v>Саратовская область</v>
          </cell>
          <cell r="G590" t="str">
            <v>ГБУ ДО СО "СШОР НГ"</v>
          </cell>
          <cell r="H590" t="str">
            <v>Россия</v>
          </cell>
        </row>
        <row r="591">
          <cell r="B591">
            <v>10133604447</v>
          </cell>
          <cell r="C591" t="str">
            <v>ПРОКОФЬЕВ Даниэль</v>
          </cell>
          <cell r="D591">
            <v>40084</v>
          </cell>
          <cell r="E591" t="str">
            <v>1 СР</v>
          </cell>
          <cell r="F591" t="str">
            <v>Саратовская область</v>
          </cell>
          <cell r="G591" t="str">
            <v>ГБУ ДО СО "СШОР НГ"</v>
          </cell>
          <cell r="H591" t="str">
            <v>Россия</v>
          </cell>
        </row>
        <row r="592">
          <cell r="B592">
            <v>10125033283</v>
          </cell>
          <cell r="C592" t="str">
            <v>УСТЬЯНЦЕВ Константин</v>
          </cell>
          <cell r="D592">
            <v>39873</v>
          </cell>
          <cell r="E592" t="str">
            <v>1 СР</v>
          </cell>
          <cell r="F592" t="str">
            <v>Свердловская область</v>
          </cell>
          <cell r="G592" t="str">
            <v>ГАУ ДО СО "Комплексная СШОР"</v>
          </cell>
          <cell r="H592" t="str">
            <v>Россия</v>
          </cell>
        </row>
        <row r="593">
          <cell r="B593">
            <v>10127850731</v>
          </cell>
          <cell r="C593" t="str">
            <v>АНДРИЯЩЕНКО Алексей</v>
          </cell>
          <cell r="D593">
            <v>39907</v>
          </cell>
          <cell r="E593" t="str">
            <v>2 СР</v>
          </cell>
          <cell r="F593" t="str">
            <v>Свердловская область</v>
          </cell>
          <cell r="G593" t="str">
            <v>ГАУ ДО СО СШОР по велоспорту "Велогор"</v>
          </cell>
          <cell r="H593" t="str">
            <v>Россия</v>
          </cell>
        </row>
        <row r="594">
          <cell r="B594">
            <v>10124968417</v>
          </cell>
          <cell r="C594" t="str">
            <v>ЗАОСТРОВНЫХ Кирилл</v>
          </cell>
          <cell r="D594">
            <v>40010</v>
          </cell>
          <cell r="E594" t="str">
            <v>2 СР</v>
          </cell>
          <cell r="F594" t="str">
            <v>Свердловская область</v>
          </cell>
          <cell r="G594" t="str">
            <v>ГАУ ДО СО "Комплексная СШОР"</v>
          </cell>
          <cell r="H594" t="str">
            <v>Россия</v>
          </cell>
        </row>
        <row r="595">
          <cell r="B595">
            <v>10129393536</v>
          </cell>
          <cell r="C595" t="str">
            <v>ГЛАЗАЧЕВ Степан</v>
          </cell>
          <cell r="D595">
            <v>40055</v>
          </cell>
          <cell r="E595" t="str">
            <v>2 СР</v>
          </cell>
          <cell r="F595" t="str">
            <v>Свердловская область</v>
          </cell>
          <cell r="G595" t="str">
            <v>ГАУ ДО СО СШОР по велоспорту "Велогор"</v>
          </cell>
          <cell r="H595" t="str">
            <v>Россия</v>
          </cell>
        </row>
        <row r="596">
          <cell r="B596">
            <v>10137086444</v>
          </cell>
          <cell r="C596" t="str">
            <v>ТОКАРЕВ Авксентий</v>
          </cell>
          <cell r="D596">
            <v>40213</v>
          </cell>
          <cell r="E596" t="str">
            <v>1 СР</v>
          </cell>
          <cell r="F596" t="str">
            <v>Свердловская область</v>
          </cell>
          <cell r="G596" t="str">
            <v>ГАУ ДО СО СШОР по велоспорту "Велогор"</v>
          </cell>
          <cell r="H596" t="str">
            <v>Россия</v>
          </cell>
        </row>
        <row r="597">
          <cell r="B597">
            <v>10137454337</v>
          </cell>
          <cell r="C597" t="str">
            <v>УГЛОВ Матвей</v>
          </cell>
          <cell r="D597">
            <v>40320</v>
          </cell>
          <cell r="E597" t="str">
            <v>1 СР</v>
          </cell>
          <cell r="F597" t="str">
            <v>Свердловская область</v>
          </cell>
          <cell r="G597" t="str">
            <v>ГАУ ДО СО СШОР по велоспорту "Велогор"</v>
          </cell>
          <cell r="H597" t="str">
            <v>Россия</v>
          </cell>
        </row>
        <row r="598">
          <cell r="B598">
            <v>10145628306</v>
          </cell>
          <cell r="C598" t="str">
            <v>ЗУБЕНКО Захар</v>
          </cell>
          <cell r="D598">
            <v>40384</v>
          </cell>
          <cell r="E598" t="str">
            <v>1 Ю</v>
          </cell>
          <cell r="F598" t="str">
            <v>Ставропольский край</v>
          </cell>
          <cell r="G598" t="str">
            <v>МБУ ДО СШ по велосипедному спорту г. Ставрополя</v>
          </cell>
          <cell r="H598" t="str">
            <v>Россия</v>
          </cell>
        </row>
        <row r="599">
          <cell r="B599">
            <v>10132916555</v>
          </cell>
          <cell r="C599" t="str">
            <v>ПЕЧЕНИН Роман</v>
          </cell>
          <cell r="D599">
            <v>39893</v>
          </cell>
          <cell r="E599" t="str">
            <v>2 СР</v>
          </cell>
          <cell r="F599" t="str">
            <v>Удмуртская Республика</v>
          </cell>
          <cell r="G599" t="str">
            <v>БУ ДО УР ССШОР по велоспорту</v>
          </cell>
          <cell r="H599" t="str">
            <v>Россия</v>
          </cell>
        </row>
        <row r="600">
          <cell r="B600">
            <v>10151342111</v>
          </cell>
          <cell r="C600" t="str">
            <v>КЛИНКОВИЧ Иван</v>
          </cell>
          <cell r="D600">
            <v>39896</v>
          </cell>
          <cell r="E600" t="str">
            <v>2 СР</v>
          </cell>
          <cell r="F600" t="str">
            <v>Удмуртская Республика</v>
          </cell>
          <cell r="G600" t="str">
            <v>МБУ ДО СШОР "Импульс" им. И.Н. Валиахметова"</v>
          </cell>
          <cell r="H600" t="str">
            <v>Россия</v>
          </cell>
        </row>
        <row r="601">
          <cell r="B601">
            <v>10130995147</v>
          </cell>
          <cell r="C601" t="str">
            <v>АГАФОНОВ Артем</v>
          </cell>
          <cell r="D601">
            <v>39905</v>
          </cell>
          <cell r="E601" t="str">
            <v>3 СР</v>
          </cell>
          <cell r="F601" t="str">
            <v>Удмуртская Республика</v>
          </cell>
          <cell r="G601" t="str">
            <v>СК "Витязь" пос. Игра</v>
          </cell>
          <cell r="H601" t="str">
            <v>Россия</v>
          </cell>
        </row>
        <row r="602">
          <cell r="B602">
            <v>10131600789</v>
          </cell>
          <cell r="C602" t="str">
            <v>СМИРНОВ Андрей</v>
          </cell>
          <cell r="D602">
            <v>39996</v>
          </cell>
          <cell r="E602" t="str">
            <v>2 СР</v>
          </cell>
          <cell r="F602" t="str">
            <v>Удмуртская Республика</v>
          </cell>
          <cell r="G602" t="str">
            <v>БУ ДО УР СШОР по велоспорту</v>
          </cell>
          <cell r="H602" t="str">
            <v>Россия</v>
          </cell>
        </row>
        <row r="603">
          <cell r="B603">
            <v>10150615015</v>
          </cell>
          <cell r="C603" t="str">
            <v>МАЦОЛА Марк</v>
          </cell>
          <cell r="D603">
            <v>40036</v>
          </cell>
          <cell r="E603" t="str">
            <v>2 СР</v>
          </cell>
          <cell r="F603" t="str">
            <v>Удмуртская Республика</v>
          </cell>
          <cell r="G603" t="str">
            <v>МБУ ДО СШОР "Импульс" им. И.Н. Валиахметова"</v>
          </cell>
          <cell r="H603" t="str">
            <v>Россия</v>
          </cell>
        </row>
        <row r="604">
          <cell r="B604">
            <v>10143465206</v>
          </cell>
          <cell r="C604" t="str">
            <v>ШМЫКОВ Никита</v>
          </cell>
          <cell r="D604">
            <v>40446</v>
          </cell>
          <cell r="E604" t="str">
            <v>3 СР</v>
          </cell>
          <cell r="F604" t="str">
            <v>Удмуртская Республика</v>
          </cell>
          <cell r="G604" t="str">
            <v>МБУ ДО СШОР "Импульс" им. И.Н. Валиахметова</v>
          </cell>
          <cell r="H604" t="str">
            <v>Россия</v>
          </cell>
        </row>
        <row r="605">
          <cell r="B605">
            <v>10144140667</v>
          </cell>
          <cell r="C605" t="str">
            <v xml:space="preserve">ПОЛУДЕНКО Арсений </v>
          </cell>
          <cell r="D605">
            <v>39960</v>
          </cell>
          <cell r="E605" t="str">
            <v>1 СР</v>
          </cell>
          <cell r="F605" t="str">
            <v>Удмуртская Республика</v>
          </cell>
          <cell r="G605" t="str">
            <v>БУДО УР СШОР по велоспорту</v>
          </cell>
        </row>
        <row r="606">
          <cell r="B606">
            <v>10144068323</v>
          </cell>
          <cell r="C606" t="str">
            <v>ЖУЙКОВ Степан</v>
          </cell>
          <cell r="D606">
            <v>40479</v>
          </cell>
          <cell r="E606" t="str">
            <v>3 СР</v>
          </cell>
          <cell r="F606" t="str">
            <v>Удмуртская Республика</v>
          </cell>
          <cell r="G606" t="str">
            <v>МБУ СК "Витязь"</v>
          </cell>
          <cell r="H606" t="str">
            <v>Россия</v>
          </cell>
        </row>
        <row r="607">
          <cell r="B607">
            <v>10144068727</v>
          </cell>
          <cell r="C607" t="str">
            <v>МИТРОФАНОВ Данил</v>
          </cell>
          <cell r="D607">
            <v>40531</v>
          </cell>
          <cell r="E607" t="str">
            <v>3 СР</v>
          </cell>
          <cell r="F607" t="str">
            <v>Удмуртская Республика</v>
          </cell>
          <cell r="G607" t="str">
            <v>МБУ СК "Витязь"</v>
          </cell>
          <cell r="H607" t="str">
            <v>Россия</v>
          </cell>
        </row>
        <row r="608">
          <cell r="B608">
            <v>10127312884</v>
          </cell>
          <cell r="C608" t="str">
            <v>СЕРГЕЕВ Дмитрий</v>
          </cell>
          <cell r="D608">
            <v>39846</v>
          </cell>
          <cell r="E608" t="str">
            <v>1 СР</v>
          </cell>
          <cell r="F608" t="str">
            <v>Чувашская Республика</v>
          </cell>
          <cell r="G608" t="str">
            <v>СШОР №7 - ЧУОР</v>
          </cell>
          <cell r="H608" t="str">
            <v>Россия</v>
          </cell>
        </row>
        <row r="609">
          <cell r="C609" t="str">
            <v>ЕМЕЛЬЯНОВ Максим</v>
          </cell>
          <cell r="D609">
            <v>39888</v>
          </cell>
          <cell r="E609" t="str">
            <v>1 Ю</v>
          </cell>
          <cell r="F609" t="str">
            <v>Чувашская Республика</v>
          </cell>
          <cell r="G609" t="str">
            <v>СШОР №7</v>
          </cell>
          <cell r="H609" t="str">
            <v>Россия</v>
          </cell>
        </row>
        <row r="610">
          <cell r="B610">
            <v>10130168223</v>
          </cell>
          <cell r="C610" t="str">
            <v>ФЕДОТОВ Роман</v>
          </cell>
          <cell r="D610">
            <v>40128</v>
          </cell>
          <cell r="E610" t="str">
            <v>2 СР</v>
          </cell>
          <cell r="F610" t="str">
            <v>Чувашская Республика</v>
          </cell>
          <cell r="G610" t="str">
            <v>СШОР №7</v>
          </cell>
          <cell r="H610" t="str">
            <v>Россия</v>
          </cell>
        </row>
        <row r="611">
          <cell r="B611">
            <v>10131918566</v>
          </cell>
          <cell r="C611" t="str">
            <v>СОКОЛОВ Артем</v>
          </cell>
          <cell r="D611">
            <v>40154</v>
          </cell>
          <cell r="E611" t="str">
            <v>2 СР</v>
          </cell>
          <cell r="F611" t="str">
            <v>Чувашская Республика</v>
          </cell>
          <cell r="G611" t="str">
            <v xml:space="preserve"> ЧУОР</v>
          </cell>
          <cell r="H611" t="str">
            <v>Россия</v>
          </cell>
        </row>
        <row r="612">
          <cell r="B612">
            <v>10140426072</v>
          </cell>
          <cell r="C612" t="str">
            <v>ЮДИН Михаил</v>
          </cell>
          <cell r="D612">
            <v>40325</v>
          </cell>
          <cell r="E612" t="str">
            <v>1 СР</v>
          </cell>
          <cell r="F612" t="str">
            <v>Чувашская Республика</v>
          </cell>
          <cell r="G612" t="str">
            <v>СШОР №7</v>
          </cell>
          <cell r="H612" t="str">
            <v>Россия</v>
          </cell>
        </row>
        <row r="613">
          <cell r="B613">
            <v>10144055084</v>
          </cell>
          <cell r="C613" t="str">
            <v>НИКОЛАЕВ Никита</v>
          </cell>
          <cell r="D613">
            <v>40505</v>
          </cell>
          <cell r="E613" t="str">
            <v>3 СР</v>
          </cell>
          <cell r="F613" t="str">
            <v>Чувашская Республика</v>
          </cell>
          <cell r="G613" t="str">
            <v xml:space="preserve">СШОР №7 </v>
          </cell>
          <cell r="H613" t="str">
            <v>Россия</v>
          </cell>
        </row>
        <row r="617">
          <cell r="A617">
            <v>6594</v>
          </cell>
          <cell r="B617" t="str">
            <v>ДЕВУШКИ 15-16</v>
          </cell>
          <cell r="H617">
            <v>29</v>
          </cell>
        </row>
        <row r="618">
          <cell r="A618">
            <v>213</v>
          </cell>
          <cell r="B618">
            <v>10128707159</v>
          </cell>
          <cell r="C618" t="str">
            <v>РЫБАКОВА Виктория</v>
          </cell>
          <cell r="D618">
            <v>40119</v>
          </cell>
          <cell r="E618" t="str">
            <v>КМС</v>
          </cell>
          <cell r="F618" t="str">
            <v>г. Санкт-Петербург</v>
          </cell>
          <cell r="G618" t="str">
            <v>СПб - "Олимпийские надежды"</v>
          </cell>
          <cell r="H618" t="str">
            <v>Россия</v>
          </cell>
          <cell r="I618">
            <v>1</v>
          </cell>
        </row>
        <row r="619">
          <cell r="A619">
            <v>214</v>
          </cell>
          <cell r="B619">
            <v>10113507562</v>
          </cell>
          <cell r="C619" t="str">
            <v>ЛЮЦ Полина</v>
          </cell>
          <cell r="D619">
            <v>39906</v>
          </cell>
          <cell r="E619" t="str">
            <v>1 СР</v>
          </cell>
          <cell r="F619" t="str">
            <v>г. Санкт-Петербург</v>
          </cell>
          <cell r="G619" t="str">
            <v>СПб - "Олимпийские надежды"</v>
          </cell>
          <cell r="H619" t="str">
            <v>Россия</v>
          </cell>
          <cell r="I619">
            <v>2</v>
          </cell>
        </row>
        <row r="620">
          <cell r="A620">
            <v>215</v>
          </cell>
          <cell r="B620">
            <v>10130038584</v>
          </cell>
          <cell r="C620" t="str">
            <v>ИЛЬИНА Эльза</v>
          </cell>
          <cell r="D620">
            <v>39915</v>
          </cell>
          <cell r="E620" t="str">
            <v>КМС</v>
          </cell>
          <cell r="F620" t="str">
            <v>Чувашская Республика</v>
          </cell>
          <cell r="G620" t="str">
            <v xml:space="preserve">СШОР №7  </v>
          </cell>
          <cell r="H620" t="str">
            <v>Россия</v>
          </cell>
          <cell r="I620">
            <v>4</v>
          </cell>
        </row>
        <row r="621">
          <cell r="A621">
            <v>216</v>
          </cell>
          <cell r="B621">
            <v>10131401537</v>
          </cell>
          <cell r="C621" t="str">
            <v>МОРОЗОВА Валерия</v>
          </cell>
          <cell r="D621">
            <v>40056</v>
          </cell>
          <cell r="E621" t="str">
            <v>КМС</v>
          </cell>
          <cell r="F621" t="str">
            <v>Челябинская область</v>
          </cell>
          <cell r="G621" t="str">
            <v>МБУ ДО  "СШОР 2" Копейск</v>
          </cell>
          <cell r="H621" t="str">
            <v>Россия</v>
          </cell>
          <cell r="I621">
            <v>5</v>
          </cell>
        </row>
        <row r="622">
          <cell r="A622">
            <v>217</v>
          </cell>
          <cell r="B622">
            <v>10120868145</v>
          </cell>
          <cell r="C622" t="str">
            <v>ЮДАХИНА Виктория</v>
          </cell>
          <cell r="D622">
            <v>40099</v>
          </cell>
          <cell r="E622" t="str">
            <v>КМС</v>
          </cell>
          <cell r="F622" t="str">
            <v>Ставропольский край</v>
          </cell>
          <cell r="G622" t="str">
            <v>МБУ ДО СШ по велосипедному спорту г. Ставрополя</v>
          </cell>
          <cell r="H622" t="str">
            <v>Россия</v>
          </cell>
          <cell r="I622">
            <v>6</v>
          </cell>
        </row>
        <row r="623">
          <cell r="A623">
            <v>218</v>
          </cell>
          <cell r="B623">
            <v>10115212843</v>
          </cell>
          <cell r="C623" t="str">
            <v>КИТАЕВА Софья</v>
          </cell>
          <cell r="D623">
            <v>40029</v>
          </cell>
          <cell r="E623" t="str">
            <v>1 СР</v>
          </cell>
          <cell r="F623" t="str">
            <v>Свердловская область</v>
          </cell>
          <cell r="G623" t="str">
            <v>ГАУ ДО СО СШОР "Уктусские горы"</v>
          </cell>
          <cell r="H623" t="str">
            <v>Россия</v>
          </cell>
          <cell r="I623">
            <v>8</v>
          </cell>
        </row>
        <row r="624">
          <cell r="A624">
            <v>219</v>
          </cell>
          <cell r="B624">
            <v>10142736793</v>
          </cell>
          <cell r="C624" t="str">
            <v>АДУШЕВА Евгения</v>
          </cell>
          <cell r="D624">
            <v>40442</v>
          </cell>
          <cell r="E624" t="str">
            <v>1 СР</v>
          </cell>
          <cell r="F624" t="str">
            <v>Чувашская Республика</v>
          </cell>
          <cell r="G624" t="str">
            <v xml:space="preserve">СШ №1 г. Новочебоксарск </v>
          </cell>
          <cell r="H624" t="str">
            <v>Россия</v>
          </cell>
          <cell r="I624">
            <v>10</v>
          </cell>
        </row>
        <row r="625">
          <cell r="A625">
            <v>220</v>
          </cell>
          <cell r="B625">
            <v>10141993230</v>
          </cell>
          <cell r="C625" t="str">
            <v>КУБОНИНА Елизавета</v>
          </cell>
          <cell r="D625">
            <v>40189</v>
          </cell>
          <cell r="E625" t="str">
            <v>1 СР</v>
          </cell>
          <cell r="F625" t="str">
            <v>г. Санкт-Петербург</v>
          </cell>
          <cell r="G625" t="str">
            <v>СПб - "Олимпийские надежды"</v>
          </cell>
          <cell r="H625" t="str">
            <v>Россия</v>
          </cell>
          <cell r="I625">
            <v>11</v>
          </cell>
        </row>
        <row r="626">
          <cell r="A626">
            <v>221</v>
          </cell>
          <cell r="B626">
            <v>10120034854</v>
          </cell>
          <cell r="C626" t="str">
            <v>БЕЛОВА Мирослава</v>
          </cell>
          <cell r="D626">
            <v>40141</v>
          </cell>
          <cell r="E626" t="str">
            <v>1 СР</v>
          </cell>
          <cell r="F626" t="str">
            <v>Московская область</v>
          </cell>
          <cell r="G626" t="str">
            <v>ГБУ ДО МО "СШОР по велоспорту"</v>
          </cell>
          <cell r="H626" t="str">
            <v>Россия</v>
          </cell>
          <cell r="I626">
            <v>12</v>
          </cell>
        </row>
        <row r="627">
          <cell r="A627">
            <v>222</v>
          </cell>
          <cell r="B627">
            <v>10099800371</v>
          </cell>
          <cell r="C627" t="str">
            <v>ГАМОВА Полина</v>
          </cell>
          <cell r="D627">
            <v>40420</v>
          </cell>
          <cell r="E627" t="str">
            <v>КМС</v>
          </cell>
          <cell r="F627" t="str">
            <v>Калининградская область</v>
          </cell>
          <cell r="G627" t="str">
            <v>МАУ ДО СШ № 8</v>
          </cell>
          <cell r="H627" t="str">
            <v>Россия</v>
          </cell>
          <cell r="I627">
            <v>15</v>
          </cell>
        </row>
        <row r="628">
          <cell r="A628">
            <v>223</v>
          </cell>
          <cell r="B628">
            <v>10139116774</v>
          </cell>
          <cell r="C628" t="str">
            <v>ДУБЫНИНА Ирина</v>
          </cell>
          <cell r="D628">
            <v>40173</v>
          </cell>
          <cell r="E628" t="str">
            <v>КМС</v>
          </cell>
          <cell r="F628" t="str">
            <v>Челябинская область</v>
          </cell>
          <cell r="G628" t="str">
            <v>МБУ ДО  "СШОР 2" Копейск</v>
          </cell>
          <cell r="H628" t="str">
            <v>Россия</v>
          </cell>
          <cell r="I628">
            <v>18</v>
          </cell>
        </row>
        <row r="629">
          <cell r="A629">
            <v>224</v>
          </cell>
          <cell r="B629">
            <v>10138372605</v>
          </cell>
          <cell r="C629" t="str">
            <v>СТРИБИЖ Виолетта</v>
          </cell>
          <cell r="D629">
            <v>39865</v>
          </cell>
          <cell r="E629" t="str">
            <v>1 СР</v>
          </cell>
          <cell r="F629" t="str">
            <v>Донецкая Народная Республика</v>
          </cell>
          <cell r="G629" t="str">
            <v>ГБПОУ "ДУОР им. С.Бубки"</v>
          </cell>
          <cell r="H629" t="str">
            <v>Россия</v>
          </cell>
          <cell r="I629">
            <v>19</v>
          </cell>
        </row>
        <row r="630">
          <cell r="A630">
            <v>225</v>
          </cell>
          <cell r="B630">
            <v>10137606406</v>
          </cell>
          <cell r="C630" t="str">
            <v>ЗАЦЕПИНА Ирина</v>
          </cell>
          <cell r="D630">
            <v>40288</v>
          </cell>
          <cell r="E630" t="str">
            <v>1 СР</v>
          </cell>
          <cell r="F630" t="str">
            <v>г. Санкт-Петербург</v>
          </cell>
          <cell r="G630" t="str">
            <v xml:space="preserve">ГБУ ДО СШ "Локомотив" </v>
          </cell>
          <cell r="H630" t="str">
            <v>Россия</v>
          </cell>
          <cell r="I630">
            <v>25</v>
          </cell>
        </row>
        <row r="631">
          <cell r="A631">
            <v>226</v>
          </cell>
          <cell r="B631">
            <v>10146168573</v>
          </cell>
          <cell r="C631" t="str">
            <v>СВИСТУХИНА Дарья</v>
          </cell>
          <cell r="D631">
            <v>40414</v>
          </cell>
          <cell r="E631" t="str">
            <v>1 СР</v>
          </cell>
          <cell r="F631" t="str">
            <v>Самарская область</v>
          </cell>
          <cell r="G631" t="str">
            <v>МБУ ДО СШОР №15</v>
          </cell>
          <cell r="I631">
            <v>26</v>
          </cell>
        </row>
        <row r="632">
          <cell r="A632">
            <v>227</v>
          </cell>
          <cell r="B632">
            <v>10142158130</v>
          </cell>
          <cell r="C632" t="str">
            <v>МИХАЙЛОВА Арина</v>
          </cell>
          <cell r="D632">
            <v>40092</v>
          </cell>
          <cell r="E632" t="str">
            <v>2 СР</v>
          </cell>
          <cell r="F632" t="str">
            <v>г. Санкт-Петербург</v>
          </cell>
          <cell r="G632" t="str">
            <v>ГБУ ДО СШОР им. В. Коренькова</v>
          </cell>
          <cell r="H632" t="str">
            <v>Россия</v>
          </cell>
          <cell r="I632">
            <v>27</v>
          </cell>
        </row>
        <row r="633">
          <cell r="A633">
            <v>228</v>
          </cell>
          <cell r="B633">
            <v>10139118794</v>
          </cell>
          <cell r="C633" t="str">
            <v>БЕДНАЯ Диана</v>
          </cell>
          <cell r="D633">
            <v>40038</v>
          </cell>
          <cell r="E633" t="str">
            <v>КМС</v>
          </cell>
          <cell r="F633" t="str">
            <v>Донецкая Народная Республика</v>
          </cell>
          <cell r="G633" t="str">
            <v>ГБУ ДО ДНР СШОР по велосипедному спорту</v>
          </cell>
          <cell r="H633" t="str">
            <v>Россия</v>
          </cell>
          <cell r="I633">
            <v>28</v>
          </cell>
        </row>
        <row r="634">
          <cell r="A634">
            <v>229</v>
          </cell>
          <cell r="B634">
            <v>10148691482</v>
          </cell>
          <cell r="C634" t="str">
            <v>АЛФЕРОВА Ирина</v>
          </cell>
          <cell r="D634">
            <v>40310</v>
          </cell>
          <cell r="E634" t="str">
            <v>1 СР</v>
          </cell>
          <cell r="F634" t="str">
            <v>Ставропольский край</v>
          </cell>
          <cell r="G634" t="str">
            <v>МБУ ДО СШ по велосипедному спорту г. Ставрополя</v>
          </cell>
          <cell r="H634" t="str">
            <v>Россия</v>
          </cell>
          <cell r="I634">
            <v>32</v>
          </cell>
        </row>
        <row r="635">
          <cell r="A635">
            <v>230</v>
          </cell>
          <cell r="B635">
            <v>10150022204</v>
          </cell>
          <cell r="C635" t="str">
            <v>ГЕОРГИЕВСКАЯ Алена</v>
          </cell>
          <cell r="D635">
            <v>40129</v>
          </cell>
          <cell r="E635" t="str">
            <v>2 СР</v>
          </cell>
          <cell r="F635" t="str">
            <v>Вологодская область</v>
          </cell>
          <cell r="G635" t="str">
            <v>АУ ФКСиС ВО "ЦСП", ФВС Вологодской области</v>
          </cell>
          <cell r="H635" t="str">
            <v>Россия</v>
          </cell>
          <cell r="I635">
            <v>33</v>
          </cell>
        </row>
        <row r="636">
          <cell r="A636">
            <v>232</v>
          </cell>
          <cell r="B636">
            <v>10139195586</v>
          </cell>
          <cell r="C636" t="str">
            <v>ГОЛУБЕВА Марина</v>
          </cell>
          <cell r="D636">
            <v>40004</v>
          </cell>
          <cell r="E636" t="str">
            <v>1 СР</v>
          </cell>
          <cell r="F636" t="str">
            <v>Донецкая Народная Республика</v>
          </cell>
          <cell r="G636" t="str">
            <v>ГБПОУ "ДУОР им. С.Бубки"</v>
          </cell>
          <cell r="H636" t="str">
            <v>Россия</v>
          </cell>
          <cell r="I636">
            <v>34</v>
          </cell>
        </row>
        <row r="637">
          <cell r="A637">
            <v>233</v>
          </cell>
          <cell r="B637">
            <v>10137924381</v>
          </cell>
          <cell r="C637" t="str">
            <v>ИВАНОВА Полина</v>
          </cell>
          <cell r="D637">
            <v>40470</v>
          </cell>
          <cell r="E637" t="str">
            <v>1 СР</v>
          </cell>
          <cell r="F637" t="str">
            <v>Чувашская Республика</v>
          </cell>
          <cell r="G637" t="str">
            <v xml:space="preserve">СШОР №7 </v>
          </cell>
          <cell r="H637" t="str">
            <v>Россия</v>
          </cell>
          <cell r="I637">
            <v>35</v>
          </cell>
        </row>
        <row r="638">
          <cell r="A638">
            <v>234</v>
          </cell>
          <cell r="B638">
            <v>10142930692</v>
          </cell>
          <cell r="C638" t="str">
            <v>ТРИФОНОВА Диана</v>
          </cell>
          <cell r="D638">
            <v>40052</v>
          </cell>
          <cell r="E638" t="str">
            <v>2 СР</v>
          </cell>
          <cell r="F638" t="str">
            <v>Калининградская область</v>
          </cell>
          <cell r="G638" t="str">
            <v>ГАУ ДО КО "КСШОР"</v>
          </cell>
          <cell r="H638" t="str">
            <v>Россия</v>
          </cell>
          <cell r="I638">
            <v>38</v>
          </cell>
        </row>
        <row r="639">
          <cell r="A639">
            <v>235</v>
          </cell>
          <cell r="B639">
            <v>10139407875</v>
          </cell>
          <cell r="C639" t="str">
            <v>ЛАТАЕВА Евгения</v>
          </cell>
          <cell r="D639">
            <v>40541</v>
          </cell>
          <cell r="E639" t="str">
            <v>1 СР</v>
          </cell>
          <cell r="F639" t="str">
            <v>Чувашская Республика</v>
          </cell>
          <cell r="G639" t="str">
            <v>СШОР №7 - ЧУОР</v>
          </cell>
          <cell r="H639" t="str">
            <v>Россия</v>
          </cell>
          <cell r="I639">
            <v>41</v>
          </cell>
        </row>
        <row r="640">
          <cell r="A640">
            <v>236</v>
          </cell>
          <cell r="B640">
            <v>10135721774</v>
          </cell>
          <cell r="C640" t="str">
            <v>СМИРНОВА Ольга</v>
          </cell>
          <cell r="D640">
            <v>40457</v>
          </cell>
          <cell r="E640" t="str">
            <v>1 СР</v>
          </cell>
          <cell r="F640" t="str">
            <v>г. Санкт-Петербург</v>
          </cell>
          <cell r="G640" t="str">
            <v xml:space="preserve">ГБУ ДО СШ "Локомотив" </v>
          </cell>
          <cell r="H640" t="str">
            <v>Россия</v>
          </cell>
          <cell r="I640">
            <v>42</v>
          </cell>
        </row>
        <row r="641">
          <cell r="A641">
            <v>237</v>
          </cell>
          <cell r="B641">
            <v>10138214876</v>
          </cell>
          <cell r="C641" t="str">
            <v>АЛЕСКЕРОВА Анастасия</v>
          </cell>
          <cell r="D641">
            <v>40404</v>
          </cell>
          <cell r="E641" t="str">
            <v>1 СР</v>
          </cell>
          <cell r="F641" t="str">
            <v>Ставропольский край</v>
          </cell>
          <cell r="G641" t="str">
            <v>МБУ ДО СШ №4 Пятигорск</v>
          </cell>
          <cell r="H641" t="str">
            <v>Россия</v>
          </cell>
          <cell r="I641">
            <v>45</v>
          </cell>
        </row>
        <row r="642">
          <cell r="A642">
            <v>238</v>
          </cell>
          <cell r="B642">
            <v>10152073247</v>
          </cell>
          <cell r="C642" t="str">
            <v>МИХАЙЛОВА Анна</v>
          </cell>
          <cell r="D642">
            <v>40445</v>
          </cell>
          <cell r="E642" t="str">
            <v>3 СР</v>
          </cell>
          <cell r="F642" t="str">
            <v xml:space="preserve">Чувашская Республика </v>
          </cell>
          <cell r="G642" t="str">
            <v xml:space="preserve">СШОР №7 </v>
          </cell>
          <cell r="H642" t="str">
            <v>Россия</v>
          </cell>
          <cell r="I642">
            <v>46</v>
          </cell>
        </row>
        <row r="643">
          <cell r="A643">
            <v>239</v>
          </cell>
          <cell r="B643">
            <v>10139215794</v>
          </cell>
          <cell r="C643" t="str">
            <v>НЕКРУТОВА Марина</v>
          </cell>
          <cell r="D643">
            <v>40490</v>
          </cell>
          <cell r="E643" t="str">
            <v>1 СР</v>
          </cell>
          <cell r="F643" t="str">
            <v>Челябинская область</v>
          </cell>
          <cell r="G643" t="str">
            <v>МБУ ДО  "СШОР 2" Копейск</v>
          </cell>
          <cell r="I643">
            <v>47</v>
          </cell>
        </row>
        <row r="644">
          <cell r="A644">
            <v>240</v>
          </cell>
          <cell r="B644">
            <v>10138652285</v>
          </cell>
          <cell r="C644" t="str">
            <v>ОРЛОВА Анастасия</v>
          </cell>
          <cell r="D644">
            <v>40493</v>
          </cell>
          <cell r="E644" t="str">
            <v>1 СР</v>
          </cell>
          <cell r="F644" t="str">
            <v>Чувашская Республика</v>
          </cell>
          <cell r="G644" t="str">
            <v xml:space="preserve">СШОР №7  </v>
          </cell>
          <cell r="H644" t="str">
            <v>Россия</v>
          </cell>
          <cell r="I644">
            <v>48</v>
          </cell>
        </row>
        <row r="645">
          <cell r="A645">
            <v>241</v>
          </cell>
          <cell r="B645">
            <v>10139062214</v>
          </cell>
          <cell r="C645" t="str">
            <v>ШАЛАМОВА Елизавета</v>
          </cell>
          <cell r="D645">
            <v>40051</v>
          </cell>
          <cell r="E645" t="str">
            <v>1 СР</v>
          </cell>
          <cell r="F645" t="str">
            <v>Челябинская область</v>
          </cell>
          <cell r="G645" t="str">
            <v>МБУ ДО  "СШОР 2" Копейск</v>
          </cell>
          <cell r="I645">
            <v>49</v>
          </cell>
        </row>
        <row r="646">
          <cell r="A646">
            <v>242</v>
          </cell>
          <cell r="B646">
            <v>10142698603</v>
          </cell>
          <cell r="C646" t="str">
            <v>НУРУЛЛИНА Лия</v>
          </cell>
          <cell r="D646">
            <v>40244</v>
          </cell>
          <cell r="E646" t="str">
            <v>2 СР</v>
          </cell>
          <cell r="F646" t="str">
            <v>Республика Татарстан</v>
          </cell>
          <cell r="G646" t="str">
            <v>МАУ СШОР "Яр Чаллы"</v>
          </cell>
          <cell r="H646" t="str">
            <v>Россия</v>
          </cell>
          <cell r="I646">
            <v>63</v>
          </cell>
        </row>
        <row r="647">
          <cell r="B647">
            <v>10140001090</v>
          </cell>
          <cell r="C647" t="str">
            <v>ШЕСТАК Полина</v>
          </cell>
          <cell r="D647">
            <v>40451</v>
          </cell>
          <cell r="E647" t="str">
            <v>3 СР</v>
          </cell>
          <cell r="F647" t="str">
            <v>г. Севастополь</v>
          </cell>
          <cell r="G647" t="str">
            <v>ГБУ ДО города Севастополя "СШ №7"</v>
          </cell>
        </row>
        <row r="648">
          <cell r="B648">
            <v>10149468900</v>
          </cell>
          <cell r="C648" t="str">
            <v>АБАКУМОВА Светлана</v>
          </cell>
          <cell r="D648">
            <v>39866</v>
          </cell>
          <cell r="E648" t="str">
            <v>1 СР</v>
          </cell>
          <cell r="F648" t="str">
            <v>Краснодарский край</v>
          </cell>
          <cell r="G648" t="str">
            <v>МКУ ДО СШ "Олимп"</v>
          </cell>
          <cell r="H648" t="str">
            <v>Россия</v>
          </cell>
        </row>
        <row r="649">
          <cell r="B649">
            <v>10148875378</v>
          </cell>
          <cell r="C649" t="str">
            <v>ТЕРЗИЯН Анжелика</v>
          </cell>
          <cell r="D649">
            <v>39998</v>
          </cell>
          <cell r="E649" t="str">
            <v>1 СР</v>
          </cell>
          <cell r="F649" t="str">
            <v>Краснодарский край</v>
          </cell>
          <cell r="G649" t="str">
            <v>МКУ ДО СШ "Олимп"</v>
          </cell>
          <cell r="H649" t="str">
            <v>Россия</v>
          </cell>
        </row>
        <row r="650">
          <cell r="B650">
            <v>10147356522</v>
          </cell>
          <cell r="C650" t="str">
            <v>ШЕВЧЕНКО Ева</v>
          </cell>
          <cell r="D650">
            <v>40394</v>
          </cell>
          <cell r="E650" t="str">
            <v>2 СР</v>
          </cell>
          <cell r="F650" t="str">
            <v>Краснодарский край</v>
          </cell>
          <cell r="G650" t="str">
            <v>МКУ ДО СШ "Олимп"</v>
          </cell>
          <cell r="H650" t="str">
            <v>Россия</v>
          </cell>
        </row>
        <row r="651">
          <cell r="B651">
            <v>10137917614</v>
          </cell>
          <cell r="C651" t="str">
            <v>БЕРЗЕГОВА Джанета</v>
          </cell>
          <cell r="D651">
            <v>40326</v>
          </cell>
          <cell r="E651" t="str">
            <v>2 СР</v>
          </cell>
          <cell r="F651" t="str">
            <v>Республика Адыгея</v>
          </cell>
          <cell r="G651" t="str">
            <v>ГБО ДО РА "СШОР по велосипедному спорту"</v>
          </cell>
          <cell r="H651" t="str">
            <v>Россия</v>
          </cell>
        </row>
        <row r="652">
          <cell r="B652">
            <v>10137381484</v>
          </cell>
          <cell r="C652" t="str">
            <v>КУРИЛКОВА Анна</v>
          </cell>
          <cell r="D652">
            <v>40500</v>
          </cell>
          <cell r="E652" t="str">
            <v>2 СР</v>
          </cell>
          <cell r="F652" t="str">
            <v>Краснодарский край</v>
          </cell>
          <cell r="G652" t="str">
            <v>МАУ ДО "СШОР Волна" МО БР</v>
          </cell>
          <cell r="H652" t="str">
            <v>Россия</v>
          </cell>
        </row>
        <row r="653">
          <cell r="B653">
            <v>10137280545</v>
          </cell>
          <cell r="C653" t="str">
            <v>МЫЛЬНИКОВА Валерия</v>
          </cell>
          <cell r="D653">
            <v>40313</v>
          </cell>
          <cell r="E653" t="str">
            <v>3 СР</v>
          </cell>
          <cell r="F653" t="str">
            <v>Республика Адыгея</v>
          </cell>
          <cell r="G653" t="str">
            <v>ГБО ДО РА "СШОР по велосипедному спорту"</v>
          </cell>
          <cell r="H653" t="str">
            <v>Россия</v>
          </cell>
        </row>
        <row r="654">
          <cell r="B654">
            <v>10144646077</v>
          </cell>
          <cell r="C654" t="str">
            <v>ФЕДОСЕЕВА Дарья</v>
          </cell>
          <cell r="D654">
            <v>40480</v>
          </cell>
          <cell r="E654" t="str">
            <v>3 СР</v>
          </cell>
          <cell r="F654" t="str">
            <v>Краснодарский край</v>
          </cell>
          <cell r="G654" t="str">
            <v>МБУ ДО СШ "СТАРТ"</v>
          </cell>
          <cell r="H654" t="str">
            <v>Россия</v>
          </cell>
        </row>
        <row r="655">
          <cell r="B655">
            <v>10136301451</v>
          </cell>
          <cell r="C655" t="str">
            <v>БЕЛОВА Александра</v>
          </cell>
          <cell r="D655">
            <v>40380</v>
          </cell>
          <cell r="E655" t="str">
            <v>2 СР</v>
          </cell>
          <cell r="F655" t="str">
            <v>Московская область</v>
          </cell>
          <cell r="G655" t="str">
            <v>ГБУ ДО МО "СШОР по велоспорту"</v>
          </cell>
          <cell r="H655" t="str">
            <v>Россия</v>
          </cell>
        </row>
        <row r="656">
          <cell r="B656">
            <v>10145449056</v>
          </cell>
          <cell r="C656" t="str">
            <v>ГОЛОВЧЕНКОВА Татьяна</v>
          </cell>
          <cell r="D656">
            <v>40000</v>
          </cell>
          <cell r="E656" t="str">
            <v>3 СР</v>
          </cell>
          <cell r="F656" t="str">
            <v>Волгоградская область</v>
          </cell>
          <cell r="G656" t="str">
            <v>ГАУ ДО ВО "СШОР"</v>
          </cell>
          <cell r="H656" t="str">
            <v>Россия</v>
          </cell>
        </row>
        <row r="657">
          <cell r="B657">
            <v>10125924774</v>
          </cell>
          <cell r="C657" t="str">
            <v>ЮШЕНКОВА Анна</v>
          </cell>
          <cell r="D657">
            <v>40080</v>
          </cell>
          <cell r="E657" t="str">
            <v>3 СР</v>
          </cell>
          <cell r="F657" t="str">
            <v>г. Москва</v>
          </cell>
          <cell r="G657" t="str">
            <v>ГБУ "Московская академия велосипедного спорта"</v>
          </cell>
          <cell r="H657" t="str">
            <v>Россия</v>
          </cell>
        </row>
        <row r="658">
          <cell r="B658">
            <v>10131461656</v>
          </cell>
          <cell r="C658" t="str">
            <v>КАШТАНОВА Мария</v>
          </cell>
          <cell r="D658">
            <v>39844</v>
          </cell>
          <cell r="E658" t="str">
            <v>КМС</v>
          </cell>
          <cell r="F658" t="str">
            <v>г. Санкт-Петербург</v>
          </cell>
          <cell r="G658" t="str">
            <v>ГБУ ДО СШОР им. В. Коренькова</v>
          </cell>
          <cell r="H658" t="str">
            <v>Россия</v>
          </cell>
        </row>
        <row r="659">
          <cell r="B659">
            <v>10153188646</v>
          </cell>
          <cell r="C659" t="str">
            <v>САННИКОВА  Маргарита</v>
          </cell>
          <cell r="D659">
            <v>40208</v>
          </cell>
          <cell r="E659" t="str">
            <v>3 СР</v>
          </cell>
          <cell r="F659" t="str">
            <v>г. Санкт-Петербург</v>
          </cell>
          <cell r="G659" t="str">
            <v>ГБУ ДО СШОР им. В. Коренькова</v>
          </cell>
          <cell r="H659" t="str">
            <v>Россия</v>
          </cell>
        </row>
        <row r="660">
          <cell r="B660">
            <v>10141219957</v>
          </cell>
          <cell r="C660" t="str">
            <v>ИВАНОВА Варвара</v>
          </cell>
          <cell r="D660">
            <v>40254</v>
          </cell>
          <cell r="E660" t="str">
            <v>3 СР</v>
          </cell>
          <cell r="F660" t="str">
            <v>г. Санкт-Петербург</v>
          </cell>
          <cell r="G660" t="str">
            <v>ГБУ ДО СШОР им. В. Коренькова</v>
          </cell>
          <cell r="H660" t="str">
            <v>Россия</v>
          </cell>
        </row>
        <row r="661">
          <cell r="B661">
            <v>10136740880</v>
          </cell>
          <cell r="C661" t="str">
            <v>МЕРШИНА Валерия</v>
          </cell>
          <cell r="D661">
            <v>40357</v>
          </cell>
          <cell r="E661" t="str">
            <v>1 СР</v>
          </cell>
          <cell r="F661" t="str">
            <v>г. Санкт-Петербург</v>
          </cell>
          <cell r="G661" t="str">
            <v>ГБУ ДО СШОР Петродворцового района</v>
          </cell>
          <cell r="H661" t="str">
            <v>Россия</v>
          </cell>
        </row>
        <row r="662">
          <cell r="B662">
            <v>10138843659</v>
          </cell>
          <cell r="C662" t="str">
            <v>ИВАНЮК Анастасия</v>
          </cell>
          <cell r="D662">
            <v>40448</v>
          </cell>
          <cell r="E662" t="str">
            <v>3 СР</v>
          </cell>
          <cell r="F662" t="str">
            <v>г. Санкт-Петербург</v>
          </cell>
          <cell r="G662" t="str">
            <v>ГБУ ДО СШОР им. В. Коренькова</v>
          </cell>
          <cell r="H662" t="str">
            <v>Россия</v>
          </cell>
        </row>
        <row r="663">
          <cell r="B663">
            <v>10142272914</v>
          </cell>
          <cell r="C663" t="str">
            <v>АКАТОВА Софья</v>
          </cell>
          <cell r="D663">
            <v>40452</v>
          </cell>
          <cell r="E663" t="str">
            <v>1 ЮН</v>
          </cell>
          <cell r="F663" t="str">
            <v>г. Санкт-Петербург</v>
          </cell>
          <cell r="G663" t="str">
            <v>СПб ГБПОУ "Олимпийские надежды"</v>
          </cell>
          <cell r="H663" t="str">
            <v>Россия</v>
          </cell>
        </row>
        <row r="664">
          <cell r="B664">
            <v>10153191575</v>
          </cell>
          <cell r="C664" t="str">
            <v>ЗАРИПОВА Рината</v>
          </cell>
          <cell r="D664">
            <v>40511</v>
          </cell>
          <cell r="E664" t="str">
            <v>3 СР</v>
          </cell>
          <cell r="F664" t="str">
            <v>г. Санкт-Петербург</v>
          </cell>
          <cell r="G664" t="str">
            <v>ГБУ ДО СШОР им. В. Коренькова</v>
          </cell>
          <cell r="H664" t="str">
            <v>Россия</v>
          </cell>
        </row>
        <row r="665">
          <cell r="C665" t="str">
            <v>НЕЧАЙ Алена</v>
          </cell>
          <cell r="D665">
            <v>39967</v>
          </cell>
          <cell r="E665" t="str">
            <v>3 СР</v>
          </cell>
          <cell r="F665" t="str">
            <v>г. Севастополь</v>
          </cell>
          <cell r="G665" t="str">
            <v>ГБУ ДО города Севастополя "СШ № 7"</v>
          </cell>
          <cell r="H665" t="str">
            <v>Россия</v>
          </cell>
        </row>
        <row r="666">
          <cell r="B666">
            <v>10139196495</v>
          </cell>
          <cell r="C666" t="str">
            <v>ШЕВКУНОВА Ульяна</v>
          </cell>
          <cell r="D666">
            <v>39962</v>
          </cell>
          <cell r="E666" t="str">
            <v>1 СР</v>
          </cell>
          <cell r="F666" t="str">
            <v>Донецкая Народная Республика</v>
          </cell>
          <cell r="G666" t="str">
            <v>МБУ СДЮСШОР - 4</v>
          </cell>
          <cell r="H666" t="str">
            <v>Россия</v>
          </cell>
        </row>
        <row r="667">
          <cell r="B667">
            <v>10132637275</v>
          </cell>
          <cell r="C667" t="str">
            <v>САМОДЕЕНКО Дарья</v>
          </cell>
          <cell r="D667">
            <v>40070</v>
          </cell>
          <cell r="E667" t="str">
            <v>КМС</v>
          </cell>
          <cell r="F667" t="str">
            <v>Иркутская область</v>
          </cell>
          <cell r="G667" t="str">
            <v>ОГКУ ДО СШОР "Олимпиец"-Клуб "Байкал-ДВ" г. Усолшье Сибирское - ГУОР</v>
          </cell>
          <cell r="H667" t="str">
            <v>Россия</v>
          </cell>
        </row>
        <row r="668">
          <cell r="C668" t="str">
            <v>КОЛЬТЕРОВА Арина</v>
          </cell>
          <cell r="D668">
            <v>40144</v>
          </cell>
          <cell r="E668" t="str">
            <v>1 СР</v>
          </cell>
          <cell r="F668" t="str">
            <v>Калининградская область</v>
          </cell>
          <cell r="G668" t="str">
            <v>ГАУ ДО КО КСШОР</v>
          </cell>
          <cell r="H668" t="str">
            <v>Россия</v>
          </cell>
        </row>
        <row r="669">
          <cell r="B669">
            <v>10144602227</v>
          </cell>
          <cell r="C669" t="str">
            <v>САВЧЕНКО Елизавета</v>
          </cell>
          <cell r="D669">
            <v>39823</v>
          </cell>
          <cell r="E669" t="str">
            <v>2 СР</v>
          </cell>
          <cell r="F669" t="str">
            <v>Краснодарский край</v>
          </cell>
          <cell r="G669" t="str">
            <v>МБУ ДО СШ "УРОЖАЙ"</v>
          </cell>
          <cell r="H669" t="str">
            <v>Россия</v>
          </cell>
        </row>
        <row r="670">
          <cell r="B670">
            <v>10144602429</v>
          </cell>
          <cell r="C670" t="str">
            <v>ЛЫСКО Нина</v>
          </cell>
          <cell r="D670">
            <v>39839</v>
          </cell>
          <cell r="E670" t="str">
            <v>2 СР</v>
          </cell>
          <cell r="F670" t="str">
            <v>Краснодарский край</v>
          </cell>
          <cell r="G670" t="str">
            <v>МБУ ДО СШ "УРОЖАЙ"</v>
          </cell>
          <cell r="H670" t="str">
            <v>Россия</v>
          </cell>
        </row>
        <row r="671">
          <cell r="B671">
            <v>10146785636</v>
          </cell>
          <cell r="C671" t="str">
            <v>БАЕВА София</v>
          </cell>
          <cell r="D671">
            <v>40100</v>
          </cell>
          <cell r="E671" t="str">
            <v>1 СР</v>
          </cell>
          <cell r="F671" t="str">
            <v>Краснодарский край</v>
          </cell>
          <cell r="G671" t="str">
            <v>ГБУ ДО КК "СШОР по велосипедному спорту"</v>
          </cell>
          <cell r="H671" t="str">
            <v>Россия</v>
          </cell>
        </row>
        <row r="672">
          <cell r="B672">
            <v>10138215280</v>
          </cell>
          <cell r="C672" t="str">
            <v>ПЛАКУШКИНА Меланья</v>
          </cell>
          <cell r="D672">
            <v>40269</v>
          </cell>
          <cell r="E672" t="str">
            <v>3 СР</v>
          </cell>
          <cell r="F672" t="str">
            <v>Краснодарский край</v>
          </cell>
          <cell r="G672" t="str">
            <v>МАУ ДО "СШОР Волна" МО БР</v>
          </cell>
          <cell r="H672" t="str">
            <v>Россия</v>
          </cell>
        </row>
        <row r="673">
          <cell r="B673">
            <v>10146881525</v>
          </cell>
          <cell r="C673" t="str">
            <v>КЕМЕРЧЕВА Влада</v>
          </cell>
          <cell r="D673">
            <v>40378</v>
          </cell>
          <cell r="E673" t="str">
            <v>3 СР</v>
          </cell>
          <cell r="F673" t="str">
            <v>Краснодарский край</v>
          </cell>
          <cell r="G673" t="str">
            <v>МБУ ДО СШ "СТАРТ"</v>
          </cell>
          <cell r="H673" t="str">
            <v>Россия</v>
          </cell>
        </row>
        <row r="674">
          <cell r="B674">
            <v>10129852769</v>
          </cell>
          <cell r="C674" t="str">
            <v>ХАРЛАМОВА Кира</v>
          </cell>
          <cell r="D674">
            <v>0</v>
          </cell>
          <cell r="E674" t="str">
            <v>2 СР</v>
          </cell>
          <cell r="F674" t="str">
            <v>Московская область</v>
          </cell>
          <cell r="G674" t="str">
            <v>ГБУ ДО МО "СШОР по велоспорту"</v>
          </cell>
          <cell r="H674" t="str">
            <v>Россия</v>
          </cell>
        </row>
        <row r="675">
          <cell r="B675">
            <v>10126053403</v>
          </cell>
          <cell r="C675" t="str">
            <v>МЕДИНА Ульяна</v>
          </cell>
          <cell r="D675">
            <v>39958</v>
          </cell>
          <cell r="E675" t="str">
            <v>1 СР</v>
          </cell>
          <cell r="F675" t="str">
            <v>Московская область</v>
          </cell>
          <cell r="G675" t="str">
            <v>ГБУ ДО МО "СШОР по велоспорту"</v>
          </cell>
          <cell r="H675" t="str">
            <v>Россия</v>
          </cell>
        </row>
        <row r="676">
          <cell r="B676">
            <v>10130335446</v>
          </cell>
          <cell r="C676" t="str">
            <v>БАРАБАНОВА Александра</v>
          </cell>
          <cell r="D676">
            <v>40388</v>
          </cell>
          <cell r="E676" t="str">
            <v>2 СР</v>
          </cell>
          <cell r="F676" t="str">
            <v>Московская область</v>
          </cell>
          <cell r="G676" t="str">
            <v>ГБУ ДО МО "СШОР по велоспорту"</v>
          </cell>
          <cell r="H676" t="str">
            <v>Россия</v>
          </cell>
        </row>
        <row r="677">
          <cell r="B677">
            <v>10138788691</v>
          </cell>
          <cell r="C677" t="str">
            <v>ТУТАРОВА Анастасия</v>
          </cell>
          <cell r="D677">
            <v>40007</v>
          </cell>
          <cell r="E677" t="str">
            <v>2 СР</v>
          </cell>
          <cell r="F677" t="str">
            <v>Мурманская область</v>
          </cell>
          <cell r="G677" t="str">
            <v>ГАУ ДО МО "МОСШОР"</v>
          </cell>
          <cell r="H677" t="str">
            <v>Россия</v>
          </cell>
        </row>
        <row r="678">
          <cell r="B678">
            <v>10143526234</v>
          </cell>
          <cell r="C678" t="str">
            <v>ГУРИНОВА Милана</v>
          </cell>
          <cell r="D678">
            <v>40308</v>
          </cell>
          <cell r="E678" t="str">
            <v>1 ЮН</v>
          </cell>
          <cell r="F678" t="str">
            <v xml:space="preserve">Пермский край </v>
          </cell>
          <cell r="G678" t="str">
            <v>ДЮСШ "Вихрь" п.Юг</v>
          </cell>
          <cell r="H678" t="str">
            <v>Россия</v>
          </cell>
        </row>
        <row r="679">
          <cell r="B679">
            <v>10141141852</v>
          </cell>
          <cell r="C679" t="str">
            <v>СЕМЁНОВА Олеся</v>
          </cell>
          <cell r="D679">
            <v>39971</v>
          </cell>
          <cell r="E679" t="str">
            <v>КМС</v>
          </cell>
          <cell r="F679" t="str">
            <v>Псковская область</v>
          </cell>
          <cell r="G679" t="str">
            <v>ГАУ ДО ПО "СШ "Олимп"</v>
          </cell>
          <cell r="H679" t="str">
            <v>Россия</v>
          </cell>
        </row>
        <row r="680">
          <cell r="B680">
            <v>10114326608</v>
          </cell>
          <cell r="C680" t="str">
            <v>СТЫКАЙЛО Виктория</v>
          </cell>
          <cell r="D680">
            <v>39872</v>
          </cell>
          <cell r="E680" t="str">
            <v>1 СР</v>
          </cell>
          <cell r="F680" t="str">
            <v>Республика Адыгея</v>
          </cell>
          <cell r="G680" t="str">
            <v>ГБУ РА "СШОР по велосипедному спорту"</v>
          </cell>
          <cell r="H680" t="str">
            <v>Россия</v>
          </cell>
        </row>
        <row r="681">
          <cell r="B681">
            <v>10137688046</v>
          </cell>
          <cell r="C681" t="str">
            <v>БАКУЛИНА Екатерина</v>
          </cell>
          <cell r="D681">
            <v>39940</v>
          </cell>
          <cell r="E681" t="str">
            <v>3 СР</v>
          </cell>
          <cell r="F681" t="str">
            <v>Республика Адыгея</v>
          </cell>
          <cell r="G681" t="str">
            <v>ГБУ ДО РА "СШОР по велосипедному спорту"</v>
          </cell>
          <cell r="H681" t="str">
            <v>Россия</v>
          </cell>
        </row>
        <row r="682">
          <cell r="B682">
            <v>10138218415</v>
          </cell>
          <cell r="C682" t="str">
            <v>ЛИСИЧЕНКО Дарья</v>
          </cell>
          <cell r="D682">
            <v>40247</v>
          </cell>
          <cell r="E682" t="str">
            <v>2 СР</v>
          </cell>
          <cell r="F682" t="str">
            <v>Республика Адыгея</v>
          </cell>
          <cell r="G682" t="str">
            <v>ГБО ДО РА "СШОР по велосипедному спорту"</v>
          </cell>
          <cell r="H682" t="str">
            <v>Россия</v>
          </cell>
        </row>
        <row r="683">
          <cell r="B683">
            <v>10130757903</v>
          </cell>
          <cell r="C683" t="str">
            <v>АЛЕКСЕЕВА Светлана</v>
          </cell>
          <cell r="D683">
            <v>40499</v>
          </cell>
          <cell r="E683" t="str">
            <v>2 СР</v>
          </cell>
          <cell r="F683" t="str">
            <v>Республика Адыгея</v>
          </cell>
          <cell r="G683" t="str">
            <v>ГБО ДО РА "СШОР по велосипедному спорту"</v>
          </cell>
          <cell r="H683" t="str">
            <v>Россия</v>
          </cell>
        </row>
        <row r="684">
          <cell r="B684">
            <v>10152547436</v>
          </cell>
          <cell r="C684" t="str">
            <v>КАГАРМАНОВА Аделина</v>
          </cell>
          <cell r="D684">
            <v>40167</v>
          </cell>
          <cell r="E684" t="str">
            <v>2 СР</v>
          </cell>
          <cell r="F684" t="str">
            <v>Республика Башкортостан</v>
          </cell>
          <cell r="G684" t="str">
            <v>МАУ ДО СШ  №1 МР Ишимбаевского района РБ</v>
          </cell>
          <cell r="H684" t="str">
            <v>Россия</v>
          </cell>
        </row>
        <row r="685">
          <cell r="B685">
            <v>10146295279</v>
          </cell>
          <cell r="C685" t="str">
            <v>ГУЛИНА Юлия</v>
          </cell>
          <cell r="D685">
            <v>40368</v>
          </cell>
          <cell r="E685" t="str">
            <v>2 СР</v>
          </cell>
          <cell r="F685" t="str">
            <v>Республика Башкортостан</v>
          </cell>
          <cell r="G685" t="str">
            <v>ГАУ ДО СШОР по велоспорту РБ</v>
          </cell>
          <cell r="H685" t="str">
            <v>Россия</v>
          </cell>
        </row>
        <row r="686">
          <cell r="B686">
            <v>10146258095</v>
          </cell>
          <cell r="C686" t="str">
            <v>АХМАТХАНОВА Карина</v>
          </cell>
          <cell r="D686">
            <v>40369</v>
          </cell>
          <cell r="E686" t="str">
            <v>2 СР</v>
          </cell>
          <cell r="F686" t="str">
            <v>Республика Башкортостан</v>
          </cell>
          <cell r="G686" t="str">
            <v>ГАУ ДО СШОР по велоспорту РБ</v>
          </cell>
          <cell r="H686" t="str">
            <v>Россия</v>
          </cell>
        </row>
        <row r="687">
          <cell r="B687">
            <v>10148468483</v>
          </cell>
          <cell r="C687" t="str">
            <v>СМОЛЕНКО Екатерина</v>
          </cell>
          <cell r="D687">
            <v>40522</v>
          </cell>
          <cell r="E687" t="str">
            <v>2 СР</v>
          </cell>
          <cell r="F687" t="str">
            <v>Республика Башкортостан</v>
          </cell>
          <cell r="G687" t="str">
            <v>ГАУ ДО СШОР по велоспорту РБ</v>
          </cell>
          <cell r="H687" t="str">
            <v>Россия</v>
          </cell>
        </row>
        <row r="688">
          <cell r="B688">
            <v>10116456867</v>
          </cell>
          <cell r="C688" t="str">
            <v>ИЗМАЙЛОВА Варвара</v>
          </cell>
          <cell r="D688">
            <v>39814</v>
          </cell>
          <cell r="E688" t="str">
            <v>1 СР</v>
          </cell>
          <cell r="F688" t="str">
            <v>Республика Беларусь</v>
          </cell>
          <cell r="G688" t="str">
            <v>УОР</v>
          </cell>
          <cell r="H688" t="str">
            <v>Беларусь</v>
          </cell>
        </row>
        <row r="689">
          <cell r="B689">
            <v>10136735123</v>
          </cell>
          <cell r="C689" t="str">
            <v>ОСТАПЕНКО Марина</v>
          </cell>
          <cell r="D689">
            <v>40069</v>
          </cell>
          <cell r="E689" t="str">
            <v>1 СР</v>
          </cell>
          <cell r="F689" t="str">
            <v>Ростовская область</v>
          </cell>
          <cell r="G689" t="str">
            <v>ГБУ РО "СШОР-19"</v>
          </cell>
          <cell r="H689" t="str">
            <v>Россия</v>
          </cell>
        </row>
        <row r="690">
          <cell r="B690">
            <v>10140508120</v>
          </cell>
          <cell r="C690" t="str">
            <v>ВОЛОБУЕВА Валерия</v>
          </cell>
          <cell r="D690">
            <v>40294</v>
          </cell>
          <cell r="E690" t="str">
            <v>2 СР</v>
          </cell>
          <cell r="F690" t="str">
            <v>Ростовская область</v>
          </cell>
          <cell r="G690" t="str">
            <v>ГБУ ДО РО "СШОР-19"</v>
          </cell>
          <cell r="H690" t="str">
            <v>Россия</v>
          </cell>
        </row>
        <row r="691">
          <cell r="B691">
            <v>10138374322</v>
          </cell>
          <cell r="C691" t="str">
            <v>ПИСЬМЕННАЯ Анастасия</v>
          </cell>
          <cell r="D691">
            <v>40430</v>
          </cell>
          <cell r="E691" t="str">
            <v>1 СР</v>
          </cell>
          <cell r="F691" t="str">
            <v>Ростовская область</v>
          </cell>
          <cell r="G691" t="str">
            <v>ГБУ ДО РО "СШОР-19"</v>
          </cell>
          <cell r="H691" t="str">
            <v>Россия</v>
          </cell>
        </row>
        <row r="692">
          <cell r="B692">
            <v>10138219728</v>
          </cell>
          <cell r="C692" t="str">
            <v>ЕСЬКИНА Дарья</v>
          </cell>
          <cell r="D692">
            <v>40063</v>
          </cell>
          <cell r="E692" t="str">
            <v>3 СР</v>
          </cell>
          <cell r="F692" t="str">
            <v>Саратовская область</v>
          </cell>
          <cell r="G692" t="str">
            <v>ГБУ ДО СО "СШОР НГ"</v>
          </cell>
          <cell r="H692" t="str">
            <v>Россия</v>
          </cell>
        </row>
        <row r="693">
          <cell r="B693">
            <v>10127427466</v>
          </cell>
          <cell r="C693" t="str">
            <v>ЛОЖКИНА Алена</v>
          </cell>
          <cell r="D693">
            <v>39903</v>
          </cell>
          <cell r="E693" t="str">
            <v>КМС</v>
          </cell>
          <cell r="F693" t="str">
            <v>Свердловская область</v>
          </cell>
          <cell r="G693" t="str">
            <v>ГАУ ДО СО СШОР по велоспорту "Велогор"</v>
          </cell>
          <cell r="H693" t="str">
            <v>Россия</v>
          </cell>
        </row>
        <row r="694">
          <cell r="B694">
            <v>10131461656</v>
          </cell>
          <cell r="C694" t="str">
            <v>КАШТАНОВА Мария</v>
          </cell>
          <cell r="D694">
            <v>39844</v>
          </cell>
          <cell r="E694" t="str">
            <v>КМС</v>
          </cell>
          <cell r="F694" t="str">
            <v>Удмуртская Республика</v>
          </cell>
          <cell r="G694" t="str">
            <v>БУ ДО УР СШОР по велоспорту</v>
          </cell>
          <cell r="H694" t="str">
            <v>Россия</v>
          </cell>
        </row>
        <row r="695">
          <cell r="B695">
            <v>10154670221</v>
          </cell>
          <cell r="C695" t="str">
            <v xml:space="preserve">КУЖАХМЕТОВА Камелия </v>
          </cell>
          <cell r="D695">
            <v>39843</v>
          </cell>
          <cell r="E695" t="str">
            <v>2 СР</v>
          </cell>
          <cell r="F695" t="str">
            <v>Удмуртская Республика</v>
          </cell>
          <cell r="G695" t="str">
            <v>МБУ ДО СШОР "Импульс" им. И.Н. Валиахметова</v>
          </cell>
        </row>
        <row r="696">
          <cell r="B696">
            <v>10131106901</v>
          </cell>
          <cell r="C696" t="str">
            <v>КАРДАКОВА Софья</v>
          </cell>
          <cell r="D696">
            <v>39855</v>
          </cell>
          <cell r="E696" t="str">
            <v>1 СР</v>
          </cell>
          <cell r="F696" t="str">
            <v>Челябинская область</v>
          </cell>
          <cell r="G696" t="str">
            <v>МБУ ДО  "СШОР 2" Копейск</v>
          </cell>
          <cell r="H696" t="str">
            <v>Россия</v>
          </cell>
        </row>
        <row r="697">
          <cell r="C697" t="str">
            <v>ОРУДЖОВА Аида</v>
          </cell>
          <cell r="D697">
            <v>40157</v>
          </cell>
          <cell r="E697" t="str">
            <v>2 СР</v>
          </cell>
          <cell r="F697" t="str">
            <v>Чувашская Республика</v>
          </cell>
          <cell r="G697" t="str">
            <v>СШОР №8</v>
          </cell>
          <cell r="H697" t="str">
            <v>Россия</v>
          </cell>
        </row>
        <row r="698">
          <cell r="B698">
            <v>10142700320</v>
          </cell>
          <cell r="C698" t="str">
            <v>ЗАИКИНА Мария</v>
          </cell>
          <cell r="D698">
            <v>39976</v>
          </cell>
          <cell r="E698" t="str">
            <v>1 СР</v>
          </cell>
          <cell r="F698" t="str">
            <v>Чувашская Республика</v>
          </cell>
          <cell r="G698" t="str">
            <v xml:space="preserve">СШОР №7 </v>
          </cell>
          <cell r="H698" t="str">
            <v>Россия</v>
          </cell>
        </row>
        <row r="702">
          <cell r="A702">
            <v>9937</v>
          </cell>
          <cell r="B702" t="str">
            <v>ЮНОШИ 13-14</v>
          </cell>
          <cell r="H702">
            <v>38</v>
          </cell>
        </row>
        <row r="703">
          <cell r="A703">
            <v>243</v>
          </cell>
          <cell r="B703">
            <v>10161616330</v>
          </cell>
          <cell r="C703" t="str">
            <v>ЗАУЗОЛКОВ Никита</v>
          </cell>
          <cell r="D703">
            <v>40964</v>
          </cell>
          <cell r="E703" t="str">
            <v>2 СР</v>
          </cell>
          <cell r="F703" t="str">
            <v>г. Санкт-Петербург</v>
          </cell>
          <cell r="G703" t="str">
            <v>ГБУ ДО СШОР им. В. Коренькова</v>
          </cell>
          <cell r="I703">
            <v>4</v>
          </cell>
        </row>
        <row r="704">
          <cell r="A704">
            <v>244</v>
          </cell>
          <cell r="B704">
            <v>10148145858</v>
          </cell>
          <cell r="C704" t="str">
            <v>КРУГЛОВ Ильяс</v>
          </cell>
          <cell r="D704">
            <v>40638</v>
          </cell>
          <cell r="E704" t="str">
            <v>2 СР</v>
          </cell>
          <cell r="F704" t="str">
            <v>Чувашская Республика</v>
          </cell>
          <cell r="G704" t="str">
            <v>СШОР №7</v>
          </cell>
          <cell r="H704" t="str">
            <v>Россия</v>
          </cell>
          <cell r="I704">
            <v>5</v>
          </cell>
        </row>
        <row r="705">
          <cell r="A705">
            <v>245</v>
          </cell>
          <cell r="B705">
            <v>10117979363</v>
          </cell>
          <cell r="C705" t="str">
            <v>ФОКОВ Никита</v>
          </cell>
          <cell r="D705">
            <v>40643</v>
          </cell>
          <cell r="E705" t="str">
            <v>2 СР</v>
          </cell>
          <cell r="F705" t="str">
            <v>г. Санкт-Петербург</v>
          </cell>
          <cell r="G705" t="str">
            <v xml:space="preserve">ГБУ ДО СШ "Локомотив" </v>
          </cell>
          <cell r="I705">
            <v>6</v>
          </cell>
        </row>
        <row r="706">
          <cell r="A706">
            <v>246</v>
          </cell>
          <cell r="B706">
            <v>10141983126</v>
          </cell>
          <cell r="C706" t="str">
            <v>КРЫЛОВ Николай</v>
          </cell>
          <cell r="D706">
            <v>40827</v>
          </cell>
          <cell r="E706" t="str">
            <v>2 СР</v>
          </cell>
          <cell r="F706" t="str">
            <v>Московская область</v>
          </cell>
          <cell r="G706" t="str">
            <v>ГБУ ДО МО "СШОР по велоспорту"</v>
          </cell>
          <cell r="H706" t="str">
            <v>Россия</v>
          </cell>
          <cell r="I706">
            <v>8</v>
          </cell>
        </row>
        <row r="707">
          <cell r="A707">
            <v>247</v>
          </cell>
          <cell r="B707">
            <v>10158647827</v>
          </cell>
          <cell r="C707" t="str">
            <v>СЕМЕНОВ Иван</v>
          </cell>
          <cell r="D707">
            <v>40969</v>
          </cell>
          <cell r="E707" t="str">
            <v>2 СР</v>
          </cell>
          <cell r="F707" t="str">
            <v>Чувашская Республика</v>
          </cell>
          <cell r="G707" t="str">
            <v>СШОР №7</v>
          </cell>
          <cell r="I707">
            <v>10</v>
          </cell>
        </row>
        <row r="708">
          <cell r="A708">
            <v>248</v>
          </cell>
          <cell r="B708">
            <v>10161613906</v>
          </cell>
          <cell r="C708" t="str">
            <v>ТУХВАТУЛЛИН Артем</v>
          </cell>
          <cell r="D708">
            <v>40986</v>
          </cell>
          <cell r="E708" t="str">
            <v>2 СР</v>
          </cell>
          <cell r="F708" t="str">
            <v>г. Санкт-Петербург</v>
          </cell>
          <cell r="G708" t="str">
            <v>ГБУ ДО СШОР им. В. Коренькова</v>
          </cell>
          <cell r="I708">
            <v>13</v>
          </cell>
        </row>
        <row r="709">
          <cell r="A709">
            <v>249</v>
          </cell>
          <cell r="B709">
            <v>10152835204</v>
          </cell>
          <cell r="C709" t="str">
            <v>НЕСТЕРОВ Иван</v>
          </cell>
          <cell r="D709">
            <v>40725</v>
          </cell>
          <cell r="E709" t="str">
            <v>1 СР</v>
          </cell>
          <cell r="F709" t="str">
            <v>г. Санкт-Петербург</v>
          </cell>
          <cell r="G709" t="str">
            <v>ГБУ ДО СШОР им. В. Коренькова</v>
          </cell>
          <cell r="H709" t="str">
            <v>Россия</v>
          </cell>
          <cell r="I709">
            <v>15</v>
          </cell>
        </row>
        <row r="710">
          <cell r="A710">
            <v>250</v>
          </cell>
          <cell r="B710">
            <v>10148382092</v>
          </cell>
          <cell r="C710" t="str">
            <v>ИВАНОВ Констанин</v>
          </cell>
          <cell r="D710">
            <v>40842</v>
          </cell>
          <cell r="E710" t="str">
            <v>2 СР</v>
          </cell>
          <cell r="F710" t="str">
            <v>Чувашская Республика</v>
          </cell>
          <cell r="G710" t="str">
            <v>СШОР №7</v>
          </cell>
          <cell r="H710" t="str">
            <v>Россия</v>
          </cell>
          <cell r="I710">
            <v>16</v>
          </cell>
        </row>
        <row r="711">
          <cell r="A711">
            <v>251</v>
          </cell>
          <cell r="B711">
            <v>10149712915</v>
          </cell>
          <cell r="C711" t="str">
            <v>МАКСИМОВ Николас</v>
          </cell>
          <cell r="D711">
            <v>40789</v>
          </cell>
          <cell r="E711" t="str">
            <v>2 СР</v>
          </cell>
          <cell r="F711" t="str">
            <v>г. Санкт-Петербург</v>
          </cell>
          <cell r="G711" t="str">
            <v>ГБУ ДО СШОР им. В. Коренькова</v>
          </cell>
          <cell r="H711" t="str">
            <v>Россия</v>
          </cell>
          <cell r="I711">
            <v>19</v>
          </cell>
        </row>
        <row r="712">
          <cell r="A712">
            <v>252</v>
          </cell>
          <cell r="B712">
            <v>10151953312</v>
          </cell>
          <cell r="C712" t="str">
            <v>ИРТЕГОВ Матвей</v>
          </cell>
          <cell r="D712">
            <v>40677</v>
          </cell>
          <cell r="E712" t="str">
            <v>1 ЮН</v>
          </cell>
          <cell r="F712" t="str">
            <v xml:space="preserve">Пермский край </v>
          </cell>
          <cell r="G712" t="str">
            <v>МАУ ДО "СШ "НОРТОН-ЮНИОР" г. Перми</v>
          </cell>
          <cell r="H712" t="str">
            <v>Россия</v>
          </cell>
          <cell r="I712">
            <v>20</v>
          </cell>
        </row>
        <row r="713">
          <cell r="A713">
            <v>253</v>
          </cell>
          <cell r="B713">
            <v>10152073449</v>
          </cell>
          <cell r="C713" t="str">
            <v>ТУРХАНОВ Артемий</v>
          </cell>
          <cell r="D713">
            <v>40671</v>
          </cell>
          <cell r="E713" t="str">
            <v>3 СР</v>
          </cell>
          <cell r="F713" t="str">
            <v>Республика Татарстан</v>
          </cell>
          <cell r="G713" t="str">
            <v>МАУ СШОР "Яр Чаллы"</v>
          </cell>
          <cell r="H713" t="str">
            <v>Россия</v>
          </cell>
          <cell r="I713">
            <v>24</v>
          </cell>
        </row>
        <row r="714">
          <cell r="A714">
            <v>254</v>
          </cell>
          <cell r="B714">
            <v>10151532673</v>
          </cell>
          <cell r="C714" t="str">
            <v>ЕВСЕЕВ Николай</v>
          </cell>
          <cell r="D714">
            <v>40764</v>
          </cell>
          <cell r="E714" t="str">
            <v>2 СР</v>
          </cell>
          <cell r="F714" t="str">
            <v>Волгоградская область</v>
          </cell>
          <cell r="G714" t="str">
            <v>МБУ ДО СШ №1</v>
          </cell>
          <cell r="H714" t="str">
            <v>Россия</v>
          </cell>
          <cell r="I714">
            <v>26</v>
          </cell>
        </row>
        <row r="715">
          <cell r="A715">
            <v>255</v>
          </cell>
          <cell r="B715">
            <v>10151623815</v>
          </cell>
          <cell r="C715" t="str">
            <v>МАТИСОВ Артем</v>
          </cell>
          <cell r="D715">
            <v>40801</v>
          </cell>
          <cell r="E715" t="str">
            <v>3 СР</v>
          </cell>
          <cell r="F715" t="str">
            <v>Ивановская область</v>
          </cell>
          <cell r="G715" t="str">
            <v>МБУ ДО СШ №6, Ивановская обл.</v>
          </cell>
          <cell r="H715" t="str">
            <v>Россия</v>
          </cell>
          <cell r="I715">
            <v>29</v>
          </cell>
        </row>
        <row r="716">
          <cell r="A716">
            <v>256</v>
          </cell>
          <cell r="B716">
            <v>10151708182</v>
          </cell>
          <cell r="C716" t="str">
            <v>МИЛОВАНОВ Андрей</v>
          </cell>
          <cell r="D716">
            <v>40892</v>
          </cell>
          <cell r="E716" t="str">
            <v>3 СР</v>
          </cell>
          <cell r="F716" t="str">
            <v>Ивановская область</v>
          </cell>
          <cell r="G716" t="str">
            <v>МБУ ДО СШ №6, Ивановская обл.</v>
          </cell>
          <cell r="H716" t="str">
            <v>Россия</v>
          </cell>
          <cell r="I716">
            <v>30</v>
          </cell>
        </row>
        <row r="717">
          <cell r="A717">
            <v>257</v>
          </cell>
          <cell r="B717">
            <v>10152487701</v>
          </cell>
          <cell r="C717" t="str">
            <v>ДЕМЬЯНОВ Тимофей</v>
          </cell>
          <cell r="D717">
            <v>40795</v>
          </cell>
          <cell r="E717" t="str">
            <v>2 СР</v>
          </cell>
          <cell r="F717" t="str">
            <v>Калининградская область</v>
          </cell>
          <cell r="G717" t="str">
            <v>МАУ ДО СШ №8</v>
          </cell>
          <cell r="H717" t="str">
            <v>Россия</v>
          </cell>
          <cell r="I717">
            <v>31</v>
          </cell>
        </row>
        <row r="718">
          <cell r="A718">
            <v>258</v>
          </cell>
          <cell r="B718">
            <v>10153375471</v>
          </cell>
          <cell r="C718" t="str">
            <v>КУЗНЕЦОВ Егор</v>
          </cell>
          <cell r="D718">
            <v>40709</v>
          </cell>
          <cell r="E718" t="str">
            <v>3 СР</v>
          </cell>
          <cell r="F718" t="str">
            <v>Чувашская Республика</v>
          </cell>
          <cell r="G718" t="str">
            <v>СШОР №7</v>
          </cell>
          <cell r="I718">
            <v>32</v>
          </cell>
        </row>
        <row r="719">
          <cell r="A719">
            <v>259</v>
          </cell>
          <cell r="B719">
            <v>10153191070</v>
          </cell>
          <cell r="C719" t="str">
            <v>САФИН Илья</v>
          </cell>
          <cell r="D719">
            <v>40553</v>
          </cell>
          <cell r="E719" t="str">
            <v>2 СР</v>
          </cell>
          <cell r="F719" t="str">
            <v>г. Санкт-Петербург</v>
          </cell>
          <cell r="G719" t="str">
            <v>ГБУ ДО СШОР им. В. Коренькова</v>
          </cell>
          <cell r="H719" t="str">
            <v>Россия</v>
          </cell>
          <cell r="I719">
            <v>33</v>
          </cell>
        </row>
        <row r="720">
          <cell r="A720">
            <v>260</v>
          </cell>
          <cell r="B720">
            <v>10152487519</v>
          </cell>
          <cell r="C720" t="str">
            <v>БУРМИСТРОВ Роман</v>
          </cell>
          <cell r="D720">
            <v>40801</v>
          </cell>
          <cell r="E720" t="str">
            <v>1 ЮН</v>
          </cell>
          <cell r="F720" t="str">
            <v>Рязанская область</v>
          </cell>
          <cell r="G720" t="str">
            <v>ГАУ ДО РО "СШОР ЦСК"</v>
          </cell>
          <cell r="I720">
            <v>43</v>
          </cell>
        </row>
        <row r="721">
          <cell r="A721">
            <v>261</v>
          </cell>
          <cell r="B721">
            <v>10152135588</v>
          </cell>
          <cell r="C721" t="str">
            <v>ЕДИФАНОВ Степан</v>
          </cell>
          <cell r="D721">
            <v>40794</v>
          </cell>
          <cell r="E721" t="str">
            <v>1 ЮН</v>
          </cell>
          <cell r="F721" t="str">
            <v xml:space="preserve">Чувашская Республика </v>
          </cell>
          <cell r="G721" t="str">
            <v>СШ  "Паттар"</v>
          </cell>
          <cell r="I721">
            <v>44</v>
          </cell>
        </row>
        <row r="722">
          <cell r="A722">
            <v>262</v>
          </cell>
          <cell r="B722">
            <v>10152487822</v>
          </cell>
          <cell r="C722" t="str">
            <v>ЗАВОДНЫЙ Александр</v>
          </cell>
          <cell r="D722">
            <v>40742</v>
          </cell>
          <cell r="E722" t="str">
            <v>1 ЮН</v>
          </cell>
          <cell r="F722" t="str">
            <v>Рязанская область</v>
          </cell>
          <cell r="G722" t="str">
            <v>ГАУ ДО РО "СШОР ЦСК"</v>
          </cell>
          <cell r="I722">
            <v>45</v>
          </cell>
        </row>
        <row r="723">
          <cell r="A723">
            <v>263</v>
          </cell>
          <cell r="B723">
            <v>10160800961</v>
          </cell>
          <cell r="C723" t="str">
            <v>КОРОЛЕВ Илья</v>
          </cell>
          <cell r="D723">
            <v>41235</v>
          </cell>
          <cell r="E723" t="str">
            <v>1 ЮН</v>
          </cell>
          <cell r="F723" t="str">
            <v>Чувашская Республика</v>
          </cell>
          <cell r="G723" t="str">
            <v>СШОР №7</v>
          </cell>
          <cell r="I723">
            <v>47</v>
          </cell>
        </row>
        <row r="724">
          <cell r="A724">
            <v>264</v>
          </cell>
          <cell r="B724">
            <v>10158614077</v>
          </cell>
          <cell r="C724" t="str">
            <v>КУЗЬМИН Артем</v>
          </cell>
          <cell r="D724">
            <v>40951</v>
          </cell>
          <cell r="E724" t="str">
            <v>1 ЮН</v>
          </cell>
          <cell r="F724" t="str">
            <v>Чувашская Республика</v>
          </cell>
          <cell r="G724" t="str">
            <v>СШОР №7</v>
          </cell>
          <cell r="I724">
            <v>48</v>
          </cell>
        </row>
        <row r="725">
          <cell r="A725">
            <v>265</v>
          </cell>
          <cell r="B725">
            <v>10154695075</v>
          </cell>
          <cell r="C725" t="str">
            <v>МИТРОФАНОВ Сергей</v>
          </cell>
          <cell r="D725">
            <v>40644</v>
          </cell>
          <cell r="E725" t="str">
            <v>1 ЮН</v>
          </cell>
          <cell r="F725" t="str">
            <v>Чувашская Республика</v>
          </cell>
          <cell r="G725" t="str">
            <v>СШОР №7</v>
          </cell>
          <cell r="I725">
            <v>49</v>
          </cell>
        </row>
        <row r="726">
          <cell r="A726">
            <v>266</v>
          </cell>
          <cell r="B726">
            <v>10152518033</v>
          </cell>
          <cell r="C726" t="str">
            <v>НЕФЕДОВ Андрей</v>
          </cell>
          <cell r="D726">
            <v>40721</v>
          </cell>
          <cell r="E726" t="str">
            <v>1 ЮН</v>
          </cell>
          <cell r="F726" t="str">
            <v>Рязанская область</v>
          </cell>
          <cell r="G726" t="str">
            <v>ГАУ ДО РО "СШОР ЦСК"</v>
          </cell>
          <cell r="I726">
            <v>50</v>
          </cell>
        </row>
        <row r="727">
          <cell r="A727">
            <v>267</v>
          </cell>
          <cell r="B727">
            <v>10160534071</v>
          </cell>
          <cell r="C727" t="str">
            <v>СЕРГЕЕВ Вадим</v>
          </cell>
          <cell r="D727">
            <v>41131</v>
          </cell>
          <cell r="E727" t="str">
            <v>1 ЮН</v>
          </cell>
          <cell r="F727" t="str">
            <v>Чувашская Республика</v>
          </cell>
          <cell r="G727" t="str">
            <v>СШОР №7</v>
          </cell>
          <cell r="I727">
            <v>51</v>
          </cell>
        </row>
        <row r="728">
          <cell r="A728">
            <v>268</v>
          </cell>
          <cell r="B728">
            <v>10160908432</v>
          </cell>
          <cell r="C728" t="str">
            <v>ФИЛИППОВ Михаил</v>
          </cell>
          <cell r="D728">
            <v>41265</v>
          </cell>
          <cell r="E728" t="str">
            <v>1 ЮН</v>
          </cell>
          <cell r="F728" t="str">
            <v>Чувашская Республика</v>
          </cell>
          <cell r="G728" t="str">
            <v>СШОР №7</v>
          </cell>
          <cell r="I728">
            <v>52</v>
          </cell>
        </row>
        <row r="729">
          <cell r="A729">
            <v>269</v>
          </cell>
          <cell r="B729">
            <v>10160853464</v>
          </cell>
          <cell r="C729" t="str">
            <v>ХОРОШИЛОВ Егор</v>
          </cell>
          <cell r="D729">
            <v>40951</v>
          </cell>
          <cell r="E729" t="str">
            <v>1 ЮН</v>
          </cell>
          <cell r="F729" t="str">
            <v>Калининградская область</v>
          </cell>
          <cell r="G729" t="str">
            <v>МАУ ДО СШ №8</v>
          </cell>
          <cell r="I729">
            <v>53</v>
          </cell>
        </row>
        <row r="730">
          <cell r="A730">
            <v>270</v>
          </cell>
          <cell r="B730">
            <v>10151625633</v>
          </cell>
          <cell r="C730" t="str">
            <v>КУТУЗОВ Юрий</v>
          </cell>
          <cell r="D730">
            <v>40732</v>
          </cell>
          <cell r="E730" t="str">
            <v>3 СР</v>
          </cell>
          <cell r="F730" t="str">
            <v>Ивановская область</v>
          </cell>
          <cell r="G730" t="str">
            <v>МБУ ДО СШ №6, Ивановская обл.</v>
          </cell>
          <cell r="I730">
            <v>65</v>
          </cell>
        </row>
        <row r="731">
          <cell r="A731">
            <v>271</v>
          </cell>
          <cell r="B731">
            <v>10162180142</v>
          </cell>
          <cell r="C731" t="str">
            <v>АВЕРИН Клим</v>
          </cell>
          <cell r="D731">
            <v>41142</v>
          </cell>
          <cell r="E731" t="str">
            <v>3 СР</v>
          </cell>
          <cell r="F731" t="str">
            <v>Волгоградская область</v>
          </cell>
          <cell r="G731" t="str">
            <v>МБУ ДО СШ №1</v>
          </cell>
        </row>
        <row r="732">
          <cell r="A732">
            <v>272</v>
          </cell>
          <cell r="B732">
            <v>10161266928</v>
          </cell>
          <cell r="C732" t="str">
            <v>ВОЛКОВ Дмитрий</v>
          </cell>
          <cell r="D732">
            <v>41200</v>
          </cell>
          <cell r="E732" t="str">
            <v>3 СР</v>
          </cell>
          <cell r="F732" t="str">
            <v>Ивановская область</v>
          </cell>
          <cell r="G732" t="str">
            <v>МБУ ДО СШ №6, Ивановская обл.</v>
          </cell>
        </row>
        <row r="733">
          <cell r="A733">
            <v>273</v>
          </cell>
          <cell r="B733">
            <v>10156226564</v>
          </cell>
          <cell r="C733" t="str">
            <v>ГОЛОВЧАНОВ Максим</v>
          </cell>
          <cell r="D733">
            <v>40898</v>
          </cell>
          <cell r="E733" t="str">
            <v>2 СР</v>
          </cell>
          <cell r="F733" t="str">
            <v>г. Санкт-Петербург</v>
          </cell>
          <cell r="G733" t="str">
            <v>ГБУ ДО СШ ОР им. В. Коренькова</v>
          </cell>
          <cell r="H733" t="str">
            <v>Россия</v>
          </cell>
        </row>
        <row r="734">
          <cell r="A734">
            <v>274</v>
          </cell>
          <cell r="B734">
            <v>10159549725</v>
          </cell>
          <cell r="C734" t="str">
            <v>ДМИТРИЕВ Алексей</v>
          </cell>
          <cell r="D734">
            <v>41174</v>
          </cell>
          <cell r="E734" t="str">
            <v>1 ЮН</v>
          </cell>
          <cell r="F734" t="str">
            <v>Волгоградская область</v>
          </cell>
          <cell r="G734" t="str">
            <v>ГАУ ДО ВО "СШОР"</v>
          </cell>
        </row>
        <row r="735">
          <cell r="A735">
            <v>275</v>
          </cell>
          <cell r="B735">
            <v>10153548253</v>
          </cell>
          <cell r="C735" t="str">
            <v>МАЛИНОВ Вячеслав</v>
          </cell>
          <cell r="D735">
            <v>40566</v>
          </cell>
          <cell r="E735" t="str">
            <v>3 СР</v>
          </cell>
          <cell r="F735" t="str">
            <v>Чувашская Республика</v>
          </cell>
          <cell r="G735" t="str">
            <v>СШ №1</v>
          </cell>
        </row>
        <row r="736">
          <cell r="A736">
            <v>276</v>
          </cell>
          <cell r="B736">
            <v>10158876785</v>
          </cell>
          <cell r="C736" t="str">
            <v>ПОПП Илья</v>
          </cell>
          <cell r="D736">
            <v>40640</v>
          </cell>
          <cell r="E736" t="str">
            <v>3 СР</v>
          </cell>
          <cell r="F736" t="str">
            <v>Краснодарский край</v>
          </cell>
          <cell r="G736" t="str">
            <v>МКУ ДО СШ "Олимп"</v>
          </cell>
        </row>
        <row r="737">
          <cell r="A737">
            <v>277</v>
          </cell>
          <cell r="B737">
            <v>10159265391</v>
          </cell>
          <cell r="C737" t="str">
            <v>ЦАПЕНКО Максим</v>
          </cell>
          <cell r="D737">
            <v>40868</v>
          </cell>
          <cell r="E737" t="str">
            <v>1 ЮН</v>
          </cell>
          <cell r="F737" t="str">
            <v>Краснодарский край</v>
          </cell>
          <cell r="G737" t="str">
            <v>МКУ ДО СШ "Олимп"</v>
          </cell>
        </row>
        <row r="738">
          <cell r="A738">
            <v>278</v>
          </cell>
          <cell r="B738">
            <v>10158994296</v>
          </cell>
          <cell r="C738" t="str">
            <v>ШИЛОВ Максим</v>
          </cell>
          <cell r="D738">
            <v>40781</v>
          </cell>
          <cell r="E738" t="str">
            <v>2 СР</v>
          </cell>
          <cell r="F738" t="str">
            <v>Республика Крым</v>
          </cell>
          <cell r="G738" t="str">
            <v>ГБУ ДО КР "СШОР по велосипедному спорту" Крым"</v>
          </cell>
        </row>
        <row r="739">
          <cell r="A739">
            <v>279</v>
          </cell>
          <cell r="B739">
            <v>10158397243</v>
          </cell>
          <cell r="C739" t="str">
            <v>ШОВКУН Арсений</v>
          </cell>
          <cell r="D739">
            <v>40954</v>
          </cell>
          <cell r="E739" t="str">
            <v>1 ЮН</v>
          </cell>
          <cell r="F739" t="str">
            <v>г. Санкт-Петербург</v>
          </cell>
          <cell r="G739" t="str">
            <v xml:space="preserve">ГБУ ДО СШ "Локомотив" </v>
          </cell>
        </row>
        <row r="740">
          <cell r="A740">
            <v>280</v>
          </cell>
          <cell r="B740">
            <v>10155439450</v>
          </cell>
          <cell r="C740" t="str">
            <v>ЮРИН Антон</v>
          </cell>
          <cell r="D740">
            <v>40549</v>
          </cell>
          <cell r="E740" t="str">
            <v>1 ЮН</v>
          </cell>
          <cell r="F740" t="str">
            <v>Волгоградская область</v>
          </cell>
          <cell r="G740" t="str">
            <v>ГАУ ДО ВО "СШОР"</v>
          </cell>
        </row>
        <row r="741">
          <cell r="B741">
            <v>10154286665</v>
          </cell>
          <cell r="C741" t="str">
            <v>ЮДИН Елисей</v>
          </cell>
          <cell r="D741">
            <v>40630</v>
          </cell>
          <cell r="E741" t="str">
            <v>3 СР</v>
          </cell>
          <cell r="F741" t="str">
            <v>Московская область</v>
          </cell>
          <cell r="G741" t="str">
            <v>ГБУ ДО МО "СШОР по велоспорту"</v>
          </cell>
        </row>
        <row r="742">
          <cell r="B742">
            <v>10159002279</v>
          </cell>
          <cell r="C742" t="str">
            <v>ТАДЛОВ Михаил</v>
          </cell>
          <cell r="D742">
            <v>40698</v>
          </cell>
          <cell r="E742" t="str">
            <v>2 СР</v>
          </cell>
          <cell r="F742" t="str">
            <v>Краснодарский край</v>
          </cell>
          <cell r="G742" t="str">
            <v>МБУ "Каневская СШ"</v>
          </cell>
        </row>
        <row r="743">
          <cell r="B743">
            <v>10162241473</v>
          </cell>
          <cell r="C743" t="str">
            <v>КОЛОМНИН Ярослав</v>
          </cell>
          <cell r="D743">
            <v>40969</v>
          </cell>
          <cell r="E743" t="str">
            <v>1 ЮН</v>
          </cell>
          <cell r="F743" t="str">
            <v>г. Москва</v>
          </cell>
          <cell r="G743" t="str">
            <v>ГБПОУ "МССУОР №2" Москомспорта</v>
          </cell>
        </row>
        <row r="744">
          <cell r="B744">
            <v>10158437760</v>
          </cell>
          <cell r="C744" t="str">
            <v>ГАЗИЗОВ Тимур</v>
          </cell>
          <cell r="D744">
            <v>41080</v>
          </cell>
          <cell r="E744" t="str">
            <v>1 ЮН</v>
          </cell>
          <cell r="F744" t="str">
            <v>Краснодарский край</v>
          </cell>
          <cell r="G744" t="str">
            <v>МАУ ДО "СШОР Волна" МО БР</v>
          </cell>
        </row>
        <row r="745">
          <cell r="B745">
            <v>10148624188</v>
          </cell>
          <cell r="C745" t="str">
            <v>БРАЗОВСКИЙ Кирилл</v>
          </cell>
          <cell r="D745">
            <v>40569</v>
          </cell>
          <cell r="E745" t="str">
            <v>2 СР</v>
          </cell>
          <cell r="F745" t="str">
            <v>Республика Адыгея</v>
          </cell>
          <cell r="G745" t="str">
            <v>ГБО ДО РА "СШОР по велосипедному спорту"</v>
          </cell>
          <cell r="H745" t="str">
            <v>Россия</v>
          </cell>
        </row>
        <row r="746">
          <cell r="B746">
            <v>10161212263</v>
          </cell>
          <cell r="C746" t="str">
            <v>ДОЛЖИКОВ Александр</v>
          </cell>
          <cell r="D746">
            <v>41050</v>
          </cell>
          <cell r="E746" t="str">
            <v>1 ЮН</v>
          </cell>
          <cell r="F746" t="str">
            <v>Республика Адыгея</v>
          </cell>
          <cell r="G746" t="str">
            <v>ГБО ДО РА "СШОР по велосипедному спорту"</v>
          </cell>
        </row>
        <row r="747">
          <cell r="B747">
            <v>10161131532</v>
          </cell>
          <cell r="C747" t="str">
            <v>КОЛЕБОШИН Артем</v>
          </cell>
          <cell r="D747">
            <v>41017</v>
          </cell>
          <cell r="E747" t="str">
            <v>1 ЮН</v>
          </cell>
          <cell r="F747" t="str">
            <v>Республика Адыгея</v>
          </cell>
          <cell r="G747" t="str">
            <v>ГБО ДО РА "СШОР по велосипедному спорту"</v>
          </cell>
        </row>
        <row r="748">
          <cell r="B748">
            <v>10158709259</v>
          </cell>
          <cell r="C748" t="str">
            <v>ПАШКОВ Лучезар</v>
          </cell>
          <cell r="D748">
            <v>40962</v>
          </cell>
          <cell r="E748" t="str">
            <v>2 СР</v>
          </cell>
          <cell r="F748" t="str">
            <v>Республика Адыгея</v>
          </cell>
          <cell r="G748" t="str">
            <v>ГБО ДО РА "СШОР по велосипедному спорту"</v>
          </cell>
        </row>
        <row r="749">
          <cell r="B749">
            <v>10161224993</v>
          </cell>
          <cell r="C749" t="str">
            <v>ФЕДОРЕНКО Захар</v>
          </cell>
          <cell r="D749">
            <v>40973</v>
          </cell>
          <cell r="E749" t="str">
            <v>1 ЮН</v>
          </cell>
          <cell r="F749" t="str">
            <v>Республика Адыгея</v>
          </cell>
          <cell r="G749" t="str">
            <v>ГБО ДО РА "СШОР по велосипедному спорту"</v>
          </cell>
        </row>
        <row r="750">
          <cell r="B750">
            <v>10159122420</v>
          </cell>
          <cell r="C750" t="str">
            <v>ШИШЕНКОВ Роман</v>
          </cell>
          <cell r="D750">
            <v>41099</v>
          </cell>
          <cell r="E750" t="str">
            <v>1 ЮН</v>
          </cell>
          <cell r="F750" t="str">
            <v>Республика Адыгея</v>
          </cell>
          <cell r="G750" t="str">
            <v>ГБО ДО РА "СШОР по велосипедному спорту"</v>
          </cell>
        </row>
        <row r="751">
          <cell r="B751">
            <v>10148091294</v>
          </cell>
          <cell r="C751" t="str">
            <v xml:space="preserve">ДУДКА Артем </v>
          </cell>
          <cell r="D751">
            <v>40557</v>
          </cell>
          <cell r="E751" t="str">
            <v>3 СР</v>
          </cell>
          <cell r="F751" t="str">
            <v>Донецкая Народная Республика</v>
          </cell>
          <cell r="G751" t="str">
            <v>МБУ ДО СШ г.о. Енакиево</v>
          </cell>
          <cell r="H751" t="str">
            <v>Россия</v>
          </cell>
        </row>
        <row r="752">
          <cell r="B752">
            <v>10139118289</v>
          </cell>
          <cell r="C752" t="str">
            <v>ПОПОВИЧУК Владислав</v>
          </cell>
          <cell r="D752">
            <v>40593</v>
          </cell>
          <cell r="E752" t="str">
            <v>2 СР</v>
          </cell>
          <cell r="F752" t="str">
            <v>Донецкая Народная Республика</v>
          </cell>
          <cell r="G752" t="str">
            <v>МБУ ДО СШ г.о. Енакиево</v>
          </cell>
          <cell r="H752" t="str">
            <v>Россия</v>
          </cell>
        </row>
        <row r="753">
          <cell r="B753">
            <v>10148622471</v>
          </cell>
          <cell r="C753" t="str">
            <v>ВОРОБЬЕВ Роман</v>
          </cell>
          <cell r="D753">
            <v>40597</v>
          </cell>
          <cell r="E753" t="str">
            <v>3 СР</v>
          </cell>
          <cell r="F753" t="str">
            <v>Республика Адыгея</v>
          </cell>
          <cell r="G753" t="str">
            <v>ГБО ДО РА "СШОР по велосипедному спорту"</v>
          </cell>
          <cell r="H753" t="str">
            <v>Россия</v>
          </cell>
        </row>
        <row r="754">
          <cell r="B754">
            <v>10148783230</v>
          </cell>
          <cell r="C754" t="str">
            <v>НЕВИДОМЫЙ Вадим</v>
          </cell>
          <cell r="D754">
            <v>40695</v>
          </cell>
          <cell r="E754" t="str">
            <v>2 СР</v>
          </cell>
          <cell r="F754" t="str">
            <v>Республика Адыгея</v>
          </cell>
          <cell r="G754" t="str">
            <v>ГБО ДО РА "СШОР по велосипедному спорту"</v>
          </cell>
          <cell r="H754" t="str">
            <v>Россия</v>
          </cell>
        </row>
        <row r="755">
          <cell r="B755">
            <v>10125922956</v>
          </cell>
          <cell r="C755" t="str">
            <v>НЕВИДОМЫЙ Артем</v>
          </cell>
          <cell r="D755">
            <v>40696</v>
          </cell>
          <cell r="E755" t="str">
            <v>1 СР</v>
          </cell>
          <cell r="F755" t="str">
            <v>Республика Адыгея</v>
          </cell>
          <cell r="G755" t="str">
            <v>ГБО ДО РА "СШОР по велосипедному спорту"</v>
          </cell>
          <cell r="H755" t="str">
            <v>Россия</v>
          </cell>
        </row>
        <row r="756">
          <cell r="B756">
            <v>10160932377</v>
          </cell>
          <cell r="C756" t="str">
            <v>КАГАРМАНОВ Данир</v>
          </cell>
          <cell r="D756">
            <v>40870</v>
          </cell>
          <cell r="E756" t="str">
            <v>3 СР</v>
          </cell>
          <cell r="F756" t="str">
            <v>Республика Башкортостан</v>
          </cell>
          <cell r="G756" t="str">
            <v>МАУ ДО СШ №1 МР Ишимбайский р-он РБ</v>
          </cell>
        </row>
        <row r="757">
          <cell r="B757">
            <v>10153877750</v>
          </cell>
          <cell r="C757" t="str">
            <v>БУЛАТОВ Вадим</v>
          </cell>
          <cell r="D757">
            <v>40898</v>
          </cell>
          <cell r="E757">
            <v>3</v>
          </cell>
          <cell r="F757" t="str">
            <v>Свердловская область</v>
          </cell>
          <cell r="G757" t="str">
            <v>ГАУ ДО СО Комплексная школа ОР</v>
          </cell>
          <cell r="H757" t="str">
            <v>Россия</v>
          </cell>
        </row>
        <row r="758">
          <cell r="B758">
            <v>10159002380</v>
          </cell>
          <cell r="C758" t="str">
            <v>ЖУРАВЛЕВ Матвей</v>
          </cell>
          <cell r="D758">
            <v>41093</v>
          </cell>
          <cell r="E758" t="str">
            <v>1 ЮН</v>
          </cell>
          <cell r="F758" t="str">
            <v>г. Севастополь</v>
          </cell>
          <cell r="G758" t="str">
            <v>ГБУ ДО г. Севастополя "СШ №7"</v>
          </cell>
        </row>
        <row r="759">
          <cell r="B759">
            <v>10148872045</v>
          </cell>
          <cell r="C759" t="str">
            <v>СТРОЙКОВ Александр</v>
          </cell>
          <cell r="D759">
            <v>40749</v>
          </cell>
          <cell r="E759" t="str">
            <v>1 СР</v>
          </cell>
          <cell r="F759" t="str">
            <v>Республика Адыгея</v>
          </cell>
          <cell r="G759" t="str">
            <v>ГБО ДО РА "СШОР по велосипедному спорту"</v>
          </cell>
          <cell r="H759" t="str">
            <v>Россия</v>
          </cell>
        </row>
        <row r="760">
          <cell r="B760">
            <v>10159259028</v>
          </cell>
          <cell r="C760" t="str">
            <v>ВАЩУК Матвей</v>
          </cell>
          <cell r="D760">
            <v>40634</v>
          </cell>
          <cell r="E760" t="str">
            <v>2 СР</v>
          </cell>
          <cell r="F760" t="str">
            <v>Республика Адыгея</v>
          </cell>
          <cell r="G760" t="str">
            <v>ГБО ДО РА "СШОР по велосипедному спорту"</v>
          </cell>
        </row>
        <row r="761">
          <cell r="B761">
            <v>10161206506</v>
          </cell>
          <cell r="C761" t="str">
            <v>ГРИГОРЬЕВ Богдаг</v>
          </cell>
          <cell r="D761">
            <v>41061</v>
          </cell>
          <cell r="E761" t="str">
            <v>1 ЮН</v>
          </cell>
          <cell r="F761" t="str">
            <v>Республика Адыгея</v>
          </cell>
          <cell r="G761" t="str">
            <v>ГБО ДО РА "СШОР по велосипедному спорту"</v>
          </cell>
        </row>
        <row r="762">
          <cell r="B762">
            <v>10159265795</v>
          </cell>
          <cell r="C762" t="str">
            <v>ЛОБАНОВ Адам</v>
          </cell>
          <cell r="D762">
            <v>41101</v>
          </cell>
          <cell r="E762" t="str">
            <v>1 ЮН</v>
          </cell>
          <cell r="F762" t="str">
            <v>Республика Адыгея</v>
          </cell>
          <cell r="G762" t="str">
            <v>ГБО ДО РА "СШОР по велосипедному спорту"</v>
          </cell>
        </row>
        <row r="763">
          <cell r="B763">
            <v>10159267920</v>
          </cell>
          <cell r="C763" t="str">
            <v>ПИСКЛОВ Ярослав</v>
          </cell>
          <cell r="D763">
            <v>41032</v>
          </cell>
          <cell r="E763" t="str">
            <v>1 ЮН</v>
          </cell>
          <cell r="F763" t="str">
            <v>Республика Адыгея</v>
          </cell>
          <cell r="G763" t="str">
            <v>ГБО ДО РА "СШОР по велосипедному спорту"</v>
          </cell>
        </row>
        <row r="764">
          <cell r="B764">
            <v>10159268021</v>
          </cell>
          <cell r="C764" t="str">
            <v>СЫСУЕВ Михаил</v>
          </cell>
          <cell r="D764">
            <v>40998</v>
          </cell>
          <cell r="E764" t="str">
            <v>1 ЮН</v>
          </cell>
          <cell r="F764" t="str">
            <v>Республика Адыгея</v>
          </cell>
          <cell r="G764" t="str">
            <v>ГБО ДО РА "СШОР по велосипедному спорту"</v>
          </cell>
        </row>
        <row r="765">
          <cell r="B765">
            <v>10157935077</v>
          </cell>
          <cell r="C765" t="str">
            <v>ГУБАРЕВ Кирилл</v>
          </cell>
          <cell r="D765">
            <v>40879</v>
          </cell>
          <cell r="E765" t="str">
            <v>1 СР</v>
          </cell>
          <cell r="F765" t="str">
            <v>Республика Крым</v>
          </cell>
          <cell r="G765" t="str">
            <v>МБУ СШ Ялта</v>
          </cell>
        </row>
        <row r="766">
          <cell r="B766">
            <v>10148075635</v>
          </cell>
          <cell r="C766" t="str">
            <v>ГОЛУБЕВ Арсений</v>
          </cell>
          <cell r="D766">
            <v>40594</v>
          </cell>
          <cell r="E766" t="str">
            <v>3 СР</v>
          </cell>
          <cell r="F766" t="str">
            <v>Вологодская область</v>
          </cell>
          <cell r="G766" t="str">
            <v>АУ ФКСиС ВО "ЦСП", ФВС Вологодской области</v>
          </cell>
          <cell r="H766" t="str">
            <v>Россия</v>
          </cell>
        </row>
        <row r="767">
          <cell r="B767">
            <v>10153315352</v>
          </cell>
          <cell r="C767" t="str">
            <v>СКОРОХОДОВ Федор</v>
          </cell>
          <cell r="D767">
            <v>40587</v>
          </cell>
          <cell r="E767" t="str">
            <v>1 СР</v>
          </cell>
          <cell r="F767" t="str">
            <v>г. Москва</v>
          </cell>
          <cell r="G767" t="str">
            <v>ГБУ "Московская академия велосипедного спорта"</v>
          </cell>
          <cell r="H767" t="str">
            <v>Россия</v>
          </cell>
        </row>
        <row r="768">
          <cell r="B768">
            <v>10130040406</v>
          </cell>
          <cell r="C768" t="str">
            <v>ШУБИЧ Евгений</v>
          </cell>
          <cell r="D768">
            <v>40779</v>
          </cell>
          <cell r="E768" t="str">
            <v>1 ЮН</v>
          </cell>
          <cell r="F768" t="str">
            <v>г. Москва</v>
          </cell>
          <cell r="G768" t="str">
            <v>ГБУ "Московская академия велосипедного спорта"</v>
          </cell>
          <cell r="H768" t="str">
            <v>Россия</v>
          </cell>
        </row>
        <row r="769">
          <cell r="B769">
            <v>10133489461</v>
          </cell>
          <cell r="C769" t="str">
            <v>СОЛОГУБ Денис</v>
          </cell>
          <cell r="D769">
            <v>40906</v>
          </cell>
          <cell r="E769" t="str">
            <v>1 Ю</v>
          </cell>
          <cell r="F769" t="str">
            <v>г. Москва</v>
          </cell>
          <cell r="G769" t="str">
            <v>ГБУ "Московская академия велосипедного спорта"</v>
          </cell>
          <cell r="H769" t="str">
            <v>Россия</v>
          </cell>
        </row>
        <row r="770">
          <cell r="B770">
            <v>10139937941</v>
          </cell>
          <cell r="C770" t="str">
            <v>ВЫЧУРОВ Михаил</v>
          </cell>
          <cell r="D770">
            <v>40662</v>
          </cell>
          <cell r="E770" t="str">
            <v>1 ЮН</v>
          </cell>
          <cell r="F770" t="str">
            <v>г. Санкт-Петербург</v>
          </cell>
          <cell r="G770" t="str">
            <v xml:space="preserve">ГБУ ДО СШ "Локомотив" </v>
          </cell>
          <cell r="H770" t="str">
            <v>Россия</v>
          </cell>
        </row>
        <row r="771">
          <cell r="B771">
            <v>10153198346</v>
          </cell>
          <cell r="C771" t="str">
            <v>БЕЛЯКОВ Дмитрий</v>
          </cell>
          <cell r="D771">
            <v>40669</v>
          </cell>
          <cell r="E771" t="str">
            <v>3 СР</v>
          </cell>
          <cell r="F771" t="str">
            <v>г. Санкт-Петербург</v>
          </cell>
          <cell r="G771" t="str">
            <v>ГБУ ДО СШОР им. В. Коренькова</v>
          </cell>
          <cell r="H771" t="str">
            <v>Россия</v>
          </cell>
        </row>
        <row r="772">
          <cell r="B772">
            <v>10153315049</v>
          </cell>
          <cell r="C772" t="str">
            <v>БЕЛЯКОВ Кирилл</v>
          </cell>
          <cell r="D772">
            <v>40742</v>
          </cell>
          <cell r="E772" t="str">
            <v>1 ЮН</v>
          </cell>
          <cell r="F772" t="str">
            <v>г. Санкт-Петербург</v>
          </cell>
          <cell r="G772" t="str">
            <v>СПб ГБПОУ "Олимпийские надежды"</v>
          </cell>
          <cell r="H772" t="str">
            <v>Россия</v>
          </cell>
        </row>
        <row r="773">
          <cell r="B773">
            <v>10152321710</v>
          </cell>
          <cell r="C773" t="str">
            <v>МИРОШНИЧЕНКО Кирилл</v>
          </cell>
          <cell r="D773">
            <v>40780</v>
          </cell>
          <cell r="E773" t="str">
            <v>3 СР</v>
          </cell>
          <cell r="F773" t="str">
            <v>г. Санкт-Петербург</v>
          </cell>
          <cell r="G773" t="str">
            <v>ГБУ ДО СШОР им. В. Коренькова</v>
          </cell>
          <cell r="H773" t="str">
            <v>Россия</v>
          </cell>
        </row>
        <row r="774">
          <cell r="B774">
            <v>10153190666</v>
          </cell>
          <cell r="C774" t="str">
            <v>АНТОНЕН  Матвей</v>
          </cell>
          <cell r="D774">
            <v>40782</v>
          </cell>
          <cell r="E774" t="str">
            <v>3 СР</v>
          </cell>
          <cell r="F774" t="str">
            <v>г. Санкт-Петербург</v>
          </cell>
          <cell r="G774" t="str">
            <v>ГБУ ДО СШОР им. В. Коренькова</v>
          </cell>
          <cell r="H774" t="str">
            <v>Россия</v>
          </cell>
        </row>
        <row r="775">
          <cell r="B775">
            <v>10153242095</v>
          </cell>
          <cell r="C775" t="str">
            <v>КОСТИН Михаил</v>
          </cell>
          <cell r="D775">
            <v>40785</v>
          </cell>
          <cell r="E775" t="str">
            <v>3 СР</v>
          </cell>
          <cell r="F775" t="str">
            <v>г. Санкт-Петербург</v>
          </cell>
          <cell r="G775" t="str">
            <v>ГБУ ДО СШОР им. В. Коренькова</v>
          </cell>
          <cell r="H775" t="str">
            <v>Россия</v>
          </cell>
        </row>
        <row r="776">
          <cell r="B776">
            <v>10153241287</v>
          </cell>
          <cell r="C776" t="str">
            <v>КОНДРАШКОВ Тимофей</v>
          </cell>
          <cell r="D776">
            <v>40786</v>
          </cell>
          <cell r="E776" t="str">
            <v>1 ЮН</v>
          </cell>
          <cell r="F776" t="str">
            <v>г. Санкт-Петербург</v>
          </cell>
          <cell r="G776" t="str">
            <v>СПб ГБПОУ "Олимпийские надежды"</v>
          </cell>
          <cell r="H776" t="str">
            <v>Россия</v>
          </cell>
        </row>
        <row r="777">
          <cell r="B777">
            <v>10150811237</v>
          </cell>
          <cell r="C777" t="str">
            <v>МУДРИК Ярослав</v>
          </cell>
          <cell r="D777">
            <v>40850</v>
          </cell>
          <cell r="E777" t="str">
            <v>1 ЮН</v>
          </cell>
          <cell r="F777" t="str">
            <v>г. Санкт-Петербург</v>
          </cell>
          <cell r="G777" t="str">
            <v xml:space="preserve">ГБУ ДО СШ "Локомотив" </v>
          </cell>
          <cell r="H777" t="str">
            <v>Россия</v>
          </cell>
        </row>
        <row r="778">
          <cell r="B778">
            <v>10150809318</v>
          </cell>
          <cell r="C778" t="str">
            <v>ДЗВОНИК Алексей</v>
          </cell>
          <cell r="D778">
            <v>40875</v>
          </cell>
          <cell r="E778" t="str">
            <v>1 ЮН</v>
          </cell>
          <cell r="F778" t="str">
            <v>г. Санкт-Петербург</v>
          </cell>
          <cell r="G778" t="str">
            <v xml:space="preserve">ГБУ ДО СШ "Локомотив" </v>
          </cell>
          <cell r="H778" t="str">
            <v>Россия</v>
          </cell>
        </row>
        <row r="779">
          <cell r="B779">
            <v>10153198649</v>
          </cell>
          <cell r="C779" t="str">
            <v>КАШКОВСКИЙ Никита</v>
          </cell>
          <cell r="D779">
            <v>40886</v>
          </cell>
          <cell r="E779" t="str">
            <v>1 ЮН</v>
          </cell>
          <cell r="F779" t="str">
            <v>г. Санкт-Петербург</v>
          </cell>
          <cell r="G779" t="str">
            <v>СПб ГБПОУ "Олимпийские надежды"</v>
          </cell>
          <cell r="H779" t="str">
            <v>Россия</v>
          </cell>
        </row>
        <row r="780">
          <cell r="B780">
            <v>10153160859</v>
          </cell>
          <cell r="C780" t="str">
            <v>НОВОСЕЛОВ Владимир</v>
          </cell>
          <cell r="D780">
            <v>40900</v>
          </cell>
          <cell r="E780" t="str">
            <v>1 ЮН</v>
          </cell>
          <cell r="F780" t="str">
            <v>г. Санкт-Петербург</v>
          </cell>
          <cell r="G780" t="str">
            <v>СПб ГБПОУ "Олимпийские надежды"</v>
          </cell>
          <cell r="H780" t="str">
            <v>Россия</v>
          </cell>
        </row>
        <row r="781">
          <cell r="C781" t="str">
            <v>АВРАМЕНКО Федор</v>
          </cell>
          <cell r="D781">
            <v>40688</v>
          </cell>
          <cell r="E781" t="str">
            <v>3 СР</v>
          </cell>
          <cell r="F781" t="str">
            <v>г. Севастополь</v>
          </cell>
          <cell r="G781" t="str">
            <v>ГБУ ДО города Севастополя "СШ № 7"</v>
          </cell>
          <cell r="H781" t="str">
            <v>Россия</v>
          </cell>
        </row>
        <row r="782">
          <cell r="C782" t="str">
            <v>ЖУРАВЛЕВ Лука</v>
          </cell>
          <cell r="D782">
            <v>40847</v>
          </cell>
          <cell r="E782" t="str">
            <v>3 СР</v>
          </cell>
          <cell r="F782" t="str">
            <v>г. Севастополь</v>
          </cell>
          <cell r="G782" t="str">
            <v>ГБУ ДО города Севастополя "СШ № 7"</v>
          </cell>
          <cell r="H782" t="str">
            <v>Россия</v>
          </cell>
        </row>
        <row r="783">
          <cell r="B783">
            <v>10128807694</v>
          </cell>
          <cell r="C783" t="str">
            <v>ЮХАТОВ Егор</v>
          </cell>
          <cell r="D783">
            <v>40569</v>
          </cell>
          <cell r="E783" t="str">
            <v>3 СР</v>
          </cell>
          <cell r="F783" t="str">
            <v>Ивановская область</v>
          </cell>
          <cell r="G783" t="str">
            <v>ФВСИО</v>
          </cell>
          <cell r="H783" t="str">
            <v>Россия</v>
          </cell>
        </row>
        <row r="784">
          <cell r="B784">
            <v>10158823154</v>
          </cell>
          <cell r="C784" t="str">
            <v>СТАНИСЛАВСКИЙ Алексей</v>
          </cell>
          <cell r="D784">
            <v>41028</v>
          </cell>
          <cell r="E784" t="str">
            <v>1 ЮН</v>
          </cell>
          <cell r="F784" t="str">
            <v>Краснодарский край</v>
          </cell>
          <cell r="G784" t="str">
            <v>МАУ ДО "СШОР Волна" МО БР</v>
          </cell>
        </row>
        <row r="785">
          <cell r="B785">
            <v>10158437457</v>
          </cell>
          <cell r="C785" t="str">
            <v>ТАРАБАНЬКО Алексей</v>
          </cell>
          <cell r="D785">
            <v>41190</v>
          </cell>
          <cell r="E785" t="str">
            <v>1 ЮН</v>
          </cell>
          <cell r="F785" t="str">
            <v>Краснодарский край</v>
          </cell>
          <cell r="G785" t="str">
            <v>МАУ ДО "СШОР Волна" МО БР</v>
          </cell>
        </row>
        <row r="786">
          <cell r="B786">
            <v>10159264785</v>
          </cell>
          <cell r="C786" t="str">
            <v>ЧЕРКАССКИЙ Илья</v>
          </cell>
          <cell r="D786">
            <v>40934</v>
          </cell>
          <cell r="E786" t="str">
            <v>2 СР</v>
          </cell>
          <cell r="F786" t="str">
            <v>Краснодарский край</v>
          </cell>
          <cell r="G786" t="str">
            <v>МБУ "Каневская СШ"</v>
          </cell>
        </row>
        <row r="787">
          <cell r="B787">
            <v>10128814768</v>
          </cell>
          <cell r="C787" t="str">
            <v>КЛИШКОВСКИЙ Серафим</v>
          </cell>
          <cell r="D787">
            <v>40643</v>
          </cell>
          <cell r="F787" t="str">
            <v>Московская область</v>
          </cell>
          <cell r="H787" t="str">
            <v>Россия</v>
          </cell>
        </row>
        <row r="788">
          <cell r="B788">
            <v>10148871742</v>
          </cell>
          <cell r="C788" t="str">
            <v>КАРАУЛЬНОВ Давид</v>
          </cell>
          <cell r="D788">
            <v>40797</v>
          </cell>
          <cell r="E788" t="str">
            <v>1 Ю</v>
          </cell>
          <cell r="F788" t="str">
            <v>Республика Адыгея</v>
          </cell>
          <cell r="G788" t="str">
            <v>ГБО ДО РА "СШОР по велосипедному спорту"</v>
          </cell>
          <cell r="H788" t="str">
            <v>Россия</v>
          </cell>
        </row>
        <row r="789">
          <cell r="B789">
            <v>10153154482</v>
          </cell>
          <cell r="C789" t="str">
            <v>ТРИФАНИЧЕВ Олег</v>
          </cell>
          <cell r="D789">
            <v>40660</v>
          </cell>
          <cell r="E789" t="str">
            <v>2 СР</v>
          </cell>
          <cell r="F789" t="str">
            <v>Самарская область</v>
          </cell>
          <cell r="G789" t="str">
            <v>МБУ ДО СШОР №9 "Велотол"</v>
          </cell>
          <cell r="H789" t="str">
            <v>Россия</v>
          </cell>
        </row>
        <row r="790">
          <cell r="B790">
            <v>10148703004</v>
          </cell>
          <cell r="C790" t="str">
            <v>ЩАВИНСКИЙ Максим</v>
          </cell>
          <cell r="D790">
            <v>40631</v>
          </cell>
          <cell r="E790" t="str">
            <v>3 СР</v>
          </cell>
          <cell r="F790" t="str">
            <v>Свердловская область</v>
          </cell>
          <cell r="G790" t="str">
            <v>ГАУ ДО СО СШОР по велоспорту "Велогор"</v>
          </cell>
          <cell r="H790" t="str">
            <v>Россия</v>
          </cell>
        </row>
        <row r="791">
          <cell r="B791">
            <v>10154349010</v>
          </cell>
          <cell r="C791" t="str">
            <v>СМИРНОВ Тимофей</v>
          </cell>
          <cell r="D791">
            <v>40737</v>
          </cell>
          <cell r="E791" t="str">
            <v>1 ЮН</v>
          </cell>
          <cell r="F791" t="str">
            <v>Свердловская область</v>
          </cell>
          <cell r="G791" t="str">
            <v>ГАУ ДО СО СШОР по велоспорту "Велогор"</v>
          </cell>
          <cell r="H791" t="str">
            <v>Россия</v>
          </cell>
        </row>
        <row r="792">
          <cell r="B792">
            <v>10089249377</v>
          </cell>
          <cell r="C792" t="str">
            <v>БОРИСОВ Всеволод</v>
          </cell>
          <cell r="D792">
            <v>41248</v>
          </cell>
          <cell r="E792" t="str">
            <v>2 СР</v>
          </cell>
          <cell r="F792" t="str">
            <v>Свердловская область</v>
          </cell>
          <cell r="G792" t="str">
            <v>ГАУ ДО СО СШОР "Уктусские горы"</v>
          </cell>
          <cell r="H792" t="str">
            <v>Россия</v>
          </cell>
        </row>
        <row r="793">
          <cell r="B793">
            <v>10149835880</v>
          </cell>
          <cell r="C793" t="str">
            <v>КОРЕПАНОВ АЛЕКСЕЙ</v>
          </cell>
          <cell r="D793">
            <v>40544</v>
          </cell>
          <cell r="E793" t="str">
            <v>3 СР</v>
          </cell>
          <cell r="F793" t="str">
            <v>Удмуртская Республика</v>
          </cell>
          <cell r="G793" t="str">
            <v>МБУ СК "Витязь"</v>
          </cell>
          <cell r="H793" t="str">
            <v>Россия</v>
          </cell>
        </row>
        <row r="794">
          <cell r="B794">
            <v>10149840328</v>
          </cell>
          <cell r="C794" t="str">
            <v>БАХТИН Руслан</v>
          </cell>
          <cell r="D794">
            <v>40578</v>
          </cell>
          <cell r="E794" t="str">
            <v>3 СР</v>
          </cell>
          <cell r="F794" t="str">
            <v>Удмуртская Республика</v>
          </cell>
          <cell r="G794" t="str">
            <v>МБУ СК "Витязь"</v>
          </cell>
          <cell r="H794" t="str">
            <v>Россия</v>
          </cell>
        </row>
        <row r="795">
          <cell r="B795">
            <v>10156826752</v>
          </cell>
          <cell r="C795" t="str">
            <v>ГОРБОВ Андрей</v>
          </cell>
          <cell r="D795">
            <v>40616</v>
          </cell>
          <cell r="E795" t="str">
            <v>2 СР</v>
          </cell>
          <cell r="F795" t="str">
            <v>Республика Башкортостан</v>
          </cell>
          <cell r="G795" t="str">
            <v>ГАУ ДО СШОР по велоспорту РБ</v>
          </cell>
        </row>
        <row r="802">
          <cell r="A802">
            <v>4913</v>
          </cell>
          <cell r="B802" t="str">
            <v>ДЕВУШКИ  13-14</v>
          </cell>
          <cell r="H802">
            <v>17</v>
          </cell>
        </row>
        <row r="803">
          <cell r="A803">
            <v>281</v>
          </cell>
          <cell r="B803">
            <v>10129850850</v>
          </cell>
          <cell r="C803" t="str">
            <v>АРКАДЬЕВА Амелия</v>
          </cell>
          <cell r="D803">
            <v>40806</v>
          </cell>
          <cell r="E803" t="str">
            <v>1 СР</v>
          </cell>
          <cell r="F803" t="str">
            <v>Чувашская Республика</v>
          </cell>
          <cell r="G803" t="str">
            <v>ЧРОО "ФВС по ЧР"</v>
          </cell>
          <cell r="I803">
            <v>2</v>
          </cell>
        </row>
        <row r="804">
          <cell r="A804">
            <v>282</v>
          </cell>
          <cell r="B804">
            <v>10148782725</v>
          </cell>
          <cell r="C804" t="str">
            <v>ХРАПАЧ Дарья</v>
          </cell>
          <cell r="D804">
            <v>40699</v>
          </cell>
          <cell r="E804" t="str">
            <v>1 СР</v>
          </cell>
          <cell r="F804" t="str">
            <v>Ставропольский край</v>
          </cell>
          <cell r="G804" t="str">
            <v>МБУ ДО СШ по велосипедному спорту г. Ставрополя</v>
          </cell>
          <cell r="H804" t="str">
            <v>Россия</v>
          </cell>
          <cell r="I804">
            <v>7</v>
          </cell>
        </row>
        <row r="805">
          <cell r="A805">
            <v>283</v>
          </cell>
          <cell r="B805">
            <v>10151343828</v>
          </cell>
          <cell r="C805" t="str">
            <v>ПАНТЕЕВА Софья</v>
          </cell>
          <cell r="D805">
            <v>40714</v>
          </cell>
          <cell r="E805" t="str">
            <v>2 СР</v>
          </cell>
          <cell r="F805" t="str">
            <v>Московская область</v>
          </cell>
          <cell r="G805" t="str">
            <v>ГБУ ДО МО "СШОР по велоспорту"</v>
          </cell>
          <cell r="H805" t="str">
            <v>Россия</v>
          </cell>
          <cell r="I805">
            <v>9</v>
          </cell>
        </row>
        <row r="806">
          <cell r="A806">
            <v>284</v>
          </cell>
          <cell r="B806">
            <v>10151853177</v>
          </cell>
          <cell r="C806" t="str">
            <v>ТРОФИМОВА София</v>
          </cell>
          <cell r="D806">
            <v>40655</v>
          </cell>
          <cell r="E806" t="str">
            <v>1 СР</v>
          </cell>
          <cell r="F806" t="str">
            <v>г. Санкт-Петербург</v>
          </cell>
          <cell r="G806" t="str">
            <v xml:space="preserve">ГБУ ДО СШ "Локомотив" </v>
          </cell>
          <cell r="H806" t="str">
            <v>Россия</v>
          </cell>
          <cell r="I806">
            <v>12</v>
          </cell>
        </row>
        <row r="807">
          <cell r="A807">
            <v>285</v>
          </cell>
          <cell r="B807">
            <v>10149311878</v>
          </cell>
          <cell r="C807" t="str">
            <v>БЛИЗКАЯ Василиса</v>
          </cell>
          <cell r="D807">
            <v>40552</v>
          </cell>
          <cell r="E807" t="str">
            <v>3 СР</v>
          </cell>
          <cell r="F807" t="str">
            <v>Донецкая Народная Республика</v>
          </cell>
          <cell r="G807" t="str">
            <v>ГБУ ДО ДНР СШОР по велосипедному спорту</v>
          </cell>
          <cell r="H807" t="str">
            <v>Россия</v>
          </cell>
          <cell r="I807">
            <v>14</v>
          </cell>
        </row>
        <row r="808">
          <cell r="A808">
            <v>286</v>
          </cell>
          <cell r="B808">
            <v>10154483190</v>
          </cell>
          <cell r="C808" t="str">
            <v>ПАНОВА Алена</v>
          </cell>
          <cell r="D808">
            <v>40884</v>
          </cell>
          <cell r="E808" t="str">
            <v>2 СР</v>
          </cell>
          <cell r="F808" t="str">
            <v>Пермский край</v>
          </cell>
          <cell r="G808" t="str">
            <v>МАУ ДО "СШ "НОРТОН-ЮНИОР" г. Перми</v>
          </cell>
          <cell r="I808">
            <v>16</v>
          </cell>
        </row>
        <row r="809">
          <cell r="A809">
            <v>287</v>
          </cell>
          <cell r="B809">
            <v>10160910452</v>
          </cell>
          <cell r="C809" t="str">
            <v>КОРЕЛОВА Валерия</v>
          </cell>
          <cell r="D809">
            <v>40860</v>
          </cell>
          <cell r="E809" t="str">
            <v>3 СР</v>
          </cell>
          <cell r="F809" t="str">
            <v>Калининградская область</v>
          </cell>
          <cell r="G809" t="str">
            <v>ГАУ ДО КО "КСШОР"</v>
          </cell>
          <cell r="I809">
            <v>19</v>
          </cell>
        </row>
        <row r="810">
          <cell r="A810">
            <v>288</v>
          </cell>
          <cell r="B810">
            <v>10158713606</v>
          </cell>
          <cell r="C810" t="str">
            <v>ИЛЛАРИОНОВА Арина</v>
          </cell>
          <cell r="D810">
            <v>40913</v>
          </cell>
          <cell r="E810" t="str">
            <v>1 ЮН</v>
          </cell>
          <cell r="F810" t="str">
            <v xml:space="preserve">Чувашская Республика </v>
          </cell>
          <cell r="G810" t="str">
            <v>СШОР №7</v>
          </cell>
          <cell r="I810">
            <v>23</v>
          </cell>
        </row>
        <row r="811">
          <cell r="A811">
            <v>289</v>
          </cell>
          <cell r="B811">
            <v>10161810633</v>
          </cell>
          <cell r="C811" t="str">
            <v>ШУБИНА Ксения</v>
          </cell>
          <cell r="D811">
            <v>41223</v>
          </cell>
          <cell r="E811" t="str">
            <v>2 СР</v>
          </cell>
          <cell r="F811" t="str">
            <v>г. Санкт-Петербург</v>
          </cell>
          <cell r="G811" t="str">
            <v>ГБУ ДО СШОР им. В. Коренькова</v>
          </cell>
          <cell r="I811">
            <v>28</v>
          </cell>
        </row>
        <row r="812">
          <cell r="A812">
            <v>290</v>
          </cell>
          <cell r="B812">
            <v>10145678018</v>
          </cell>
          <cell r="C812" t="str">
            <v>КОЖУШКО  Алла</v>
          </cell>
          <cell r="D812">
            <v>40849</v>
          </cell>
          <cell r="E812" t="str">
            <v>2 СР</v>
          </cell>
          <cell r="F812" t="str">
            <v>Волгоградская область</v>
          </cell>
          <cell r="G812" t="str">
            <v>МБУ ДО СШ №1</v>
          </cell>
          <cell r="H812" t="str">
            <v>Россия</v>
          </cell>
          <cell r="I812">
            <v>35</v>
          </cell>
        </row>
        <row r="813">
          <cell r="A813">
            <v>291</v>
          </cell>
          <cell r="B813">
            <v>10149840530</v>
          </cell>
          <cell r="C813" t="str">
            <v>ШИЧКИНА Дарья</v>
          </cell>
          <cell r="D813">
            <v>40729</v>
          </cell>
          <cell r="E813" t="str">
            <v>2 СР</v>
          </cell>
          <cell r="F813" t="str">
            <v>Волгоградская область</v>
          </cell>
          <cell r="G813" t="str">
            <v>ГАУ ДО ВО "СШОР"</v>
          </cell>
          <cell r="H813" t="str">
            <v>Россия</v>
          </cell>
          <cell r="I813">
            <v>36</v>
          </cell>
        </row>
        <row r="814">
          <cell r="A814">
            <v>292</v>
          </cell>
          <cell r="B814">
            <v>10152453769</v>
          </cell>
          <cell r="C814" t="str">
            <v>СЕЙТМЕМЕТОВА Риана</v>
          </cell>
          <cell r="D814">
            <v>40558</v>
          </cell>
          <cell r="E814" t="str">
            <v>3 СР</v>
          </cell>
          <cell r="F814" t="str">
            <v>г. Севастополь</v>
          </cell>
          <cell r="G814" t="str">
            <v>ГБУ ДО города Севастополя "СШ №7"</v>
          </cell>
          <cell r="I814">
            <v>37</v>
          </cell>
        </row>
        <row r="815">
          <cell r="A815">
            <v>293</v>
          </cell>
          <cell r="B815">
            <v>10148091395</v>
          </cell>
          <cell r="C815" t="str">
            <v>ЩЕРБИНА Ангелина</v>
          </cell>
          <cell r="D815">
            <v>40795</v>
          </cell>
          <cell r="E815" t="str">
            <v>1 СР</v>
          </cell>
          <cell r="F815" t="str">
            <v>Донецкая Народная Республика</v>
          </cell>
          <cell r="G815" t="str">
            <v>МБУ ДО СШ г.о. Енакиево</v>
          </cell>
          <cell r="H815" t="str">
            <v>Россия</v>
          </cell>
          <cell r="I815">
            <v>38</v>
          </cell>
        </row>
        <row r="816">
          <cell r="A816">
            <v>294</v>
          </cell>
          <cell r="B816">
            <v>10161972604</v>
          </cell>
          <cell r="C816" t="str">
            <v>ВОДОДОХОВА Мария</v>
          </cell>
          <cell r="D816">
            <v>40626</v>
          </cell>
          <cell r="E816" t="str">
            <v>3 СР</v>
          </cell>
          <cell r="F816" t="str">
            <v>г. Севастополь</v>
          </cell>
          <cell r="G816" t="str">
            <v>ГБУ ДО города Севастополя "СШ №7"</v>
          </cell>
          <cell r="I816">
            <v>41</v>
          </cell>
        </row>
        <row r="817">
          <cell r="A817">
            <v>295</v>
          </cell>
          <cell r="B817">
            <v>10161733841</v>
          </cell>
          <cell r="C817" t="str">
            <v>МАЦЮК Анастасия</v>
          </cell>
          <cell r="D817">
            <v>40993</v>
          </cell>
          <cell r="E817" t="str">
            <v>2 СР</v>
          </cell>
          <cell r="F817" t="str">
            <v>г. Санкт-Петербург</v>
          </cell>
          <cell r="G817" t="str">
            <v>ГБУ ДО СШОР им. В. Коренькова</v>
          </cell>
          <cell r="I817">
            <v>42</v>
          </cell>
        </row>
        <row r="818">
          <cell r="A818">
            <v>296</v>
          </cell>
          <cell r="B818">
            <v>10152486408</v>
          </cell>
          <cell r="C818" t="str">
            <v>МИТРОШКИНА Елизавета</v>
          </cell>
          <cell r="D818">
            <v>41198</v>
          </cell>
          <cell r="E818" t="str">
            <v>1 ЮН</v>
          </cell>
          <cell r="F818" t="str">
            <v>Рязанская область</v>
          </cell>
          <cell r="G818" t="str">
            <v>ГАУ ДО РО "СШОР ЦСК"</v>
          </cell>
          <cell r="I818">
            <v>43</v>
          </cell>
        </row>
        <row r="819">
          <cell r="A819">
            <v>297</v>
          </cell>
          <cell r="B819">
            <v>10161972705</v>
          </cell>
          <cell r="C819" t="str">
            <v>ТАМБОВЦЕВА Злата</v>
          </cell>
          <cell r="D819">
            <v>40803</v>
          </cell>
          <cell r="E819" t="str">
            <v>1 ЮН</v>
          </cell>
          <cell r="F819" t="str">
            <v>Рязанская область</v>
          </cell>
          <cell r="G819" t="str">
            <v>ГАУ ДО РО "СШОР ЦСК"</v>
          </cell>
        </row>
        <row r="820">
          <cell r="B820">
            <v>10150046856</v>
          </cell>
          <cell r="C820" t="str">
            <v>НОВИКОВА Вера</v>
          </cell>
          <cell r="D820">
            <v>40666</v>
          </cell>
          <cell r="E820" t="str">
            <v>1 СР</v>
          </cell>
          <cell r="F820" t="str">
            <v>г. Москва</v>
          </cell>
          <cell r="G820" t="str">
            <v>ГБПОУ"МССУОР № 2" Москомспорта</v>
          </cell>
          <cell r="H820" t="str">
            <v>Россия</v>
          </cell>
        </row>
        <row r="821">
          <cell r="B821">
            <v>10148872651</v>
          </cell>
          <cell r="C821" t="str">
            <v>ЖИХАРЕВА Валерия</v>
          </cell>
          <cell r="D821">
            <v>40690</v>
          </cell>
          <cell r="E821" t="str">
            <v>2 СР</v>
          </cell>
          <cell r="F821" t="str">
            <v>Краснодарский край</v>
          </cell>
          <cell r="G821" t="str">
            <v>МБУ ДО "Каневская СШ"</v>
          </cell>
          <cell r="H821" t="str">
            <v>Россия</v>
          </cell>
        </row>
        <row r="822">
          <cell r="B822">
            <v>10147022261</v>
          </cell>
          <cell r="C822" t="str">
            <v>ВЫБОРНОВА София</v>
          </cell>
          <cell r="D822">
            <v>40645</v>
          </cell>
          <cell r="E822" t="str">
            <v>2 СР</v>
          </cell>
          <cell r="F822" t="str">
            <v>Краснодарский край</v>
          </cell>
          <cell r="G822" t="str">
            <v>МБУ ДО СШ "СТАРТ"</v>
          </cell>
          <cell r="H822" t="str">
            <v>Россия</v>
          </cell>
        </row>
        <row r="823">
          <cell r="B823">
            <v>10156083286</v>
          </cell>
          <cell r="C823" t="str">
            <v>СЕМЕНОВА Ирина</v>
          </cell>
          <cell r="D823">
            <v>40598</v>
          </cell>
          <cell r="E823" t="str">
            <v>1 ЮН</v>
          </cell>
          <cell r="F823" t="str">
            <v>Республика Адыгея</v>
          </cell>
          <cell r="G823" t="str">
            <v>ГБО ДО РА "СШОР по велосипедному спорту"</v>
          </cell>
          <cell r="H823" t="str">
            <v>Россия</v>
          </cell>
        </row>
        <row r="824">
          <cell r="B824">
            <v>10148620855</v>
          </cell>
          <cell r="C824" t="str">
            <v>КАБЕХОВА Анжелика</v>
          </cell>
          <cell r="D824">
            <v>40638</v>
          </cell>
          <cell r="E824" t="str">
            <v>3 СР</v>
          </cell>
          <cell r="F824" t="str">
            <v>Республика Адыгея</v>
          </cell>
          <cell r="G824" t="str">
            <v>ГБО ДО РА "СШОР по велосипедному спорту"</v>
          </cell>
          <cell r="H824" t="str">
            <v>Россия</v>
          </cell>
        </row>
        <row r="825">
          <cell r="B825">
            <v>10148620350</v>
          </cell>
          <cell r="C825" t="str">
            <v>БАННОВА Ксения</v>
          </cell>
          <cell r="D825">
            <v>40679</v>
          </cell>
          <cell r="E825" t="str">
            <v>2 СР</v>
          </cell>
          <cell r="F825" t="str">
            <v>Республика Адыгея</v>
          </cell>
          <cell r="G825" t="str">
            <v>ГБО ДО РА "СШОР по велосипедному спорту"</v>
          </cell>
          <cell r="H825" t="str">
            <v>Россия</v>
          </cell>
        </row>
        <row r="826">
          <cell r="B826">
            <v>10161557120</v>
          </cell>
          <cell r="C826" t="str">
            <v>ИСКАКОВА Ильмира</v>
          </cell>
          <cell r="D826">
            <v>40582</v>
          </cell>
          <cell r="E826" t="str">
            <v>2 СР</v>
          </cell>
          <cell r="F826" t="str">
            <v>Республика Адыгея</v>
          </cell>
          <cell r="G826" t="str">
            <v>ГБО ДО РА "СШОР по велосипедному спорту"</v>
          </cell>
        </row>
        <row r="827">
          <cell r="B827">
            <v>10158827477</v>
          </cell>
          <cell r="C827" t="str">
            <v>СЕМЕНОВА Ульяна</v>
          </cell>
          <cell r="D827">
            <v>41177</v>
          </cell>
          <cell r="E827" t="str">
            <v>1ЮН</v>
          </cell>
          <cell r="F827" t="str">
            <v>Республика Адыгея</v>
          </cell>
          <cell r="G827" t="str">
            <v>ГБО ДО РА "СШОР по велосипедному спорту"</v>
          </cell>
        </row>
        <row r="828">
          <cell r="B828">
            <v>10150248233</v>
          </cell>
          <cell r="C828" t="str">
            <v>НАУМОВА Олеся</v>
          </cell>
          <cell r="D828">
            <v>40821</v>
          </cell>
          <cell r="E828" t="str">
            <v>1 СР</v>
          </cell>
          <cell r="F828" t="str">
            <v>Республика Адыгея</v>
          </cell>
          <cell r="G828" t="str">
            <v>ГБО ДО РА "СШОР по велосипедному спорту"</v>
          </cell>
          <cell r="H828" t="str">
            <v>Россия</v>
          </cell>
        </row>
        <row r="829">
          <cell r="B829">
            <v>10159697952</v>
          </cell>
          <cell r="C829" t="str">
            <v>КРАПИВИНА Ульяна</v>
          </cell>
          <cell r="D829">
            <v>41136</v>
          </cell>
          <cell r="E829" t="str">
            <v>1 ЮН</v>
          </cell>
          <cell r="F829" t="str">
            <v>Республика Адыгея</v>
          </cell>
          <cell r="G829" t="str">
            <v>ГБО ДО РА "СШОР по велосипедному спорту"</v>
          </cell>
        </row>
        <row r="830">
          <cell r="B830">
            <v>10161164268</v>
          </cell>
          <cell r="C830" t="str">
            <v>МАИСЕЕНКО Дарья</v>
          </cell>
          <cell r="D830">
            <v>40932</v>
          </cell>
          <cell r="E830" t="str">
            <v>2 СР</v>
          </cell>
          <cell r="F830" t="str">
            <v>Республика Адыгея</v>
          </cell>
          <cell r="G830" t="str">
            <v>ГБО ДО РА "СШОР по велосипедному спорту"</v>
          </cell>
        </row>
        <row r="831">
          <cell r="B831">
            <v>10159263169</v>
          </cell>
          <cell r="C831" t="str">
            <v>УТЕГАЛИЕВА Камилла</v>
          </cell>
          <cell r="D831">
            <v>40637</v>
          </cell>
          <cell r="E831" t="str">
            <v>2 СР</v>
          </cell>
          <cell r="F831" t="str">
            <v>Республика Башкортостан</v>
          </cell>
          <cell r="G831" t="str">
            <v>МАУ ДО СШ №1 МР Ишимбайский р-он РБ</v>
          </cell>
        </row>
        <row r="832">
          <cell r="B832">
            <v>10161051508</v>
          </cell>
          <cell r="C832" t="str">
            <v>МУРЗАБАЕВА Ильнара</v>
          </cell>
          <cell r="D832">
            <v>40857</v>
          </cell>
          <cell r="E832" t="str">
            <v>3 СР</v>
          </cell>
          <cell r="F832" t="str">
            <v>Республика Башкортостан</v>
          </cell>
          <cell r="G832" t="str">
            <v>МАУ ДО СШ №1 МР Ишимбайский р-он РБ</v>
          </cell>
        </row>
        <row r="833">
          <cell r="B833">
            <v>10160979766</v>
          </cell>
          <cell r="C833" t="str">
            <v>ШАРИПОВА Екатерина</v>
          </cell>
          <cell r="D833">
            <v>40697</v>
          </cell>
          <cell r="E833" t="str">
            <v>3 СР</v>
          </cell>
          <cell r="F833" t="str">
            <v>Республика Башкортостан</v>
          </cell>
          <cell r="G833" t="str">
            <v>МАУ ДО СШ №1 МР Ишимбайский р-он РБ</v>
          </cell>
        </row>
        <row r="834">
          <cell r="B834">
            <v>10160932276</v>
          </cell>
          <cell r="C834" t="str">
            <v>МУХАМЕТОВА Алсу</v>
          </cell>
          <cell r="D834">
            <v>40928</v>
          </cell>
          <cell r="E834" t="str">
            <v>1 ЮН</v>
          </cell>
          <cell r="F834" t="str">
            <v>Республика Башкортостан</v>
          </cell>
          <cell r="G834" t="str">
            <v>МАУ ДО СШ №1 МР Ишимбайский р-он РБ</v>
          </cell>
        </row>
        <row r="835">
          <cell r="B835">
            <v>10161311384</v>
          </cell>
          <cell r="C835" t="str">
            <v>БИСЕРОВА Мария</v>
          </cell>
          <cell r="D835">
            <v>40666</v>
          </cell>
          <cell r="E835" t="str">
            <v>1 ЮН</v>
          </cell>
          <cell r="F835" t="str">
            <v>Республика Башкортостан</v>
          </cell>
          <cell r="G835" t="str">
            <v>РОО "Федерация велоспорта РБ"</v>
          </cell>
        </row>
        <row r="836">
          <cell r="B836">
            <v>10153882501</v>
          </cell>
          <cell r="C836" t="str">
            <v>ГЛОТОВА Ульяна</v>
          </cell>
          <cell r="D836">
            <v>40837</v>
          </cell>
          <cell r="E836">
            <v>3</v>
          </cell>
          <cell r="F836" t="str">
            <v>Свердловская область</v>
          </cell>
          <cell r="G836" t="str">
            <v>ГАУ ДО СО Комплексная школа ОР</v>
          </cell>
          <cell r="H836" t="str">
            <v>Россия</v>
          </cell>
        </row>
        <row r="837">
          <cell r="B837">
            <v>10161003008</v>
          </cell>
          <cell r="C837" t="str">
            <v>МИРОНОВА Варвара</v>
          </cell>
          <cell r="D837">
            <v>40613</v>
          </cell>
          <cell r="E837" t="str">
            <v>1 ЮН</v>
          </cell>
          <cell r="F837" t="str">
            <v>Свердловская область</v>
          </cell>
          <cell r="G837" t="str">
            <v>ГАУ ДО СО Комплексная школа ОР</v>
          </cell>
        </row>
        <row r="838">
          <cell r="B838">
            <v>10159456563</v>
          </cell>
          <cell r="C838" t="str">
            <v>ШАГРОВА Яна</v>
          </cell>
          <cell r="D838">
            <v>41100</v>
          </cell>
          <cell r="E838" t="str">
            <v>1 ЮН</v>
          </cell>
          <cell r="F838" t="str">
            <v>г. Севастополь</v>
          </cell>
          <cell r="G838" t="str">
            <v>ГБУ ДО г. Севастополя "СШ №7"</v>
          </cell>
        </row>
        <row r="839">
          <cell r="B839">
            <v>10158993892</v>
          </cell>
          <cell r="C839" t="str">
            <v>СЕМЕРНИКОВА Ульяна</v>
          </cell>
          <cell r="D839">
            <v>41109</v>
          </cell>
          <cell r="E839" t="str">
            <v>1 ЮН</v>
          </cell>
          <cell r="F839" t="str">
            <v>Краснодарский край</v>
          </cell>
          <cell r="G839" t="str">
            <v>МАУ ДО "СШОР Волна" МО БР</v>
          </cell>
        </row>
        <row r="840">
          <cell r="B840">
            <v>10159356735</v>
          </cell>
          <cell r="C840" t="str">
            <v>БОНДАРЕВА Ксения</v>
          </cell>
          <cell r="D840">
            <v>41162</v>
          </cell>
          <cell r="E840" t="str">
            <v>3 СР</v>
          </cell>
          <cell r="F840" t="str">
            <v>Республика Адыгея</v>
          </cell>
          <cell r="G840" t="str">
            <v>ГБО ДО РА "СШОР по велосипедному спорту"</v>
          </cell>
          <cell r="H840" t="str">
            <v>Россия</v>
          </cell>
        </row>
        <row r="841">
          <cell r="B841">
            <v>10137738263</v>
          </cell>
          <cell r="C841" t="str">
            <v>РЯБОКОНЬ Диана</v>
          </cell>
          <cell r="D841">
            <v>40901</v>
          </cell>
          <cell r="E841" t="str">
            <v>1 ЮН</v>
          </cell>
          <cell r="F841" t="str">
            <v>Республика Адыгея</v>
          </cell>
          <cell r="G841" t="str">
            <v>ГБО ДО РА "СШОР по велосипедному спорту"</v>
          </cell>
        </row>
        <row r="842">
          <cell r="B842">
            <v>10159356937</v>
          </cell>
          <cell r="C842" t="str">
            <v>УВАРОВА Анастасия</v>
          </cell>
          <cell r="D842">
            <v>40778</v>
          </cell>
          <cell r="E842" t="str">
            <v>3 СР</v>
          </cell>
          <cell r="F842" t="str">
            <v>Республика Адыгея</v>
          </cell>
          <cell r="G842" t="str">
            <v>ГБО ДО РА "СШОР по велосипедному спорту"</v>
          </cell>
          <cell r="H842" t="str">
            <v>Россия</v>
          </cell>
        </row>
        <row r="843">
          <cell r="B843">
            <v>10161194075</v>
          </cell>
          <cell r="C843" t="str">
            <v>ОЛЕЙНИК Елизавета</v>
          </cell>
          <cell r="D843">
            <v>41069</v>
          </cell>
          <cell r="E843" t="str">
            <v>1 ЮН</v>
          </cell>
          <cell r="F843" t="str">
            <v>Республика Адыгея</v>
          </cell>
          <cell r="G843" t="str">
            <v>ГБО ДО РА "СШОР по велосипедному спорту"</v>
          </cell>
        </row>
        <row r="844">
          <cell r="B844">
            <v>10129850850</v>
          </cell>
          <cell r="C844" t="str">
            <v>АРКАДЬЕВА Амелия</v>
          </cell>
          <cell r="D844">
            <v>40806</v>
          </cell>
          <cell r="E844" t="str">
            <v>1 ЮН</v>
          </cell>
          <cell r="F844" t="str">
            <v>г. Москва</v>
          </cell>
          <cell r="G844" t="str">
            <v>ГБУ "Московская академия велосипедного спорта"</v>
          </cell>
          <cell r="H844" t="str">
            <v>Россия</v>
          </cell>
        </row>
        <row r="845">
          <cell r="B845">
            <v>10147844148</v>
          </cell>
          <cell r="C845" t="str">
            <v>АНДРЕЕВА Александра</v>
          </cell>
          <cell r="D845">
            <v>40623</v>
          </cell>
          <cell r="E845" t="str">
            <v>2 СР</v>
          </cell>
          <cell r="F845" t="str">
            <v>г. Санкт-Петербург</v>
          </cell>
          <cell r="G845" t="str">
            <v>ГБУ ДО СШОР Петродворцового района</v>
          </cell>
          <cell r="H845" t="str">
            <v>Россия</v>
          </cell>
        </row>
        <row r="846">
          <cell r="B846">
            <v>10150761121</v>
          </cell>
          <cell r="C846" t="str">
            <v>НОВОЖИЛОВА Дарья</v>
          </cell>
          <cell r="D846">
            <v>40689</v>
          </cell>
          <cell r="E846" t="str">
            <v>3 СР</v>
          </cell>
          <cell r="F846" t="str">
            <v>г. Санкт-Петербург</v>
          </cell>
          <cell r="G846" t="str">
            <v>ГБУ ДО СШОР им. В. Коренькова</v>
          </cell>
          <cell r="H846" t="str">
            <v>Россия</v>
          </cell>
        </row>
        <row r="847">
          <cell r="B847">
            <v>10153260283</v>
          </cell>
          <cell r="C847" t="str">
            <v>УДАЛОВА Таисия</v>
          </cell>
          <cell r="D847">
            <v>40753</v>
          </cell>
          <cell r="E847" t="str">
            <v>3 СР</v>
          </cell>
          <cell r="F847" t="str">
            <v>г. Санкт-Петербург</v>
          </cell>
          <cell r="G847" t="str">
            <v>ГБУ ДО СШОР им. В. Коренькова</v>
          </cell>
          <cell r="H847" t="str">
            <v>Россия</v>
          </cell>
        </row>
        <row r="848">
          <cell r="B848">
            <v>10148277618</v>
          </cell>
          <cell r="C848" t="str">
            <v>КУДРАВЦЕВА София</v>
          </cell>
          <cell r="D848">
            <v>40815</v>
          </cell>
          <cell r="E848" t="str">
            <v>1 ЮН</v>
          </cell>
          <cell r="F848" t="str">
            <v>г. Санкт-Петербург</v>
          </cell>
          <cell r="G848" t="str">
            <v xml:space="preserve">ГБУ ДО СШ "Локомотив" </v>
          </cell>
          <cell r="H848" t="str">
            <v>Россия</v>
          </cell>
        </row>
        <row r="849">
          <cell r="B849">
            <v>10147843845</v>
          </cell>
          <cell r="C849" t="str">
            <v>ФИЛИППОВА Анастасия</v>
          </cell>
          <cell r="D849">
            <v>40823</v>
          </cell>
          <cell r="E849" t="str">
            <v>3 СР</v>
          </cell>
          <cell r="F849" t="str">
            <v>г. Санкт-Петербург</v>
          </cell>
          <cell r="G849" t="str">
            <v>ГБУ ДО СШОР Петродворцового района</v>
          </cell>
          <cell r="H849" t="str">
            <v>Россия</v>
          </cell>
        </row>
        <row r="850">
          <cell r="B850">
            <v>10151468009</v>
          </cell>
          <cell r="C850" t="str">
            <v>ПУДОВНИКОВА Олеся</v>
          </cell>
          <cell r="D850">
            <v>40831</v>
          </cell>
          <cell r="E850" t="str">
            <v>1 ЮН</v>
          </cell>
          <cell r="F850" t="str">
            <v>г. Санкт-Петербург</v>
          </cell>
          <cell r="G850" t="str">
            <v xml:space="preserve">ГБУ ДО СШ "Локомотив" </v>
          </cell>
          <cell r="H850" t="str">
            <v>Россия</v>
          </cell>
        </row>
        <row r="851">
          <cell r="B851">
            <v>10138813852</v>
          </cell>
          <cell r="C851" t="str">
            <v>ЯРОВАЯ Валерия</v>
          </cell>
          <cell r="D851">
            <v>40734</v>
          </cell>
          <cell r="E851" t="str">
            <v>2 СР</v>
          </cell>
          <cell r="F851" t="str">
            <v>Донецкая Народная Республика</v>
          </cell>
          <cell r="G851" t="str">
            <v>МБУ СДЮШОР  - 4</v>
          </cell>
          <cell r="H851" t="str">
            <v>Россия</v>
          </cell>
        </row>
        <row r="852">
          <cell r="B852">
            <v>10148872348</v>
          </cell>
          <cell r="C852" t="str">
            <v>БЫЗОВА Ангелина</v>
          </cell>
          <cell r="D852">
            <v>40752</v>
          </cell>
          <cell r="E852" t="str">
            <v>2 СР</v>
          </cell>
          <cell r="F852" t="str">
            <v>Краснодарский край</v>
          </cell>
          <cell r="G852" t="str">
            <v>МБУ ДО "Каневская СШ"</v>
          </cell>
          <cell r="H852" t="str">
            <v>Россия</v>
          </cell>
        </row>
        <row r="853">
          <cell r="B853">
            <v>10159261149</v>
          </cell>
          <cell r="C853" t="str">
            <v>ШАДРИНА Кира</v>
          </cell>
          <cell r="D853">
            <v>40895</v>
          </cell>
          <cell r="E853" t="str">
            <v>1 ЮН</v>
          </cell>
          <cell r="F853" t="str">
            <v>Краснодарский край</v>
          </cell>
          <cell r="G853" t="str">
            <v>МАУ ДО "СШОР Волна" МО БР</v>
          </cell>
        </row>
        <row r="854">
          <cell r="B854">
            <v>10150022103</v>
          </cell>
          <cell r="C854" t="str">
            <v>ЗОЛОТАРЕВА Альбина</v>
          </cell>
          <cell r="D854">
            <v>40597</v>
          </cell>
          <cell r="E854" t="str">
            <v>1 СР</v>
          </cell>
          <cell r="F854" t="str">
            <v>Липецкая область</v>
          </cell>
          <cell r="G854" t="str">
            <v>МБОУ ДО "СШ№7" г. Липецк</v>
          </cell>
          <cell r="H854" t="str">
            <v>Россия</v>
          </cell>
        </row>
        <row r="855">
          <cell r="B855">
            <v>10152073651</v>
          </cell>
          <cell r="C855" t="str">
            <v>ЛОБАЧКОВА Варвара</v>
          </cell>
          <cell r="D855">
            <v>40761</v>
          </cell>
          <cell r="E855" t="str">
            <v>2 СР</v>
          </cell>
          <cell r="F855" t="str">
            <v>Мурманская область</v>
          </cell>
          <cell r="G855" t="str">
            <v>ГАУ ДО МО "МОСШОР"</v>
          </cell>
          <cell r="H855" t="str">
            <v>Россия</v>
          </cell>
        </row>
        <row r="856">
          <cell r="B856">
            <v>10150339573</v>
          </cell>
          <cell r="C856" t="str">
            <v>ГАМБАРЯН Софи</v>
          </cell>
          <cell r="D856">
            <v>40714</v>
          </cell>
          <cell r="E856" t="str">
            <v>3 СР</v>
          </cell>
          <cell r="F856" t="str">
            <v>Республика Адыгея</v>
          </cell>
          <cell r="G856" t="str">
            <v>ГБО ДО РА "СШОР по велосипедному спорту"</v>
          </cell>
          <cell r="H856" t="str">
            <v>Россия</v>
          </cell>
        </row>
        <row r="857">
          <cell r="B857">
            <v>10150248233</v>
          </cell>
          <cell r="C857" t="str">
            <v>НАУМОВА Олеся</v>
          </cell>
          <cell r="D857">
            <v>40821</v>
          </cell>
          <cell r="E857" t="str">
            <v>2 Ю</v>
          </cell>
          <cell r="F857" t="str">
            <v>Республика Адыгея</v>
          </cell>
          <cell r="G857" t="str">
            <v>ГБО ДО РА "СШОР по велосипедному спорту"</v>
          </cell>
          <cell r="H857" t="str">
            <v>Россия</v>
          </cell>
        </row>
        <row r="858">
          <cell r="B858">
            <v>10156217975</v>
          </cell>
          <cell r="C858" t="str">
            <v>ГРЕБЕНЮКОВА Анна</v>
          </cell>
          <cell r="D858">
            <v>40897</v>
          </cell>
          <cell r="E858" t="str">
            <v>3 СР</v>
          </cell>
          <cell r="F858" t="str">
            <v>Республика Адыгея</v>
          </cell>
          <cell r="G858" t="str">
            <v>ГБО ДО РА "СШОР по велосипедному спорту"</v>
          </cell>
          <cell r="H858" t="str">
            <v>Россия</v>
          </cell>
        </row>
        <row r="859">
          <cell r="B859">
            <v>10158840514</v>
          </cell>
          <cell r="C859" t="str">
            <v>ВОЛОШИНА Анастасия</v>
          </cell>
          <cell r="D859">
            <v>40901</v>
          </cell>
          <cell r="E859" t="str">
            <v>1ЮН</v>
          </cell>
          <cell r="F859" t="str">
            <v>Республика Адыгея</v>
          </cell>
          <cell r="G859" t="str">
            <v>ГБО ДО РА "СШОР по велосипедному спорту"</v>
          </cell>
        </row>
        <row r="860">
          <cell r="B860">
            <v>10114510100</v>
          </cell>
          <cell r="C860" t="str">
            <v>РАКОВИЧ Александра</v>
          </cell>
          <cell r="D860">
            <v>40640</v>
          </cell>
          <cell r="E860" t="str">
            <v>КМС</v>
          </cell>
          <cell r="F860" t="str">
            <v>Республика Беларусь</v>
          </cell>
          <cell r="G860" t="str">
            <v>МГЦОР</v>
          </cell>
          <cell r="H860" t="str">
            <v xml:space="preserve"> Беларусь</v>
          </cell>
        </row>
        <row r="861">
          <cell r="C861" t="str">
            <v>ВОЛОСЕНКО Полина</v>
          </cell>
          <cell r="D861">
            <v>40694</v>
          </cell>
          <cell r="E861" t="str">
            <v>2 СР</v>
          </cell>
          <cell r="F861" t="str">
            <v>Республика Крым</v>
          </cell>
          <cell r="G861" t="str">
            <v>МБУ ДО "СШ" г. Ялта</v>
          </cell>
          <cell r="H861" t="str">
            <v>Россия</v>
          </cell>
        </row>
        <row r="862">
          <cell r="B862">
            <v>10148789593</v>
          </cell>
          <cell r="C862" t="str">
            <v>ГЕРАСИМОВИЧ Анастасия</v>
          </cell>
          <cell r="D862">
            <v>40554</v>
          </cell>
          <cell r="E862" t="str">
            <v>2 Ю</v>
          </cell>
          <cell r="F862" t="str">
            <v>Свердловская область</v>
          </cell>
          <cell r="G862" t="str">
            <v xml:space="preserve">МБУ ДО СШ  "Энергия" </v>
          </cell>
          <cell r="H862" t="str">
            <v>Россия</v>
          </cell>
        </row>
        <row r="863">
          <cell r="B863">
            <v>10148700778</v>
          </cell>
          <cell r="C863" t="str">
            <v>ТИМГАНОВА Станислава</v>
          </cell>
          <cell r="D863">
            <v>40578</v>
          </cell>
          <cell r="E863" t="str">
            <v>1 СР</v>
          </cell>
          <cell r="F863" t="str">
            <v>Свердловская область</v>
          </cell>
          <cell r="G863" t="str">
            <v xml:space="preserve">МБУ ДО СШ  "Энергия" </v>
          </cell>
          <cell r="H863" t="str">
            <v>Россия</v>
          </cell>
        </row>
        <row r="864">
          <cell r="B864">
            <v>10148698354</v>
          </cell>
          <cell r="C864" t="str">
            <v>ОЩЕПКОВА Дарья</v>
          </cell>
          <cell r="D864">
            <v>40591</v>
          </cell>
          <cell r="E864" t="str">
            <v>2 СР</v>
          </cell>
          <cell r="F864" t="str">
            <v>Свердловская область</v>
          </cell>
          <cell r="G864" t="str">
            <v>ГАУ ДО СО СШОР по велоспорту "Велогор"</v>
          </cell>
          <cell r="H864" t="str">
            <v>Россия</v>
          </cell>
        </row>
        <row r="865">
          <cell r="B865">
            <v>10148874469</v>
          </cell>
          <cell r="C865" t="str">
            <v>ТИТАРЕНКО Вера</v>
          </cell>
          <cell r="D865">
            <v>40859</v>
          </cell>
          <cell r="E865" t="str">
            <v>1 ЮН</v>
          </cell>
          <cell r="F865" t="str">
            <v>Свердловская область</v>
          </cell>
          <cell r="G865" t="str">
            <v>ГАУ ДО СО СШОР по велоспорту "Велогор"</v>
          </cell>
          <cell r="H865" t="str">
            <v>Россия</v>
          </cell>
        </row>
        <row r="866">
          <cell r="B866">
            <v>10148699061</v>
          </cell>
          <cell r="C866" t="str">
            <v>ПРОХОРОВА Виктория</v>
          </cell>
          <cell r="D866">
            <v>40861</v>
          </cell>
          <cell r="E866" t="str">
            <v>1 СР</v>
          </cell>
          <cell r="F866" t="str">
            <v>Свердловская область</v>
          </cell>
          <cell r="G866" t="str">
            <v>ГАУ ДО СО СШОР по велоспорту "Велогор"</v>
          </cell>
          <cell r="H866" t="str">
            <v>Россия</v>
          </cell>
        </row>
        <row r="867">
          <cell r="B867">
            <v>10159263169</v>
          </cell>
          <cell r="C867" t="str">
            <v>УТЕГАЛИЕВА Камилла</v>
          </cell>
          <cell r="D867">
            <v>40637</v>
          </cell>
          <cell r="E867" t="str">
            <v>2 СР</v>
          </cell>
          <cell r="F867" t="str">
            <v>Республика Башкортостан</v>
          </cell>
          <cell r="G867" t="str">
            <v>ГАУ ДО СШОР по велоспорту РБ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9"/>
  <sheetViews>
    <sheetView view="pageBreakPreview" topLeftCell="A19" zoomScale="60" zoomScaleNormal="100" workbookViewId="0">
      <selection activeCell="O39" sqref="O39"/>
    </sheetView>
  </sheetViews>
  <sheetFormatPr defaultColWidth="9.109375" defaultRowHeight="14.4" x14ac:dyDescent="0.3"/>
  <cols>
    <col min="1" max="1" width="7" style="6" customWidth="1"/>
    <col min="2" max="2" width="7" style="22" customWidth="1"/>
    <col min="3" max="3" width="15.88671875" style="22" customWidth="1"/>
    <col min="4" max="4" width="25.6640625" style="6" customWidth="1"/>
    <col min="5" max="5" width="10.21875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3.5546875" style="6" customWidth="1"/>
    <col min="12" max="12" width="17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27" customHeight="1" x14ac:dyDescent="0.3">
      <c r="A8" s="58" t="s">
        <v>72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ht="15.6" x14ac:dyDescent="0.25">
      <c r="A13" s="60" t="s">
        <v>8</v>
      </c>
      <c r="B13" s="60"/>
      <c r="C13" s="60"/>
      <c r="D13" s="60"/>
      <c r="E13" s="6"/>
      <c r="F13" s="6"/>
      <c r="G13" s="7" t="s">
        <v>9</v>
      </c>
      <c r="H13" s="6"/>
      <c r="I13" s="6"/>
      <c r="J13" s="8"/>
      <c r="K13" s="9"/>
      <c r="L13" s="10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60" t="s">
        <v>11</v>
      </c>
      <c r="B14" s="60"/>
      <c r="C14" s="60"/>
      <c r="D14" s="60"/>
      <c r="E14" s="6"/>
      <c r="F14" s="6"/>
      <c r="G14" s="7" t="s">
        <v>12</v>
      </c>
      <c r="H14" s="6"/>
      <c r="I14" s="6"/>
      <c r="J14" s="8"/>
      <c r="K14" s="9"/>
      <c r="L14" s="12" t="s">
        <v>13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61" t="s">
        <v>14</v>
      </c>
      <c r="B15" s="61"/>
      <c r="C15" s="61"/>
      <c r="D15" s="61"/>
      <c r="E15" s="61"/>
      <c r="F15" s="61"/>
      <c r="G15" s="62"/>
      <c r="H15" s="63" t="s">
        <v>15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3" t="s">
        <v>16</v>
      </c>
      <c r="B16" s="14"/>
      <c r="C16" s="14"/>
      <c r="D16" s="13"/>
      <c r="E16" s="13"/>
      <c r="F16" s="13"/>
      <c r="G16" s="15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3" t="s">
        <v>18</v>
      </c>
      <c r="B17" s="14"/>
      <c r="C17" s="14"/>
      <c r="D17" s="16"/>
      <c r="E17" s="13"/>
      <c r="F17" s="13"/>
      <c r="G17" s="17" t="s">
        <v>19</v>
      </c>
      <c r="H17" s="18" t="s">
        <v>20</v>
      </c>
      <c r="I17" s="6"/>
      <c r="J17" s="6"/>
      <c r="K17" s="6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3" t="s">
        <v>21</v>
      </c>
      <c r="B18" s="14"/>
      <c r="C18" s="14"/>
      <c r="D18" s="16"/>
      <c r="E18" s="13"/>
      <c r="F18" s="13"/>
      <c r="G18" s="20" t="s">
        <v>22</v>
      </c>
      <c r="H18" s="21" t="s">
        <v>23</v>
      </c>
      <c r="I18" s="6"/>
      <c r="J18" s="6"/>
      <c r="K18" s="22">
        <v>8.4</v>
      </c>
      <c r="L18" s="23" t="s">
        <v>24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3" t="s">
        <v>25</v>
      </c>
      <c r="B19" s="14"/>
      <c r="C19" s="14"/>
      <c r="D19" s="13"/>
      <c r="E19" s="13"/>
      <c r="F19" s="13"/>
      <c r="G19" s="20" t="s">
        <v>26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3"/>
      <c r="B20" s="14"/>
      <c r="C20" s="14"/>
      <c r="D20" s="13"/>
      <c r="E20" s="13"/>
      <c r="F20" s="13"/>
      <c r="G20" s="24"/>
    </row>
    <row r="21" spans="1:1024" s="25" customFormat="1" ht="13.5" customHeight="1" x14ac:dyDescent="0.3">
      <c r="A21" s="63" t="s">
        <v>27</v>
      </c>
      <c r="B21" s="64" t="s">
        <v>28</v>
      </c>
      <c r="C21" s="64" t="s">
        <v>29</v>
      </c>
      <c r="D21" s="64" t="s">
        <v>30</v>
      </c>
      <c r="E21" s="64" t="s">
        <v>31</v>
      </c>
      <c r="F21" s="64" t="s">
        <v>32</v>
      </c>
      <c r="G21" s="64" t="s">
        <v>33</v>
      </c>
      <c r="H21" s="64" t="s">
        <v>34</v>
      </c>
      <c r="I21" s="64" t="s">
        <v>35</v>
      </c>
      <c r="J21" s="65" t="s">
        <v>36</v>
      </c>
      <c r="K21" s="59" t="s">
        <v>37</v>
      </c>
      <c r="L21" s="59" t="s">
        <v>38</v>
      </c>
    </row>
    <row r="22" spans="1:1024" s="25" customFormat="1" ht="13.5" customHeight="1" x14ac:dyDescent="0.3">
      <c r="A22" s="63"/>
      <c r="B22" s="64"/>
      <c r="C22" s="64"/>
      <c r="D22" s="64"/>
      <c r="E22" s="64"/>
      <c r="F22" s="64"/>
      <c r="G22" s="64"/>
      <c r="H22" s="64"/>
      <c r="I22" s="64"/>
      <c r="J22" s="65"/>
      <c r="K22" s="59"/>
      <c r="L22" s="59"/>
    </row>
    <row r="23" spans="1:1024" s="1" customFormat="1" ht="17.25" customHeight="1" x14ac:dyDescent="0.3">
      <c r="A23" s="22">
        <v>1</v>
      </c>
      <c r="B23" s="26">
        <v>79</v>
      </c>
      <c r="C23" s="27">
        <f>VLOOKUP(B23,'[1]База спортсменов'!A:G,2,FALSE)</f>
        <v>10034976160</v>
      </c>
      <c r="D23" s="28" t="str">
        <f>VLOOKUP(B23,'[1]База спортсменов'!A:H,3,FALSE)</f>
        <v>УШАКОВА Александра</v>
      </c>
      <c r="E23" s="29">
        <f>VLOOKUP(B23,'[1]База спортсменов'!A:I,4,FALSE)</f>
        <v>36731</v>
      </c>
      <c r="F23" s="27" t="str">
        <f>VLOOKUP(B23,'[1]База спортсменов'!A:J,5,FALSE)</f>
        <v>МС</v>
      </c>
      <c r="G23" s="28" t="str">
        <f>VLOOKUP(B23,'[1]База спортсменов'!A:K,6,FALSE)</f>
        <v>Московская область</v>
      </c>
      <c r="H23" s="30">
        <v>1.4166666666666666E-2</v>
      </c>
      <c r="I23" s="31"/>
      <c r="J23" s="32">
        <f>$K$18/((H23*24))</f>
        <v>24.705882352941181</v>
      </c>
      <c r="K23" s="22">
        <v>25</v>
      </c>
      <c r="L23" s="33"/>
    </row>
    <row r="24" spans="1:1024" s="1" customFormat="1" ht="17.25" customHeight="1" x14ac:dyDescent="0.3">
      <c r="A24" s="22">
        <v>2</v>
      </c>
      <c r="B24" s="22">
        <v>100</v>
      </c>
      <c r="C24" s="27">
        <f>VLOOKUP(B24,'[1]База спортсменов'!A:G,2,FALSE)</f>
        <v>10096646134</v>
      </c>
      <c r="D24" s="28" t="str">
        <f>VLOOKUP(B24,'[1]База спортсменов'!A:H,3,FALSE)</f>
        <v>СЕМЕНОВА Элина</v>
      </c>
      <c r="E24" s="29">
        <f>VLOOKUP(B24,'[1]База спортсменов'!A:I,4,FALSE)</f>
        <v>39465</v>
      </c>
      <c r="F24" s="27" t="str">
        <f>VLOOKUP(B24,'[1]База спортсменов'!A:J,5,FALSE)</f>
        <v>КМС</v>
      </c>
      <c r="G24" s="28" t="str">
        <f>VLOOKUP(B24,'[1]База спортсменов'!A:K,6,FALSE)</f>
        <v xml:space="preserve">Чувашская Республика </v>
      </c>
      <c r="H24" s="30">
        <v>1.4293981481481482E-2</v>
      </c>
      <c r="I24" s="30">
        <f t="shared" ref="I24:I36" si="0">H24-$H$23</f>
        <v>1.2731481481481621E-4</v>
      </c>
      <c r="J24" s="32">
        <f t="shared" ref="J24:J36" si="1">$K$18/((H24*24))</f>
        <v>24.48582995951417</v>
      </c>
      <c r="K24" s="22">
        <v>22</v>
      </c>
      <c r="L24" s="33"/>
    </row>
    <row r="25" spans="1:1024" s="1" customFormat="1" ht="17.25" customHeight="1" x14ac:dyDescent="0.3">
      <c r="A25" s="22">
        <v>3</v>
      </c>
      <c r="B25" s="34">
        <v>80</v>
      </c>
      <c r="C25" s="27">
        <f>VLOOKUP(B25,'[1]База спортсменов'!A:G,2,FALSE)</f>
        <v>10113806343</v>
      </c>
      <c r="D25" s="28" t="str">
        <f>VLOOKUP(B25,'[1]База спортсменов'!A:H,3,FALSE)</f>
        <v>КАРЛОВА Алина</v>
      </c>
      <c r="E25" s="29">
        <f>VLOOKUP(B25,'[1]База спортсменов'!A:I,4,FALSE)</f>
        <v>37964</v>
      </c>
      <c r="F25" s="27" t="str">
        <f>VLOOKUP(B25,'[1]База спортсменов'!A:J,5,FALSE)</f>
        <v>МС</v>
      </c>
      <c r="G25" s="28" t="str">
        <f>VLOOKUP(B25,'[1]База спортсменов'!A:K,6,FALSE)</f>
        <v>Чувашская Республика</v>
      </c>
      <c r="H25" s="30">
        <v>1.4305555555555557E-2</v>
      </c>
      <c r="I25" s="30">
        <f t="shared" si="0"/>
        <v>1.3888888888889152E-4</v>
      </c>
      <c r="J25" s="32">
        <f t="shared" si="1"/>
        <v>24.466019417475724</v>
      </c>
      <c r="K25" s="35">
        <v>20</v>
      </c>
      <c r="L25" s="33"/>
    </row>
    <row r="26" spans="1:1024" s="1" customFormat="1" ht="17.25" customHeight="1" x14ac:dyDescent="0.3">
      <c r="A26" s="22">
        <v>4</v>
      </c>
      <c r="B26" s="34">
        <v>82</v>
      </c>
      <c r="C26" s="27">
        <f>VLOOKUP(B26,'[1]База спортсменов'!A:G,2,FALSE)</f>
        <v>10036061348</v>
      </c>
      <c r="D26" s="28" t="str">
        <f>VLOOKUP(B26,'[1]База спортсменов'!A:H,3,FALSE)</f>
        <v>БОРЕДСКАЯ Анастасия</v>
      </c>
      <c r="E26" s="29">
        <f>VLOOKUP(B26,'[1]База спортсменов'!A:I,4,FALSE)</f>
        <v>37124</v>
      </c>
      <c r="F26" s="27" t="str">
        <f>VLOOKUP(B26,'[1]База спортсменов'!A:J,5,FALSE)</f>
        <v>МС</v>
      </c>
      <c r="G26" s="28" t="str">
        <f>VLOOKUP(B26,'[1]База спортсменов'!A:K,6,FALSE)</f>
        <v>г. Санкт-Петербург</v>
      </c>
      <c r="H26" s="30">
        <v>1.4328703703703703E-2</v>
      </c>
      <c r="I26" s="30">
        <f t="shared" si="0"/>
        <v>1.6203703703703692E-4</v>
      </c>
      <c r="J26" s="32">
        <f t="shared" si="1"/>
        <v>24.426494345718904</v>
      </c>
      <c r="K26" s="35">
        <v>18</v>
      </c>
      <c r="L26" s="33"/>
    </row>
    <row r="27" spans="1:1024" s="1" customFormat="1" ht="17.25" customHeight="1" x14ac:dyDescent="0.3">
      <c r="A27" s="22">
        <v>5</v>
      </c>
      <c r="B27" s="34">
        <v>90</v>
      </c>
      <c r="C27" s="27">
        <f>VLOOKUP(B27,'[1]База спортсменов'!A:G,2,FALSE)</f>
        <v>10010129410</v>
      </c>
      <c r="D27" s="28" t="str">
        <f>VLOOKUP(B27,'[1]База спортсменов'!A:H,3,FALSE)</f>
        <v>КИРСАНОВА Виктория</v>
      </c>
      <c r="E27" s="29">
        <f>VLOOKUP(B27,'[1]База спортсменов'!A:I,4,FALSE)</f>
        <v>36097</v>
      </c>
      <c r="F27" s="27" t="str">
        <f>VLOOKUP(B27,'[1]База спортсменов'!A:J,5,FALSE)</f>
        <v>МС</v>
      </c>
      <c r="G27" s="28" t="str">
        <f>VLOOKUP(B27,'[1]База спортсменов'!A:K,6,FALSE)</f>
        <v>г. Санкт-Петербург</v>
      </c>
      <c r="H27" s="30">
        <v>1.4409722222222221E-2</v>
      </c>
      <c r="I27" s="30">
        <f t="shared" si="0"/>
        <v>2.4305555555555539E-4</v>
      </c>
      <c r="J27" s="32">
        <f t="shared" si="1"/>
        <v>24.289156626506024</v>
      </c>
      <c r="K27" s="35">
        <v>17</v>
      </c>
      <c r="L27" s="33"/>
    </row>
    <row r="28" spans="1:1024" s="1" customFormat="1" ht="17.25" customHeight="1" x14ac:dyDescent="0.3">
      <c r="A28" s="22">
        <v>6</v>
      </c>
      <c r="B28" s="26">
        <v>81</v>
      </c>
      <c r="C28" s="27">
        <f>VLOOKUP(B28,'[1]База спортсменов'!A:G,2,FALSE)</f>
        <v>10079311426</v>
      </c>
      <c r="D28" s="28" t="str">
        <f>VLOOKUP(B28,'[1]База спортсменов'!A:H,3,FALSE)</f>
        <v>ЛУНДЕ Надежда</v>
      </c>
      <c r="E28" s="29">
        <f>VLOOKUP(B28,'[1]База спортсменов'!A:I,4,FALSE)</f>
        <v>37162</v>
      </c>
      <c r="F28" s="27" t="str">
        <f>VLOOKUP(B28,'[1]База спортсменов'!A:J,5,FALSE)</f>
        <v>МС</v>
      </c>
      <c r="G28" s="28" t="str">
        <f>VLOOKUP(B28,'[1]База спортсменов'!A:K,6,FALSE)</f>
        <v>г. Санкт-Петербург</v>
      </c>
      <c r="H28" s="30">
        <v>1.4907407407407406E-2</v>
      </c>
      <c r="I28" s="30">
        <f t="shared" si="0"/>
        <v>7.4074074074073973E-4</v>
      </c>
      <c r="J28" s="32">
        <f t="shared" si="1"/>
        <v>23.478260869565219</v>
      </c>
      <c r="K28" s="22">
        <v>16</v>
      </c>
      <c r="L28" s="33"/>
    </row>
    <row r="29" spans="1:1024" s="1" customFormat="1" ht="17.25" customHeight="1" x14ac:dyDescent="0.3">
      <c r="A29" s="22">
        <v>7</v>
      </c>
      <c r="B29" s="26">
        <v>101</v>
      </c>
      <c r="C29" s="27">
        <f>VLOOKUP(B29,'[1]База спортсменов'!A:G,2,FALSE)</f>
        <v>10127392811</v>
      </c>
      <c r="D29" s="28" t="str">
        <f>VLOOKUP(B29,'[1]База спортсменов'!A:H,3,FALSE)</f>
        <v>АВЕТИСОВА Ксения</v>
      </c>
      <c r="E29" s="29">
        <f>VLOOKUP(B29,'[1]База спортсменов'!A:I,4,FALSE)</f>
        <v>39673</v>
      </c>
      <c r="F29" s="27" t="str">
        <f>VLOOKUP(B29,'[1]База спортсменов'!A:J,5,FALSE)</f>
        <v>КМС</v>
      </c>
      <c r="G29" s="28" t="str">
        <f>VLOOKUP(B29,'[1]База спортсменов'!A:K,6,FALSE)</f>
        <v>г. Санкт-Петербург</v>
      </c>
      <c r="H29" s="30">
        <v>1.4965277777777779E-2</v>
      </c>
      <c r="I29" s="30">
        <f t="shared" si="0"/>
        <v>7.9861111111111278E-4</v>
      </c>
      <c r="J29" s="32">
        <f t="shared" si="1"/>
        <v>23.387470997679813</v>
      </c>
      <c r="K29" s="35">
        <v>15</v>
      </c>
      <c r="L29" s="36"/>
    </row>
    <row r="30" spans="1:1024" s="1" customFormat="1" ht="17.25" customHeight="1" x14ac:dyDescent="0.3">
      <c r="A30" s="22">
        <v>8</v>
      </c>
      <c r="B30" s="26">
        <v>84</v>
      </c>
      <c r="C30" s="27">
        <f>VLOOKUP(B30,'[1]База спортсменов'!A:G,2,FALSE)</f>
        <v>10124277693</v>
      </c>
      <c r="D30" s="28" t="str">
        <f>VLOOKUP(B30,'[1]База спортсменов'!A:H,3,FALSE)</f>
        <v>МЕНЬКОВА Дарья</v>
      </c>
      <c r="E30" s="29">
        <f>VLOOKUP(B30,'[1]База спортсменов'!A:I,4,FALSE)</f>
        <v>38183</v>
      </c>
      <c r="F30" s="27" t="str">
        <f>VLOOKUP(B30,'[1]База спортсменов'!A:J,5,FALSE)</f>
        <v>МС</v>
      </c>
      <c r="G30" s="28" t="str">
        <f>VLOOKUP(B30,'[1]База спортсменов'!A:K,6,FALSE)</f>
        <v>Удмуртская Республика</v>
      </c>
      <c r="H30" s="30">
        <v>1.4976851851851852E-2</v>
      </c>
      <c r="I30" s="30">
        <f t="shared" si="0"/>
        <v>8.1018518518518635E-4</v>
      </c>
      <c r="J30" s="32">
        <f t="shared" si="1"/>
        <v>23.369397217928903</v>
      </c>
      <c r="K30" s="22">
        <v>14</v>
      </c>
      <c r="L30" s="36"/>
    </row>
    <row r="31" spans="1:1024" s="1" customFormat="1" ht="17.25" customHeight="1" x14ac:dyDescent="0.3">
      <c r="A31" s="22">
        <v>9</v>
      </c>
      <c r="B31" s="26">
        <v>91</v>
      </c>
      <c r="C31" s="27">
        <f>VLOOKUP(B31,'[1]База спортсменов'!A:G,2,FALSE)</f>
        <v>10083910539</v>
      </c>
      <c r="D31" s="28" t="str">
        <f>VLOOKUP(B31,'[1]База спортсменов'!A:H,3,FALSE)</f>
        <v>ТИСЛЕНКО Елизавета</v>
      </c>
      <c r="E31" s="29">
        <f>VLOOKUP(B31,'[1]База спортсменов'!A:I,4,FALSE)</f>
        <v>38225</v>
      </c>
      <c r="F31" s="27" t="str">
        <f>VLOOKUP(B31,'[1]База спортсменов'!A:J,5,FALSE)</f>
        <v>МС</v>
      </c>
      <c r="G31" s="28" t="str">
        <f>VLOOKUP(B31,'[1]База спортсменов'!A:K,6,FALSE)</f>
        <v>Самарская область</v>
      </c>
      <c r="H31" s="30">
        <v>1.4988425925925926E-2</v>
      </c>
      <c r="I31" s="30">
        <f t="shared" si="0"/>
        <v>8.2175925925925992E-4</v>
      </c>
      <c r="J31" s="32">
        <f t="shared" si="1"/>
        <v>23.351351351351351</v>
      </c>
      <c r="K31" s="35">
        <v>13</v>
      </c>
      <c r="L31" s="36"/>
    </row>
    <row r="32" spans="1:1024" s="1" customFormat="1" ht="17.25" customHeight="1" x14ac:dyDescent="0.3">
      <c r="A32" s="22">
        <v>10</v>
      </c>
      <c r="B32" s="26">
        <v>93</v>
      </c>
      <c r="C32" s="27">
        <f>VLOOKUP(B32,'[1]База спортсменов'!A:G,2,FALSE)</f>
        <v>10128010072</v>
      </c>
      <c r="D32" s="28" t="str">
        <f>VLOOKUP(B32,'[1]База спортсменов'!A:H,3,FALSE)</f>
        <v>ПАРУСОВА Елена</v>
      </c>
      <c r="E32" s="29">
        <f>VLOOKUP(B32,'[1]База спортсменов'!A:I,4,FALSE)</f>
        <v>39287</v>
      </c>
      <c r="F32" s="27" t="str">
        <f>VLOOKUP(B32,'[1]База спортсменов'!A:J,5,FALSE)</f>
        <v>МС</v>
      </c>
      <c r="G32" s="28" t="str">
        <f>VLOOKUP(B32,'[1]База спортсменов'!A:K,6,FALSE)</f>
        <v xml:space="preserve">Чувашская Республика </v>
      </c>
      <c r="H32" s="30">
        <v>1.5000000000000001E-2</v>
      </c>
      <c r="I32" s="30">
        <f t="shared" si="0"/>
        <v>8.3333333333333523E-4</v>
      </c>
      <c r="J32" s="32">
        <f t="shared" si="1"/>
        <v>23.333333333333332</v>
      </c>
      <c r="K32" s="22">
        <v>12</v>
      </c>
      <c r="L32" s="36"/>
    </row>
    <row r="33" spans="1:12" s="1" customFormat="1" ht="17.25" customHeight="1" x14ac:dyDescent="0.3">
      <c r="A33" s="22">
        <v>11</v>
      </c>
      <c r="B33" s="26">
        <v>94</v>
      </c>
      <c r="C33" s="27">
        <f>VLOOKUP(B33,'[1]База спортсменов'!A:G,2,FALSE)</f>
        <v>10110815915</v>
      </c>
      <c r="D33" s="28" t="str">
        <f>VLOOKUP(B33,'[1]База спортсменов'!A:H,3,FALSE)</f>
        <v>ВИКТОРОВА Виктория</v>
      </c>
      <c r="E33" s="29">
        <f>VLOOKUP(B33,'[1]База спортсменов'!A:I,4,FALSE)</f>
        <v>39349</v>
      </c>
      <c r="F33" s="27" t="str">
        <f>VLOOKUP(B33,'[1]База спортсменов'!A:J,5,FALSE)</f>
        <v>КМС</v>
      </c>
      <c r="G33" s="28" t="str">
        <f>VLOOKUP(B33,'[1]База спортсменов'!A:K,6,FALSE)</f>
        <v>г. Санкт-Петербург</v>
      </c>
      <c r="H33" s="30">
        <v>1.5000000000000001E-2</v>
      </c>
      <c r="I33" s="30">
        <f t="shared" si="0"/>
        <v>8.3333333333333523E-4</v>
      </c>
      <c r="J33" s="32">
        <f t="shared" si="1"/>
        <v>23.333333333333332</v>
      </c>
      <c r="K33" s="35">
        <v>11</v>
      </c>
      <c r="L33" s="36"/>
    </row>
    <row r="34" spans="1:12" s="1" customFormat="1" ht="17.25" customHeight="1" x14ac:dyDescent="0.3">
      <c r="A34" s="22">
        <v>12</v>
      </c>
      <c r="B34" s="26">
        <v>92</v>
      </c>
      <c r="C34" s="27">
        <f>VLOOKUP(B34,'[1]База спортсменов'!A:G,2,FALSE)</f>
        <v>10096898738</v>
      </c>
      <c r="D34" s="28" t="str">
        <f>VLOOKUP(B34,'[1]База спортсменов'!A:H,3,FALSE)</f>
        <v>СУХОРУЧЕНКОВА Мария</v>
      </c>
      <c r="E34" s="29">
        <f>VLOOKUP(B34,'[1]База спортсменов'!A:I,4,FALSE)</f>
        <v>39363</v>
      </c>
      <c r="F34" s="27" t="str">
        <f>VLOOKUP(B34,'[1]База спортсменов'!A:J,5,FALSE)</f>
        <v>МС</v>
      </c>
      <c r="G34" s="28" t="str">
        <f>VLOOKUP(B34,'[1]База спортсменов'!A:K,6,FALSE)</f>
        <v>г. Санкт-Петербург</v>
      </c>
      <c r="H34" s="30">
        <v>1.5104166666666667E-2</v>
      </c>
      <c r="I34" s="30">
        <f t="shared" si="0"/>
        <v>9.3750000000000083E-4</v>
      </c>
      <c r="J34" s="32">
        <f t="shared" si="1"/>
        <v>23.172413793103448</v>
      </c>
      <c r="K34" s="22">
        <v>10</v>
      </c>
      <c r="L34" s="36"/>
    </row>
    <row r="35" spans="1:12" s="1" customFormat="1" ht="17.25" customHeight="1" x14ac:dyDescent="0.3">
      <c r="A35" s="22">
        <v>13</v>
      </c>
      <c r="B35" s="26">
        <v>86</v>
      </c>
      <c r="C35" s="27">
        <f>VLOOKUP(B35,'[1]База спортсменов'!A:G,2,FALSE)</f>
        <v>10015878880</v>
      </c>
      <c r="D35" s="28" t="str">
        <f>VLOOKUP(B35,'[1]База спортсменов'!A:H,3,FALSE)</f>
        <v>КАЛЯЛИНА Анастасия</v>
      </c>
      <c r="E35" s="29">
        <f>VLOOKUP(B35,'[1]База спортсменов'!A:I,4,FALSE)</f>
        <v>35515</v>
      </c>
      <c r="F35" s="27" t="str">
        <f>VLOOKUP(B35,'[1]База спортсменов'!A:J,5,FALSE)</f>
        <v>МС</v>
      </c>
      <c r="G35" s="28" t="str">
        <f>VLOOKUP(B35,'[1]База спортсменов'!A:K,6,FALSE)</f>
        <v>Самарская область</v>
      </c>
      <c r="H35" s="30">
        <v>1.511574074074074E-2</v>
      </c>
      <c r="I35" s="30">
        <f t="shared" si="0"/>
        <v>9.490740740740744E-4</v>
      </c>
      <c r="J35" s="32">
        <f t="shared" si="1"/>
        <v>23.154670750382852</v>
      </c>
      <c r="K35" s="35">
        <v>9</v>
      </c>
      <c r="L35" s="36"/>
    </row>
    <row r="36" spans="1:12" s="1" customFormat="1" ht="17.25" customHeight="1" x14ac:dyDescent="0.3">
      <c r="A36" s="22">
        <v>14</v>
      </c>
      <c r="B36" s="26">
        <v>99</v>
      </c>
      <c r="C36" s="27">
        <f>VLOOKUP(B36,'[1]База спортсменов'!A:G,2,FALSE)</f>
        <v>10100512794</v>
      </c>
      <c r="D36" s="28" t="str">
        <f>VLOOKUP(B36,'[1]База спортсменов'!A:H,3,FALSE)</f>
        <v>КОСАРЕВА Арина</v>
      </c>
      <c r="E36" s="29">
        <f>VLOOKUP(B36,'[1]База спортсменов'!A:I,4,FALSE)</f>
        <v>39439</v>
      </c>
      <c r="F36" s="27" t="str">
        <f>VLOOKUP(B36,'[1]База спортсменов'!A:J,5,FALSE)</f>
        <v>КМС</v>
      </c>
      <c r="G36" s="28" t="str">
        <f>VLOOKUP(B36,'[1]База спортсменов'!A:K,6,FALSE)</f>
        <v>г. Санкт-Петербург</v>
      </c>
      <c r="H36" s="30">
        <v>1.5173611111111112E-2</v>
      </c>
      <c r="I36" s="30">
        <f t="shared" si="0"/>
        <v>1.0069444444444457E-3</v>
      </c>
      <c r="J36" s="32">
        <f t="shared" si="1"/>
        <v>23.066361556064074</v>
      </c>
      <c r="K36" s="22">
        <v>8</v>
      </c>
      <c r="L36" s="36"/>
    </row>
    <row r="37" spans="1:12" s="1" customFormat="1" ht="17.25" customHeight="1" x14ac:dyDescent="0.3">
      <c r="A37" s="22">
        <v>15</v>
      </c>
      <c r="B37" s="26">
        <v>95</v>
      </c>
      <c r="C37" s="27">
        <f>VLOOKUP(B37,'[1]База спортсменов'!A:G,2,FALSE)</f>
        <v>10114018733</v>
      </c>
      <c r="D37" s="28" t="str">
        <f>VLOOKUP(B37,'[1]База спортсменов'!A:H,3,FALSE)</f>
        <v>ЗОРИНА Марина</v>
      </c>
      <c r="E37" s="29">
        <f>VLOOKUP(B37,'[1]База спортсменов'!A:I,4,FALSE)</f>
        <v>39126</v>
      </c>
      <c r="F37" s="27" t="str">
        <f>VLOOKUP(B37,'[1]База спортсменов'!A:J,5,FALSE)</f>
        <v>МС</v>
      </c>
      <c r="G37" s="28" t="str">
        <f>VLOOKUP(B37,'[1]База спортсменов'!A:K,6,FALSE)</f>
        <v>Челябинская область</v>
      </c>
      <c r="H37" s="37"/>
      <c r="J37" s="38"/>
      <c r="K37" s="35">
        <v>7</v>
      </c>
      <c r="L37" s="30" t="s">
        <v>39</v>
      </c>
    </row>
    <row r="38" spans="1:12" s="1" customFormat="1" ht="17.25" customHeight="1" x14ac:dyDescent="0.3">
      <c r="A38" s="22">
        <v>16</v>
      </c>
      <c r="B38" s="26">
        <v>110</v>
      </c>
      <c r="C38" s="27">
        <f>VLOOKUP(B38,'[1]База спортсменов'!A:G,2,FALSE)</f>
        <v>10097347665</v>
      </c>
      <c r="D38" s="28" t="str">
        <f>VLOOKUP(B38,'[1]База спортсменов'!A:H,3,FALSE)</f>
        <v>СУДАКОВА Ангелина</v>
      </c>
      <c r="E38" s="29">
        <f>VLOOKUP(B38,'[1]База спортсменов'!A:I,4,FALSE)</f>
        <v>39053</v>
      </c>
      <c r="F38" s="27" t="str">
        <f>VLOOKUP(B38,'[1]База спортсменов'!A:J,5,FALSE)</f>
        <v>КМС</v>
      </c>
      <c r="G38" s="28" t="str">
        <f>VLOOKUP(B38,'[1]База спортсменов'!A:K,6,FALSE)</f>
        <v>Московская область</v>
      </c>
      <c r="H38" s="37"/>
      <c r="J38" s="38"/>
      <c r="K38" s="22">
        <v>6</v>
      </c>
      <c r="L38" s="30" t="s">
        <v>39</v>
      </c>
    </row>
    <row r="39" spans="1:12" s="1" customFormat="1" ht="17.25" customHeight="1" x14ac:dyDescent="0.3">
      <c r="A39" s="22">
        <v>17</v>
      </c>
      <c r="B39" s="26">
        <v>85</v>
      </c>
      <c r="C39" s="27">
        <f>VLOOKUP(B39,'[1]База спортсменов'!A:G,2,FALSE)</f>
        <v>10001468118</v>
      </c>
      <c r="D39" s="28" t="str">
        <f>VLOOKUP(B39,'[1]База спортсменов'!A:H,3,FALSE)</f>
        <v>ГОГОЛЕВА Елена</v>
      </c>
      <c r="E39" s="29">
        <f>VLOOKUP(B39,'[1]База спортсменов'!A:I,4,FALSE)</f>
        <v>29413</v>
      </c>
      <c r="F39" s="27" t="str">
        <f>VLOOKUP(B39,'[1]База спортсменов'!A:J,5,FALSE)</f>
        <v>МС</v>
      </c>
      <c r="G39" s="28" t="str">
        <f>VLOOKUP(B39,'[1]База спортсменов'!A:K,6,FALSE)</f>
        <v>Самарская область</v>
      </c>
      <c r="H39" s="37"/>
      <c r="J39" s="38"/>
      <c r="K39" s="35">
        <v>5</v>
      </c>
      <c r="L39" s="30" t="s">
        <v>39</v>
      </c>
    </row>
    <row r="40" spans="1:12" s="1" customFormat="1" ht="17.25" customHeight="1" x14ac:dyDescent="0.3">
      <c r="A40" s="22">
        <v>18</v>
      </c>
      <c r="B40" s="26">
        <v>106</v>
      </c>
      <c r="C40" s="27">
        <f>VLOOKUP(B40,'[1]База спортсменов'!A:G,2,FALSE)</f>
        <v>10100048107</v>
      </c>
      <c r="D40" s="28" t="str">
        <f>VLOOKUP(B40,'[1]База спортсменов'!A:H,3,FALSE)</f>
        <v>ПАНИНА Арина</v>
      </c>
      <c r="E40" s="29">
        <f>VLOOKUP(B40,'[1]База спортсменов'!A:I,4,FALSE)</f>
        <v>38462</v>
      </c>
      <c r="F40" s="27" t="str">
        <f>VLOOKUP(B40,'[1]База спортсменов'!A:J,5,FALSE)</f>
        <v>МС</v>
      </c>
      <c r="G40" s="28" t="str">
        <f>VLOOKUP(B40,'[1]База спортсменов'!A:K,6,FALSE)</f>
        <v>Московская область</v>
      </c>
      <c r="H40" s="37"/>
      <c r="J40" s="38"/>
      <c r="K40" s="22">
        <v>4</v>
      </c>
      <c r="L40" s="30" t="s">
        <v>39</v>
      </c>
    </row>
    <row r="41" spans="1:12" s="1" customFormat="1" ht="17.25" customHeight="1" x14ac:dyDescent="0.3">
      <c r="A41" s="22">
        <v>19</v>
      </c>
      <c r="B41" s="26">
        <v>104</v>
      </c>
      <c r="C41" s="27">
        <f>VLOOKUP(B41,'[1]База спортсменов'!A:G,2,FALSE)</f>
        <v>10083910640</v>
      </c>
      <c r="D41" s="28" t="str">
        <f>VLOOKUP(B41,'[1]База спортсменов'!A:H,3,FALSE)</f>
        <v>ТИСЛЕНКО Дарья</v>
      </c>
      <c r="E41" s="29">
        <f>VLOOKUP(B41,'[1]База спортсменов'!A:I,4,FALSE)</f>
        <v>38225</v>
      </c>
      <c r="F41" s="27" t="str">
        <f>VLOOKUP(B41,'[1]База спортсменов'!A:J,5,FALSE)</f>
        <v>МС</v>
      </c>
      <c r="G41" s="28" t="str">
        <f>VLOOKUP(B41,'[1]База спортсменов'!A:K,6,FALSE)</f>
        <v>Самарская область</v>
      </c>
      <c r="H41" s="37"/>
      <c r="J41" s="38"/>
      <c r="K41" s="35">
        <v>3</v>
      </c>
      <c r="L41" s="30" t="s">
        <v>40</v>
      </c>
    </row>
    <row r="42" spans="1:12" s="1" customFormat="1" ht="17.25" customHeight="1" x14ac:dyDescent="0.3">
      <c r="A42" s="22">
        <v>20</v>
      </c>
      <c r="B42" s="26">
        <v>89</v>
      </c>
      <c r="C42" s="27">
        <f>VLOOKUP(B42,'[1]База спортсменов'!A:G,2,FALSE)</f>
        <v>10036084788</v>
      </c>
      <c r="D42" s="28" t="str">
        <f>VLOOKUP(B42,'[1]База спортсменов'!A:H,3,FALSE)</f>
        <v>БОГДАНОВА Диана</v>
      </c>
      <c r="E42" s="29">
        <f>VLOOKUP(B42,'[1]База спортсменов'!A:I,4,FALSE)</f>
        <v>37739</v>
      </c>
      <c r="F42" s="27" t="str">
        <f>VLOOKUP(B42,'[1]База спортсменов'!A:J,5,FALSE)</f>
        <v>МС</v>
      </c>
      <c r="G42" s="28" t="str">
        <f>VLOOKUP(B42,'[1]База спортсменов'!A:K,6,FALSE)</f>
        <v>Челябинская область</v>
      </c>
      <c r="H42" s="37"/>
      <c r="J42" s="38"/>
      <c r="K42" s="22">
        <v>2</v>
      </c>
      <c r="L42" s="30" t="s">
        <v>40</v>
      </c>
    </row>
    <row r="43" spans="1:12" s="1" customFormat="1" ht="17.25" customHeight="1" x14ac:dyDescent="0.3">
      <c r="A43" s="22">
        <v>21</v>
      </c>
      <c r="B43" s="26">
        <v>96</v>
      </c>
      <c r="C43" s="27">
        <f>VLOOKUP(B43,'[1]База спортсменов'!A:G,2,FALSE)</f>
        <v>10119277648</v>
      </c>
      <c r="D43" s="28" t="str">
        <f>VLOOKUP(B43,'[1]База спортсменов'!A:H,3,FALSE)</f>
        <v>ГАРМАШ Анастасия</v>
      </c>
      <c r="E43" s="29">
        <f>VLOOKUP(B43,'[1]База спортсменов'!A:I,4,FALSE)</f>
        <v>39316</v>
      </c>
      <c r="F43" s="27" t="str">
        <f>VLOOKUP(B43,'[1]База спортсменов'!A:J,5,FALSE)</f>
        <v>МС</v>
      </c>
      <c r="G43" s="28" t="str">
        <f>VLOOKUP(B43,'[1]База спортсменов'!A:K,6,FALSE)</f>
        <v>г. Санкт-Петербург</v>
      </c>
      <c r="H43" s="37"/>
      <c r="J43" s="38"/>
      <c r="K43" s="35">
        <v>1</v>
      </c>
      <c r="L43" s="30" t="s">
        <v>40</v>
      </c>
    </row>
    <row r="44" spans="1:12" s="1" customFormat="1" ht="17.25" customHeight="1" x14ac:dyDescent="0.3">
      <c r="A44" s="22">
        <v>22</v>
      </c>
      <c r="B44" s="26">
        <v>120</v>
      </c>
      <c r="C44" s="27">
        <f>VLOOKUP(B44,'[1]База спортсменов'!A:G,2,FALSE)</f>
        <v>10102051458</v>
      </c>
      <c r="D44" s="28" t="str">
        <f>VLOOKUP(B44,'[1]База спортсменов'!A:H,3,FALSE)</f>
        <v>КАРТИНИНА Дарья</v>
      </c>
      <c r="E44" s="29">
        <f>VLOOKUP(B44,'[1]База спортсменов'!A:I,4,FALSE)</f>
        <v>39490</v>
      </c>
      <c r="F44" s="27" t="str">
        <f>VLOOKUP(B44,'[1]База спортсменов'!A:J,5,FALSE)</f>
        <v>КМС</v>
      </c>
      <c r="G44" s="28" t="str">
        <f>VLOOKUP(B44,'[1]База спортсменов'!A:K,6,FALSE)</f>
        <v>Московская область</v>
      </c>
      <c r="H44" s="37"/>
      <c r="J44" s="38"/>
      <c r="K44" s="22">
        <v>1</v>
      </c>
      <c r="L44" s="30" t="s">
        <v>40</v>
      </c>
    </row>
    <row r="45" spans="1:12" s="1" customFormat="1" ht="17.25" customHeight="1" x14ac:dyDescent="0.3">
      <c r="A45" s="22">
        <v>23</v>
      </c>
      <c r="B45" s="26">
        <v>87</v>
      </c>
      <c r="C45" s="27">
        <f>VLOOKUP(B45,'[1]База спортсменов'!A:G,2,FALSE)</f>
        <v>10083943275</v>
      </c>
      <c r="D45" s="28" t="str">
        <f>VLOOKUP(B45,'[1]База спортсменов'!A:H,3,FALSE)</f>
        <v>ТАМОНОВА Анна</v>
      </c>
      <c r="E45" s="29">
        <f>VLOOKUP(B45,'[1]База спортсменов'!A:I,4,FALSE)</f>
        <v>38688</v>
      </c>
      <c r="F45" s="27" t="str">
        <f>VLOOKUP(B45,'[1]База спортсменов'!A:J,5,FALSE)</f>
        <v>МС</v>
      </c>
      <c r="G45" s="28" t="str">
        <f>VLOOKUP(B45,'[1]База спортсменов'!A:K,6,FALSE)</f>
        <v>г. Санкт-Петербург</v>
      </c>
      <c r="H45" s="37"/>
      <c r="J45" s="38"/>
      <c r="K45" s="35">
        <v>1</v>
      </c>
      <c r="L45" s="30" t="s">
        <v>41</v>
      </c>
    </row>
    <row r="46" spans="1:12" s="1" customFormat="1" ht="17.25" customHeight="1" x14ac:dyDescent="0.3">
      <c r="A46" s="22">
        <v>24</v>
      </c>
      <c r="B46" s="26">
        <v>98</v>
      </c>
      <c r="C46" s="27">
        <f>VLOOKUP(B46,'[1]База спортсменов'!A:G,2,FALSE)</f>
        <v>10105844259</v>
      </c>
      <c r="D46" s="28" t="str">
        <f>VLOOKUP(B46,'[1]База спортсменов'!A:H,3,FALSE)</f>
        <v>РОСТОВЩИКОВА София</v>
      </c>
      <c r="E46" s="29">
        <f>VLOOKUP(B46,'[1]База спортсменов'!A:I,4,FALSE)</f>
        <v>39094</v>
      </c>
      <c r="F46" s="27" t="str">
        <f>VLOOKUP(B46,'[1]База спортсменов'!A:J,5,FALSE)</f>
        <v>КМС</v>
      </c>
      <c r="G46" s="28" t="str">
        <f>VLOOKUP(B46,'[1]База спортсменов'!A:K,6,FALSE)</f>
        <v xml:space="preserve">Чувашская Республика </v>
      </c>
      <c r="H46" s="37"/>
      <c r="J46" s="38"/>
      <c r="K46" s="22">
        <v>1</v>
      </c>
      <c r="L46" s="30" t="s">
        <v>41</v>
      </c>
    </row>
    <row r="47" spans="1:12" s="1" customFormat="1" ht="17.25" customHeight="1" x14ac:dyDescent="0.3">
      <c r="A47" s="22">
        <v>25</v>
      </c>
      <c r="B47" s="26">
        <v>52</v>
      </c>
      <c r="C47" s="27">
        <f>VLOOKUP(B47,'[1]База спортсменов'!A:G,2,FALSE)</f>
        <v>10104689858</v>
      </c>
      <c r="D47" s="28" t="str">
        <f>VLOOKUP(B47,'[1]База спортсменов'!A:H,3,FALSE)</f>
        <v>ПОТАНИНА Анастасия</v>
      </c>
      <c r="E47" s="29">
        <f>VLOOKUP(B47,'[1]База спортсменов'!A:I,4,FALSE)</f>
        <v>39216</v>
      </c>
      <c r="F47" s="27" t="str">
        <f>VLOOKUP(B47,'[1]База спортсменов'!A:J,5,FALSE)</f>
        <v>КМС</v>
      </c>
      <c r="G47" s="28" t="str">
        <f>VLOOKUP(B47,'[1]База спортсменов'!A:K,6,FALSE)</f>
        <v>Самарская область</v>
      </c>
      <c r="H47" s="37"/>
      <c r="J47" s="38"/>
      <c r="K47" s="35">
        <v>1</v>
      </c>
      <c r="L47" s="30" t="s">
        <v>41</v>
      </c>
    </row>
    <row r="48" spans="1:12" s="1" customFormat="1" ht="17.25" customHeight="1" x14ac:dyDescent="0.3">
      <c r="A48" s="22">
        <v>26</v>
      </c>
      <c r="B48" s="26">
        <v>88</v>
      </c>
      <c r="C48" s="27">
        <f>VLOOKUP(B48,'[1]База спортсменов'!A:G,2,FALSE)</f>
        <v>10083106146</v>
      </c>
      <c r="D48" s="28" t="str">
        <f>VLOOKUP(B48,'[1]База спортсменов'!A:H,3,FALSE)</f>
        <v>БОГУНЕНКО Софья</v>
      </c>
      <c r="E48" s="29">
        <f>VLOOKUP(B48,'[1]База спортсменов'!A:I,4,FALSE)</f>
        <v>37732</v>
      </c>
      <c r="F48" s="27" t="str">
        <f>VLOOKUP(B48,'[1]База спортсменов'!A:J,5,FALSE)</f>
        <v>КМС</v>
      </c>
      <c r="G48" s="28" t="str">
        <f>VLOOKUP(B48,'[1]База спортсменов'!A:K,6,FALSE)</f>
        <v>Московская область</v>
      </c>
      <c r="H48" s="37"/>
      <c r="J48" s="38"/>
      <c r="K48" s="22">
        <v>1</v>
      </c>
      <c r="L48" s="30" t="s">
        <v>41</v>
      </c>
    </row>
    <row r="49" spans="1:12" s="1" customFormat="1" ht="17.25" customHeight="1" x14ac:dyDescent="0.3">
      <c r="A49" s="22">
        <v>27</v>
      </c>
      <c r="B49" s="26">
        <v>117</v>
      </c>
      <c r="C49" s="27">
        <f>VLOOKUP(B49,'[1]База спортсменов'!A:G,2,FALSE)</f>
        <v>10142388812</v>
      </c>
      <c r="D49" s="28" t="str">
        <f>VLOOKUP(B49,'[1]База спортсменов'!A:H,3,FALSE)</f>
        <v>ПОРЕЦКОВА Анна</v>
      </c>
      <c r="E49" s="29">
        <f>VLOOKUP(B49,'[1]База спортсменов'!A:I,4,FALSE)</f>
        <v>38876</v>
      </c>
      <c r="F49" s="27" t="str">
        <f>VLOOKUP(B49,'[1]База спортсменов'!A:J,5,FALSE)</f>
        <v>1 СР</v>
      </c>
      <c r="G49" s="28" t="str">
        <f>VLOOKUP(B49,'[1]База спортсменов'!A:K,6,FALSE)</f>
        <v>Самарская область</v>
      </c>
      <c r="H49" s="37"/>
      <c r="J49" s="38"/>
      <c r="K49" s="35">
        <v>1</v>
      </c>
      <c r="L49" s="30" t="s">
        <v>41</v>
      </c>
    </row>
    <row r="50" spans="1:12" s="1" customFormat="1" ht="17.25" customHeight="1" x14ac:dyDescent="0.3">
      <c r="A50" s="22">
        <v>28</v>
      </c>
      <c r="B50" s="26">
        <v>118</v>
      </c>
      <c r="C50" s="27">
        <f>VLOOKUP(B50,'[1]База спортсменов'!A:G,2,FALSE)</f>
        <v>10118419503</v>
      </c>
      <c r="D50" s="28" t="str">
        <f>VLOOKUP(B50,'[1]База спортсменов'!A:H,3,FALSE)</f>
        <v>ЕГОРОВА Виктория</v>
      </c>
      <c r="E50" s="29">
        <f>VLOOKUP(B50,'[1]База спортсменов'!A:I,4,FALSE)</f>
        <v>39529</v>
      </c>
      <c r="F50" s="27" t="str">
        <f>VLOOKUP(B50,'[1]База спортсменов'!A:J,5,FALSE)</f>
        <v>КМС</v>
      </c>
      <c r="G50" s="28" t="str">
        <f>VLOOKUP(B50,'[1]База спортсменов'!A:K,6,FALSE)</f>
        <v>Свердловская область</v>
      </c>
      <c r="H50" s="37"/>
      <c r="J50" s="38"/>
      <c r="K50" s="22">
        <v>1</v>
      </c>
      <c r="L50" s="30" t="s">
        <v>41</v>
      </c>
    </row>
    <row r="51" spans="1:12" s="1" customFormat="1" ht="17.25" customHeight="1" x14ac:dyDescent="0.3">
      <c r="A51" s="22">
        <v>29</v>
      </c>
      <c r="B51" s="26">
        <v>102</v>
      </c>
      <c r="C51" s="27">
        <f>VLOOKUP(B51,'[1]База спортсменов'!A:G,2,FALSE)</f>
        <v>10116911858</v>
      </c>
      <c r="D51" s="28" t="str">
        <f>VLOOKUP(B51,'[1]База спортсменов'!A:H,3,FALSE)</f>
        <v>ЛЕВОЧКИНА Виктория</v>
      </c>
      <c r="E51" s="29">
        <f>VLOOKUP(B51,'[1]База спортсменов'!A:I,4,FALSE)</f>
        <v>39588</v>
      </c>
      <c r="F51" s="27" t="str">
        <f>VLOOKUP(B51,'[1]База спортсменов'!A:J,5,FALSE)</f>
        <v>1 СР</v>
      </c>
      <c r="G51" s="28" t="str">
        <f>VLOOKUP(B51,'[1]База спортсменов'!A:K,6,FALSE)</f>
        <v>Республика Татарстан</v>
      </c>
      <c r="H51" s="37"/>
      <c r="J51" s="38"/>
      <c r="K51" s="35">
        <v>1</v>
      </c>
      <c r="L51" s="30" t="s">
        <v>41</v>
      </c>
    </row>
    <row r="52" spans="1:12" s="1" customFormat="1" ht="17.25" customHeight="1" x14ac:dyDescent="0.3">
      <c r="A52" s="22">
        <v>30</v>
      </c>
      <c r="B52" s="26">
        <v>113</v>
      </c>
      <c r="C52" s="27">
        <f>VLOOKUP(B52,'[1]База спортсменов'!A:G,2,FALSE)</f>
        <v>10080037209</v>
      </c>
      <c r="D52" s="28" t="str">
        <f>VLOOKUP(B52,'[1]База спортсменов'!A:H,3,FALSE)</f>
        <v>СКРИПИНА Виктория</v>
      </c>
      <c r="E52" s="29">
        <f>VLOOKUP(B52,'[1]База спортсменов'!A:I,4,FALSE)</f>
        <v>38560</v>
      </c>
      <c r="F52" s="27" t="str">
        <f>VLOOKUP(B52,'[1]База спортсменов'!A:J,5,FALSE)</f>
        <v>МС</v>
      </c>
      <c r="G52" s="28" t="str">
        <f>VLOOKUP(B52,'[1]База спортсменов'!A:K,6,FALSE)</f>
        <v>г. Санкт-Петербург</v>
      </c>
      <c r="H52" s="37"/>
      <c r="J52" s="38"/>
      <c r="K52" s="22">
        <v>1</v>
      </c>
      <c r="L52" s="30" t="s">
        <v>41</v>
      </c>
    </row>
    <row r="53" spans="1:12" s="1" customFormat="1" ht="17.25" customHeight="1" x14ac:dyDescent="0.3">
      <c r="A53" s="22">
        <v>31</v>
      </c>
      <c r="B53" s="26">
        <v>111</v>
      </c>
      <c r="C53" s="27">
        <f>VLOOKUP(B53,'[1]База спортсменов'!A:G,2,FALSE)</f>
        <v>10128029270</v>
      </c>
      <c r="D53" s="28" t="str">
        <f>VLOOKUP(B53,'[1]База спортсменов'!A:H,3,FALSE)</f>
        <v>ВАСИЛЬЕВА Алина</v>
      </c>
      <c r="E53" s="29">
        <f>VLOOKUP(B53,'[1]База спортсменов'!A:I,4,FALSE)</f>
        <v>38947</v>
      </c>
      <c r="F53" s="27" t="str">
        <f>VLOOKUP(B53,'[1]База спортсменов'!A:J,5,FALSE)</f>
        <v>КМС</v>
      </c>
      <c r="G53" s="28" t="str">
        <f>VLOOKUP(B53,'[1]База спортсменов'!A:K,6,FALSE)</f>
        <v>Ставропольский край</v>
      </c>
      <c r="H53" s="37"/>
      <c r="J53" s="38"/>
      <c r="K53" s="35">
        <v>1</v>
      </c>
      <c r="L53" s="30" t="s">
        <v>42</v>
      </c>
    </row>
    <row r="54" spans="1:12" s="1" customFormat="1" ht="17.25" customHeight="1" x14ac:dyDescent="0.3">
      <c r="A54" s="22">
        <v>32</v>
      </c>
      <c r="B54" s="26">
        <v>97</v>
      </c>
      <c r="C54" s="27">
        <f>VLOOKUP(B54,'[1]База спортсменов'!A:G,2,FALSE)</f>
        <v>10091527665</v>
      </c>
      <c r="D54" s="28" t="str">
        <f>VLOOKUP(B54,'[1]База спортсменов'!A:H,3,FALSE)</f>
        <v>ПИНЕГИНА Александра</v>
      </c>
      <c r="E54" s="29">
        <f>VLOOKUP(B54,'[1]База спортсменов'!A:I,4,FALSE)</f>
        <v>39247</v>
      </c>
      <c r="F54" s="27" t="str">
        <f>VLOOKUP(B54,'[1]База спортсменов'!A:J,5,FALSE)</f>
        <v>КМС</v>
      </c>
      <c r="G54" s="28" t="str">
        <f>VLOOKUP(B54,'[1]База спортсменов'!A:K,6,FALSE)</f>
        <v>Чувашская Республика</v>
      </c>
      <c r="H54" s="37"/>
      <c r="J54" s="38"/>
      <c r="K54" s="22">
        <v>1</v>
      </c>
      <c r="L54" s="30" t="s">
        <v>42</v>
      </c>
    </row>
    <row r="55" spans="1:12" s="1" customFormat="1" ht="17.25" customHeight="1" x14ac:dyDescent="0.3">
      <c r="A55" s="22">
        <v>33</v>
      </c>
      <c r="B55" s="26">
        <v>107</v>
      </c>
      <c r="C55" s="27">
        <f>VLOOKUP(B55,'[1]База спортсменов'!A:G,2,FALSE)</f>
        <v>10080264551</v>
      </c>
      <c r="D55" s="28" t="str">
        <f>VLOOKUP(B55,'[1]База спортсменов'!A:H,3,FALSE)</f>
        <v>АХТАРИЕВА Лиана</v>
      </c>
      <c r="E55" s="29">
        <f>VLOOKUP(B55,'[1]База спортсменов'!A:I,4,FALSE)</f>
        <v>35531</v>
      </c>
      <c r="F55" s="27" t="str">
        <f>VLOOKUP(B55,'[1]База спортсменов'!A:J,5,FALSE)</f>
        <v>1 СР</v>
      </c>
      <c r="G55" s="28" t="str">
        <f>VLOOKUP(B55,'[1]База спортсменов'!A:K,6,FALSE)</f>
        <v>Самарская область</v>
      </c>
      <c r="H55" s="37"/>
      <c r="J55" s="38"/>
      <c r="K55" s="35">
        <v>1</v>
      </c>
      <c r="L55" s="30" t="s">
        <v>42</v>
      </c>
    </row>
    <row r="56" spans="1:12" s="1" customFormat="1" ht="17.25" customHeight="1" x14ac:dyDescent="0.3">
      <c r="A56" s="22">
        <v>34</v>
      </c>
      <c r="B56" s="26">
        <v>108</v>
      </c>
      <c r="C56" s="27">
        <f>VLOOKUP(B56,'[1]База спортсменов'!A:G,2,FALSE)</f>
        <v>10051128377</v>
      </c>
      <c r="D56" s="28" t="str">
        <f>VLOOKUP(B56,'[1]База спортсменов'!A:H,3,FALSE)</f>
        <v>БАВЫКИНА Елизавета</v>
      </c>
      <c r="E56" s="29">
        <f>VLOOKUP(B56,'[1]База спортсменов'!A:I,4,FALSE)</f>
        <v>38286</v>
      </c>
      <c r="F56" s="27" t="str">
        <f>VLOOKUP(B56,'[1]База спортсменов'!A:J,5,FALSE)</f>
        <v>КМС</v>
      </c>
      <c r="G56" s="28" t="str">
        <f>VLOOKUP(B56,'[1]База спортсменов'!A:K,6,FALSE)</f>
        <v>Самарская область</v>
      </c>
      <c r="H56" s="37"/>
      <c r="J56" s="38"/>
      <c r="K56" s="22">
        <v>1</v>
      </c>
      <c r="L56" s="30" t="s">
        <v>42</v>
      </c>
    </row>
    <row r="57" spans="1:12" s="1" customFormat="1" ht="17.25" customHeight="1" x14ac:dyDescent="0.3">
      <c r="A57" s="22">
        <v>35</v>
      </c>
      <c r="B57" s="26">
        <v>103</v>
      </c>
      <c r="C57" s="27">
        <f>VLOOKUP(B57,'[1]База спортсменов'!A:G,2,FALSE)</f>
        <v>10091527564</v>
      </c>
      <c r="D57" s="28" t="str">
        <f>VLOOKUP(B57,'[1]База спортсменов'!A:H,3,FALSE)</f>
        <v>НИКИТИНА Кристина</v>
      </c>
      <c r="E57" s="29">
        <f>VLOOKUP(B57,'[1]База спортсменов'!A:I,4,FALSE)</f>
        <v>39765</v>
      </c>
      <c r="F57" s="27" t="str">
        <f>VLOOKUP(B57,'[1]База спортсменов'!A:J,5,FALSE)</f>
        <v>КМС</v>
      </c>
      <c r="G57" s="28" t="str">
        <f>VLOOKUP(B57,'[1]База спортсменов'!A:K,6,FALSE)</f>
        <v xml:space="preserve">Чувашская Республика </v>
      </c>
      <c r="H57" s="37"/>
      <c r="J57" s="38"/>
      <c r="K57" s="35">
        <v>1</v>
      </c>
      <c r="L57" s="30" t="s">
        <v>42</v>
      </c>
    </row>
    <row r="58" spans="1:12" s="1" customFormat="1" ht="17.25" customHeight="1" x14ac:dyDescent="0.3">
      <c r="A58" s="22">
        <v>36</v>
      </c>
      <c r="B58" s="26">
        <v>114</v>
      </c>
      <c r="C58" s="27">
        <f>VLOOKUP(B58,'[1]База спортсменов'!A:G,2,FALSE)</f>
        <v>10138388466</v>
      </c>
      <c r="D58" s="28" t="str">
        <f>VLOOKUP(B58,'[1]База спортсменов'!A:H,3,FALSE)</f>
        <v>ЩЕРБИНА Алика</v>
      </c>
      <c r="E58" s="29">
        <f>VLOOKUP(B58,'[1]База спортсменов'!A:I,4,FALSE)</f>
        <v>38975</v>
      </c>
      <c r="F58" s="27" t="str">
        <f>VLOOKUP(B58,'[1]База спортсменов'!A:J,5,FALSE)</f>
        <v>КМС</v>
      </c>
      <c r="G58" s="28" t="str">
        <f>VLOOKUP(B58,'[1]База спортсменов'!A:K,6,FALSE)</f>
        <v>Донецкая Народная Республика</v>
      </c>
      <c r="H58" s="37"/>
      <c r="J58" s="38"/>
      <c r="K58" s="22">
        <v>1</v>
      </c>
      <c r="L58" s="30" t="s">
        <v>42</v>
      </c>
    </row>
    <row r="59" spans="1:12" s="1" customFormat="1" ht="17.25" customHeight="1" x14ac:dyDescent="0.3">
      <c r="A59" s="22">
        <v>37</v>
      </c>
      <c r="B59" s="26">
        <v>122</v>
      </c>
      <c r="C59" s="27">
        <f>VLOOKUP(B59,'[1]База спортсменов'!A:G,2,FALSE)</f>
        <v>10128262878</v>
      </c>
      <c r="D59" s="28" t="str">
        <f>VLOOKUP(B59,'[1]База спортсменов'!A:H,3,FALSE)</f>
        <v>ПРОЦЕНКО Ольга</v>
      </c>
      <c r="E59" s="29">
        <f>VLOOKUP(B59,'[1]База спортсменов'!A:I,4,FALSE)</f>
        <v>38985</v>
      </c>
      <c r="F59" s="27" t="str">
        <f>VLOOKUP(B59,'[1]База спортсменов'!A:J,5,FALSE)</f>
        <v>КМС</v>
      </c>
      <c r="G59" s="28" t="str">
        <f>VLOOKUP(B59,'[1]База спортсменов'!A:K,6,FALSE)</f>
        <v>Краснодарский край</v>
      </c>
      <c r="H59" s="37"/>
      <c r="J59" s="38"/>
      <c r="K59" s="35">
        <v>1</v>
      </c>
      <c r="L59" s="30" t="s">
        <v>42</v>
      </c>
    </row>
    <row r="60" spans="1:12" s="1" customFormat="1" ht="17.25" customHeight="1" x14ac:dyDescent="0.3">
      <c r="A60" s="22">
        <v>38</v>
      </c>
      <c r="B60" s="26">
        <v>119</v>
      </c>
      <c r="C60" s="27">
        <f>VLOOKUP(B60,'[1]База спортсменов'!A:G,2,FALSE)</f>
        <v>10120340709</v>
      </c>
      <c r="D60" s="28" t="str">
        <f>VLOOKUP(B60,'[1]База спортсменов'!A:H,3,FALSE)</f>
        <v>ИВАНОВА Александра</v>
      </c>
      <c r="E60" s="29">
        <f>VLOOKUP(B60,'[1]База спортсменов'!A:I,4,FALSE)</f>
        <v>39516</v>
      </c>
      <c r="F60" s="27" t="str">
        <f>VLOOKUP(B60,'[1]База спортсменов'!A:J,5,FALSE)</f>
        <v>КМС</v>
      </c>
      <c r="G60" s="28" t="str">
        <f>VLOOKUP(B60,'[1]База спортсменов'!A:K,6,FALSE)</f>
        <v>Челябинская область</v>
      </c>
      <c r="H60" s="37"/>
      <c r="J60" s="38"/>
      <c r="K60" s="22">
        <v>1</v>
      </c>
      <c r="L60" s="30" t="s">
        <v>43</v>
      </c>
    </row>
    <row r="61" spans="1:12" s="1" customFormat="1" ht="17.25" customHeight="1" x14ac:dyDescent="0.3">
      <c r="A61" s="22">
        <v>39</v>
      </c>
      <c r="B61" s="26">
        <v>112</v>
      </c>
      <c r="C61" s="27">
        <f>VLOOKUP(B61,'[1]База спортсменов'!A:G,2,FALSE)</f>
        <v>10059833523</v>
      </c>
      <c r="D61" s="28" t="str">
        <f>VLOOKUP(B61,'[1]База спортсменов'!A:H,3,FALSE)</f>
        <v>ИВАНОВА Анна</v>
      </c>
      <c r="E61" s="29">
        <f>VLOOKUP(B61,'[1]База спортсменов'!A:I,4,FALSE)</f>
        <v>38292</v>
      </c>
      <c r="F61" s="27" t="str">
        <f>VLOOKUP(B61,'[1]База спортсменов'!A:J,5,FALSE)</f>
        <v>КМС</v>
      </c>
      <c r="G61" s="28" t="str">
        <f>VLOOKUP(B61,'[1]База спортсменов'!A:K,6,FALSE)</f>
        <v>Чувашская Республика</v>
      </c>
      <c r="H61" s="37"/>
      <c r="J61" s="38"/>
      <c r="K61" s="35">
        <v>1</v>
      </c>
      <c r="L61" s="30" t="s">
        <v>43</v>
      </c>
    </row>
    <row r="62" spans="1:12" s="1" customFormat="1" ht="17.25" customHeight="1" x14ac:dyDescent="0.3">
      <c r="A62" s="22">
        <v>40</v>
      </c>
      <c r="B62" s="26">
        <v>105</v>
      </c>
      <c r="C62" s="27">
        <f>VLOOKUP(B62,'[1]База спортсменов'!A:G,2,FALSE)</f>
        <v>10062192845</v>
      </c>
      <c r="D62" s="28" t="str">
        <f>VLOOKUP(B62,'[1]База спортсменов'!A:H,3,FALSE)</f>
        <v>МАКАШИНА Екатерина</v>
      </c>
      <c r="E62" s="29">
        <f>VLOOKUP(B62,'[1]База спортсменов'!A:I,4,FALSE)</f>
        <v>37689</v>
      </c>
      <c r="F62" s="27" t="str">
        <f>VLOOKUP(B62,'[1]База спортсменов'!A:J,5,FALSE)</f>
        <v>МС</v>
      </c>
      <c r="G62" s="28" t="str">
        <f>VLOOKUP(B62,'[1]База спортсменов'!A:K,6,FALSE)</f>
        <v>Московская область</v>
      </c>
      <c r="H62" s="37"/>
      <c r="J62" s="38"/>
      <c r="K62" s="22">
        <v>1</v>
      </c>
      <c r="L62" s="30" t="s">
        <v>43</v>
      </c>
    </row>
    <row r="63" spans="1:12" s="1" customFormat="1" ht="7.5" customHeight="1" x14ac:dyDescent="0.3">
      <c r="A63" s="22"/>
      <c r="B63" s="22"/>
      <c r="C63" s="7"/>
      <c r="D63" s="7"/>
      <c r="E63" s="7"/>
      <c r="F63" s="22"/>
      <c r="G63" s="7"/>
      <c r="H63" s="39"/>
      <c r="I63" s="39"/>
      <c r="J63" s="40"/>
      <c r="K63" s="40"/>
      <c r="L63" s="40"/>
    </row>
    <row r="64" spans="1:12" ht="14.25" customHeight="1" x14ac:dyDescent="0.3">
      <c r="A64" s="63" t="s">
        <v>44</v>
      </c>
      <c r="B64" s="63"/>
      <c r="C64" s="63"/>
      <c r="D64" s="63"/>
      <c r="E64" s="41"/>
      <c r="F64" s="41"/>
      <c r="G64" s="63" t="s">
        <v>45</v>
      </c>
      <c r="H64" s="63"/>
      <c r="I64" s="63"/>
      <c r="J64" s="63"/>
      <c r="K64" s="63"/>
      <c r="L64" s="63"/>
    </row>
    <row r="65" spans="1:1024" s="42" customFormat="1" ht="12" customHeight="1" x14ac:dyDescent="0.3">
      <c r="A65" s="42" t="s">
        <v>46</v>
      </c>
      <c r="B65" s="43"/>
      <c r="C65" s="44"/>
      <c r="G65" s="45" t="s">
        <v>47</v>
      </c>
      <c r="H65" s="46">
        <v>11</v>
      </c>
      <c r="I65" s="47"/>
      <c r="K65" s="48" t="s">
        <v>48</v>
      </c>
      <c r="L65" s="46">
        <f>COUNTIF(F23:F62,"ЗМС")</f>
        <v>0</v>
      </c>
    </row>
    <row r="66" spans="1:1024" s="42" customFormat="1" ht="12" customHeight="1" x14ac:dyDescent="0.3">
      <c r="A66" s="42" t="s">
        <v>49</v>
      </c>
      <c r="B66" s="43"/>
      <c r="C66" s="49"/>
      <c r="G66" s="45" t="s">
        <v>50</v>
      </c>
      <c r="H66" s="46">
        <f>H67+H71</f>
        <v>40</v>
      </c>
      <c r="I66" s="47"/>
      <c r="K66" s="48" t="s">
        <v>51</v>
      </c>
      <c r="L66" s="46">
        <f>COUNTIF(F23:F62,"МСМК")</f>
        <v>0</v>
      </c>
    </row>
    <row r="67" spans="1:1024" s="42" customFormat="1" ht="12" customHeight="1" x14ac:dyDescent="0.3">
      <c r="A67" s="42" t="s">
        <v>52</v>
      </c>
      <c r="B67" s="43"/>
      <c r="C67" s="50"/>
      <c r="G67" s="45" t="s">
        <v>53</v>
      </c>
      <c r="H67" s="46">
        <f>H68+H69+H70</f>
        <v>40</v>
      </c>
      <c r="I67" s="47"/>
      <c r="K67" s="48" t="s">
        <v>54</v>
      </c>
      <c r="L67" s="46">
        <f>COUNTIF(F23:F62,"МС")</f>
        <v>19</v>
      </c>
    </row>
    <row r="68" spans="1:1024" s="42" customFormat="1" ht="12" customHeight="1" x14ac:dyDescent="0.3">
      <c r="A68" s="42" t="s">
        <v>55</v>
      </c>
      <c r="B68" s="43"/>
      <c r="C68" s="50"/>
      <c r="G68" s="45" t="s">
        <v>56</v>
      </c>
      <c r="H68" s="46">
        <f>COUNT(A23:A62)</f>
        <v>40</v>
      </c>
      <c r="I68" s="47"/>
      <c r="K68" s="48" t="s">
        <v>57</v>
      </c>
      <c r="L68" s="46">
        <f>COUNTIF(F23:F62,"КМС")</f>
        <v>18</v>
      </c>
    </row>
    <row r="69" spans="1:1024" s="42" customFormat="1" ht="12" customHeight="1" x14ac:dyDescent="0.3">
      <c r="C69" s="51"/>
      <c r="G69" s="45" t="s">
        <v>58</v>
      </c>
      <c r="H69" s="46">
        <f>COUNTIF(A23:A62,"НФ")</f>
        <v>0</v>
      </c>
      <c r="I69" s="47"/>
      <c r="K69" s="48" t="s">
        <v>59</v>
      </c>
      <c r="L69" s="46">
        <f>COUNTIF(F23:F62,"1 СР")</f>
        <v>3</v>
      </c>
    </row>
    <row r="70" spans="1:1024" s="42" customFormat="1" ht="12" customHeight="1" x14ac:dyDescent="0.3">
      <c r="C70" s="51"/>
      <c r="G70" s="45" t="s">
        <v>60</v>
      </c>
      <c r="H70" s="46">
        <f>COUNTIF(A23:A62,"ДСКВ")</f>
        <v>0</v>
      </c>
      <c r="I70" s="47"/>
      <c r="K70" s="52" t="s">
        <v>61</v>
      </c>
      <c r="L70" s="46">
        <f>COUNTIF(F23:F62,"2 СР")</f>
        <v>0</v>
      </c>
    </row>
    <row r="71" spans="1:1024" s="42" customFormat="1" ht="12" customHeight="1" x14ac:dyDescent="0.3">
      <c r="G71" s="45" t="s">
        <v>62</v>
      </c>
      <c r="H71" s="46">
        <f>COUNTIF(A23:A62,"НС")</f>
        <v>0</v>
      </c>
      <c r="I71" s="47"/>
      <c r="K71" s="52" t="s">
        <v>63</v>
      </c>
      <c r="L71" s="46">
        <f>COUNTIF(F23:F62,"3 СР")</f>
        <v>0</v>
      </c>
    </row>
    <row r="72" spans="1:1024" s="1" customFormat="1" ht="6.75" customHeight="1" x14ac:dyDescent="0.3">
      <c r="A72" s="6"/>
      <c r="B72" s="22"/>
      <c r="C72" s="22"/>
      <c r="D72" s="6"/>
      <c r="E72" s="6"/>
      <c r="F72" s="6"/>
      <c r="G72" s="6"/>
      <c r="H72" s="6"/>
      <c r="I72" s="6"/>
      <c r="J72" s="8"/>
      <c r="K72" s="6"/>
      <c r="L72" s="6"/>
    </row>
    <row r="73" spans="1:1024" s="11" customFormat="1" ht="15.75" customHeight="1" x14ac:dyDescent="0.25">
      <c r="A73" s="63" t="str">
        <f>A16</f>
        <v>ТЕХНИЧЕСКИЙ ДЕЛЕГАТ ФВСР:</v>
      </c>
      <c r="B73" s="63"/>
      <c r="C73" s="63"/>
      <c r="D73" s="63"/>
      <c r="E73" s="63" t="str">
        <f>A17</f>
        <v>ГЛАВНЫЙ СУДЬЯ:</v>
      </c>
      <c r="F73" s="63"/>
      <c r="G73" s="63"/>
      <c r="H73" s="63" t="str">
        <f>A18</f>
        <v>ГЛАВНЫЙ СЕКРЕТАРЬ:</v>
      </c>
      <c r="I73" s="63"/>
      <c r="J73" s="63"/>
      <c r="K73" s="63" t="str">
        <f>A19</f>
        <v>СУДЬЯ НА ФИНИШЕ:</v>
      </c>
      <c r="L73" s="63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  <c r="ALW73" s="6"/>
      <c r="ALX73" s="6"/>
      <c r="ALY73" s="6"/>
      <c r="ALZ73" s="6"/>
      <c r="AMA73" s="6"/>
      <c r="AMB73" s="6"/>
      <c r="AMC73" s="6"/>
      <c r="AMD73" s="6"/>
      <c r="AME73" s="6"/>
      <c r="AMF73" s="6"/>
      <c r="AMG73" s="6"/>
      <c r="AMH73" s="6"/>
      <c r="AMI73" s="6"/>
      <c r="AMJ73" s="6"/>
    </row>
    <row r="74" spans="1:1024" s="6" customFormat="1" ht="9.75" customHeight="1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1:1024" s="6" customFormat="1" ht="9.75" customHeight="1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024" s="6" customFormat="1" ht="9.75" customHeight="1" x14ac:dyDescent="0.3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024" s="6" customFormat="1" ht="9.75" customHeight="1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024" s="6" customFormat="1" ht="9.75" customHeight="1" x14ac:dyDescent="0.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1:1024" s="6" customFormat="1" ht="9.75" customHeight="1" x14ac:dyDescent="0.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1:1024" s="53" customFormat="1" ht="15.75" customHeight="1" x14ac:dyDescent="0.2">
      <c r="A80" s="66">
        <f>G16</f>
        <v>0</v>
      </c>
      <c r="B80" s="66"/>
      <c r="C80" s="66"/>
      <c r="D80" s="66"/>
      <c r="E80" s="66" t="str">
        <f>G17</f>
        <v>СКАКУНОВ В.А. (ВК, Свердловская область)</v>
      </c>
      <c r="F80" s="66"/>
      <c r="G80" s="66"/>
      <c r="H80" s="66" t="str">
        <f>G18</f>
        <v>ШАТРЫГИНА Е.В. (ВК, Свердловская область)</v>
      </c>
      <c r="I80" s="66"/>
      <c r="J80" s="66"/>
      <c r="K80" s="66" t="str">
        <f>G19</f>
        <v xml:space="preserve">СМИРНОВ Д.В. (ВК, Краснодарский край) </v>
      </c>
      <c r="L80" s="66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  <c r="IW80" s="42"/>
      <c r="IX80" s="42"/>
      <c r="IY80" s="42"/>
      <c r="IZ80" s="42"/>
      <c r="JA80" s="42"/>
      <c r="JB80" s="42"/>
      <c r="JC80" s="42"/>
      <c r="JD80" s="42"/>
      <c r="JE80" s="42"/>
      <c r="JF80" s="42"/>
      <c r="JG80" s="42"/>
      <c r="JH80" s="42"/>
      <c r="JI80" s="42"/>
      <c r="JJ80" s="42"/>
      <c r="JK80" s="42"/>
      <c r="JL80" s="42"/>
      <c r="JM80" s="42"/>
      <c r="JN80" s="42"/>
      <c r="JO80" s="42"/>
      <c r="JP80" s="42"/>
      <c r="JQ80" s="42"/>
      <c r="JR80" s="42"/>
      <c r="JS80" s="42"/>
      <c r="JT80" s="42"/>
      <c r="JU80" s="42"/>
      <c r="JV80" s="42"/>
      <c r="JW80" s="42"/>
      <c r="JX80" s="42"/>
      <c r="JY80" s="42"/>
      <c r="JZ80" s="42"/>
      <c r="KA80" s="42"/>
      <c r="KB80" s="42"/>
      <c r="KC80" s="42"/>
      <c r="KD80" s="42"/>
      <c r="KE80" s="42"/>
      <c r="KF80" s="42"/>
      <c r="KG80" s="42"/>
      <c r="KH80" s="42"/>
      <c r="KI80" s="42"/>
      <c r="KJ80" s="42"/>
      <c r="KK80" s="42"/>
      <c r="KL80" s="42"/>
      <c r="KM80" s="42"/>
      <c r="KN80" s="42"/>
      <c r="KO80" s="42"/>
      <c r="KP80" s="42"/>
      <c r="KQ80" s="42"/>
      <c r="KR80" s="42"/>
      <c r="KS80" s="42"/>
      <c r="KT80" s="42"/>
      <c r="KU80" s="42"/>
      <c r="KV80" s="42"/>
      <c r="KW80" s="42"/>
      <c r="KX80" s="42"/>
      <c r="KY80" s="42"/>
      <c r="KZ80" s="42"/>
      <c r="LA80" s="42"/>
      <c r="LB80" s="42"/>
      <c r="LC80" s="42"/>
      <c r="LD80" s="42"/>
      <c r="LE80" s="42"/>
      <c r="LF80" s="42"/>
      <c r="LG80" s="42"/>
      <c r="LH80" s="42"/>
      <c r="LI80" s="42"/>
      <c r="LJ80" s="42"/>
      <c r="LK80" s="42"/>
      <c r="LL80" s="42"/>
      <c r="LM80" s="42"/>
      <c r="LN80" s="42"/>
      <c r="LO80" s="42"/>
      <c r="LP80" s="42"/>
      <c r="LQ80" s="42"/>
      <c r="LR80" s="42"/>
      <c r="LS80" s="42"/>
      <c r="LT80" s="42"/>
      <c r="LU80" s="42"/>
      <c r="LV80" s="42"/>
      <c r="LW80" s="42"/>
      <c r="LX80" s="42"/>
      <c r="LY80" s="42"/>
      <c r="LZ80" s="42"/>
      <c r="MA80" s="42"/>
      <c r="MB80" s="42"/>
      <c r="MC80" s="42"/>
      <c r="MD80" s="42"/>
      <c r="ME80" s="42"/>
      <c r="MF80" s="42"/>
      <c r="MG80" s="42"/>
      <c r="MH80" s="42"/>
      <c r="MI80" s="42"/>
      <c r="MJ80" s="42"/>
      <c r="MK80" s="42"/>
      <c r="ML80" s="42"/>
      <c r="MM80" s="42"/>
      <c r="MN80" s="42"/>
      <c r="MO80" s="42"/>
      <c r="MP80" s="42"/>
      <c r="MQ80" s="42"/>
      <c r="MR80" s="42"/>
      <c r="MS80" s="42"/>
      <c r="MT80" s="42"/>
      <c r="MU80" s="42"/>
      <c r="MV80" s="42"/>
      <c r="MW80" s="42"/>
      <c r="MX80" s="42"/>
      <c r="MY80" s="42"/>
      <c r="MZ80" s="42"/>
      <c r="NA80" s="42"/>
      <c r="NB80" s="42"/>
      <c r="NC80" s="42"/>
      <c r="ND80" s="42"/>
      <c r="NE80" s="42"/>
      <c r="NF80" s="42"/>
      <c r="NG80" s="42"/>
      <c r="NH80" s="42"/>
      <c r="NI80" s="42"/>
      <c r="NJ80" s="42"/>
      <c r="NK80" s="42"/>
      <c r="NL80" s="42"/>
      <c r="NM80" s="42"/>
      <c r="NN80" s="42"/>
      <c r="NO80" s="42"/>
      <c r="NP80" s="42"/>
      <c r="NQ80" s="42"/>
      <c r="NR80" s="42"/>
      <c r="NS80" s="42"/>
      <c r="NT80" s="42"/>
      <c r="NU80" s="42"/>
      <c r="NV80" s="42"/>
      <c r="NW80" s="42"/>
      <c r="NX80" s="42"/>
      <c r="NY80" s="42"/>
      <c r="NZ80" s="42"/>
      <c r="OA80" s="42"/>
      <c r="OB80" s="42"/>
      <c r="OC80" s="42"/>
      <c r="OD80" s="42"/>
      <c r="OE80" s="42"/>
      <c r="OF80" s="42"/>
      <c r="OG80" s="42"/>
      <c r="OH80" s="42"/>
      <c r="OI80" s="42"/>
      <c r="OJ80" s="42"/>
      <c r="OK80" s="42"/>
      <c r="OL80" s="42"/>
      <c r="OM80" s="42"/>
      <c r="ON80" s="42"/>
      <c r="OO80" s="42"/>
      <c r="OP80" s="42"/>
      <c r="OQ80" s="42"/>
      <c r="OR80" s="42"/>
      <c r="OS80" s="42"/>
      <c r="OT80" s="42"/>
      <c r="OU80" s="42"/>
      <c r="OV80" s="42"/>
      <c r="OW80" s="42"/>
      <c r="OX80" s="42"/>
      <c r="OY80" s="42"/>
      <c r="OZ80" s="42"/>
      <c r="PA80" s="42"/>
      <c r="PB80" s="42"/>
      <c r="PC80" s="42"/>
      <c r="PD80" s="42"/>
      <c r="PE80" s="42"/>
      <c r="PF80" s="42"/>
      <c r="PG80" s="42"/>
      <c r="PH80" s="42"/>
      <c r="PI80" s="42"/>
      <c r="PJ80" s="42"/>
      <c r="PK80" s="42"/>
      <c r="PL80" s="42"/>
      <c r="PM80" s="42"/>
      <c r="PN80" s="42"/>
      <c r="PO80" s="42"/>
      <c r="PP80" s="42"/>
      <c r="PQ80" s="42"/>
      <c r="PR80" s="42"/>
      <c r="PS80" s="42"/>
      <c r="PT80" s="42"/>
      <c r="PU80" s="42"/>
      <c r="PV80" s="42"/>
      <c r="PW80" s="42"/>
      <c r="PX80" s="42"/>
      <c r="PY80" s="42"/>
      <c r="PZ80" s="42"/>
      <c r="QA80" s="42"/>
      <c r="QB80" s="42"/>
      <c r="QC80" s="42"/>
      <c r="QD80" s="42"/>
      <c r="QE80" s="42"/>
      <c r="QF80" s="42"/>
      <c r="QG80" s="42"/>
      <c r="QH80" s="42"/>
      <c r="QI80" s="42"/>
      <c r="QJ80" s="42"/>
      <c r="QK80" s="42"/>
      <c r="QL80" s="42"/>
      <c r="QM80" s="42"/>
      <c r="QN80" s="42"/>
      <c r="QO80" s="42"/>
      <c r="QP80" s="42"/>
      <c r="QQ80" s="42"/>
      <c r="QR80" s="42"/>
      <c r="QS80" s="42"/>
      <c r="QT80" s="42"/>
      <c r="QU80" s="42"/>
      <c r="QV80" s="42"/>
      <c r="QW80" s="42"/>
      <c r="QX80" s="42"/>
      <c r="QY80" s="42"/>
      <c r="QZ80" s="42"/>
      <c r="RA80" s="42"/>
      <c r="RB80" s="42"/>
      <c r="RC80" s="42"/>
      <c r="RD80" s="42"/>
      <c r="RE80" s="42"/>
      <c r="RF80" s="42"/>
      <c r="RG80" s="42"/>
      <c r="RH80" s="42"/>
      <c r="RI80" s="42"/>
      <c r="RJ80" s="42"/>
      <c r="RK80" s="42"/>
      <c r="RL80" s="42"/>
      <c r="RM80" s="42"/>
      <c r="RN80" s="42"/>
      <c r="RO80" s="42"/>
      <c r="RP80" s="42"/>
      <c r="RQ80" s="42"/>
      <c r="RR80" s="42"/>
      <c r="RS80" s="42"/>
      <c r="RT80" s="42"/>
      <c r="RU80" s="42"/>
      <c r="RV80" s="42"/>
      <c r="RW80" s="42"/>
      <c r="RX80" s="42"/>
      <c r="RY80" s="42"/>
      <c r="RZ80" s="42"/>
      <c r="SA80" s="42"/>
      <c r="SB80" s="42"/>
      <c r="SC80" s="42"/>
      <c r="SD80" s="42"/>
      <c r="SE80" s="42"/>
      <c r="SF80" s="42"/>
      <c r="SG80" s="42"/>
      <c r="SH80" s="42"/>
      <c r="SI80" s="42"/>
      <c r="SJ80" s="42"/>
      <c r="SK80" s="42"/>
      <c r="SL80" s="42"/>
      <c r="SM80" s="42"/>
      <c r="SN80" s="42"/>
      <c r="SO80" s="42"/>
      <c r="SP80" s="42"/>
      <c r="SQ80" s="42"/>
      <c r="SR80" s="42"/>
      <c r="SS80" s="42"/>
      <c r="ST80" s="42"/>
      <c r="SU80" s="42"/>
      <c r="SV80" s="42"/>
      <c r="SW80" s="42"/>
      <c r="SX80" s="42"/>
      <c r="SY80" s="42"/>
      <c r="SZ80" s="42"/>
      <c r="TA80" s="42"/>
      <c r="TB80" s="42"/>
      <c r="TC80" s="42"/>
      <c r="TD80" s="42"/>
      <c r="TE80" s="42"/>
      <c r="TF80" s="42"/>
      <c r="TG80" s="42"/>
      <c r="TH80" s="42"/>
      <c r="TI80" s="42"/>
      <c r="TJ80" s="42"/>
      <c r="TK80" s="42"/>
      <c r="TL80" s="42"/>
      <c r="TM80" s="42"/>
      <c r="TN80" s="42"/>
      <c r="TO80" s="42"/>
      <c r="TP80" s="42"/>
      <c r="TQ80" s="42"/>
      <c r="TR80" s="42"/>
      <c r="TS80" s="42"/>
      <c r="TT80" s="42"/>
      <c r="TU80" s="42"/>
      <c r="TV80" s="42"/>
      <c r="TW80" s="42"/>
      <c r="TX80" s="42"/>
      <c r="TY80" s="42"/>
      <c r="TZ80" s="42"/>
      <c r="UA80" s="42"/>
      <c r="UB80" s="42"/>
      <c r="UC80" s="42"/>
      <c r="UD80" s="42"/>
      <c r="UE80" s="42"/>
      <c r="UF80" s="42"/>
      <c r="UG80" s="42"/>
      <c r="UH80" s="42"/>
      <c r="UI80" s="42"/>
      <c r="UJ80" s="42"/>
      <c r="UK80" s="42"/>
      <c r="UL80" s="42"/>
      <c r="UM80" s="42"/>
      <c r="UN80" s="42"/>
      <c r="UO80" s="42"/>
      <c r="UP80" s="42"/>
      <c r="UQ80" s="42"/>
      <c r="UR80" s="42"/>
      <c r="US80" s="42"/>
      <c r="UT80" s="42"/>
      <c r="UU80" s="42"/>
      <c r="UV80" s="42"/>
      <c r="UW80" s="42"/>
      <c r="UX80" s="42"/>
      <c r="UY80" s="42"/>
      <c r="UZ80" s="42"/>
      <c r="VA80" s="42"/>
      <c r="VB80" s="42"/>
      <c r="VC80" s="42"/>
      <c r="VD80" s="42"/>
      <c r="VE80" s="42"/>
      <c r="VF80" s="42"/>
      <c r="VG80" s="42"/>
      <c r="VH80" s="42"/>
      <c r="VI80" s="42"/>
      <c r="VJ80" s="42"/>
      <c r="VK80" s="42"/>
      <c r="VL80" s="42"/>
      <c r="VM80" s="42"/>
      <c r="VN80" s="42"/>
      <c r="VO80" s="42"/>
      <c r="VP80" s="42"/>
      <c r="VQ80" s="42"/>
      <c r="VR80" s="42"/>
      <c r="VS80" s="42"/>
      <c r="VT80" s="42"/>
      <c r="VU80" s="42"/>
      <c r="VV80" s="42"/>
      <c r="VW80" s="42"/>
      <c r="VX80" s="42"/>
      <c r="VY80" s="42"/>
      <c r="VZ80" s="42"/>
      <c r="WA80" s="42"/>
      <c r="WB80" s="42"/>
      <c r="WC80" s="42"/>
      <c r="WD80" s="42"/>
      <c r="WE80" s="42"/>
      <c r="WF80" s="42"/>
      <c r="WG80" s="42"/>
      <c r="WH80" s="42"/>
      <c r="WI80" s="42"/>
      <c r="WJ80" s="42"/>
      <c r="WK80" s="42"/>
      <c r="WL80" s="42"/>
      <c r="WM80" s="42"/>
      <c r="WN80" s="42"/>
      <c r="WO80" s="42"/>
      <c r="WP80" s="42"/>
      <c r="WQ80" s="42"/>
      <c r="WR80" s="42"/>
      <c r="WS80" s="42"/>
      <c r="WT80" s="42"/>
      <c r="WU80" s="42"/>
      <c r="WV80" s="42"/>
      <c r="WW80" s="42"/>
      <c r="WX80" s="42"/>
      <c r="WY80" s="42"/>
      <c r="WZ80" s="42"/>
      <c r="XA80" s="42"/>
      <c r="XB80" s="42"/>
      <c r="XC80" s="42"/>
      <c r="XD80" s="42"/>
      <c r="XE80" s="42"/>
      <c r="XF80" s="42"/>
      <c r="XG80" s="42"/>
      <c r="XH80" s="42"/>
      <c r="XI80" s="42"/>
      <c r="XJ80" s="42"/>
      <c r="XK80" s="42"/>
      <c r="XL80" s="42"/>
      <c r="XM80" s="42"/>
      <c r="XN80" s="42"/>
      <c r="XO80" s="42"/>
      <c r="XP80" s="42"/>
      <c r="XQ80" s="42"/>
      <c r="XR80" s="42"/>
      <c r="XS80" s="42"/>
      <c r="XT80" s="42"/>
      <c r="XU80" s="42"/>
      <c r="XV80" s="42"/>
      <c r="XW80" s="42"/>
      <c r="XX80" s="42"/>
      <c r="XY80" s="42"/>
      <c r="XZ80" s="42"/>
      <c r="YA80" s="42"/>
      <c r="YB80" s="42"/>
      <c r="YC80" s="42"/>
      <c r="YD80" s="42"/>
      <c r="YE80" s="42"/>
      <c r="YF80" s="42"/>
      <c r="YG80" s="42"/>
      <c r="YH80" s="42"/>
      <c r="YI80" s="42"/>
      <c r="YJ80" s="42"/>
      <c r="YK80" s="42"/>
      <c r="YL80" s="42"/>
      <c r="YM80" s="42"/>
      <c r="YN80" s="42"/>
      <c r="YO80" s="42"/>
      <c r="YP80" s="42"/>
      <c r="YQ80" s="42"/>
      <c r="YR80" s="42"/>
      <c r="YS80" s="42"/>
      <c r="YT80" s="42"/>
      <c r="YU80" s="42"/>
      <c r="YV80" s="42"/>
      <c r="YW80" s="42"/>
      <c r="YX80" s="42"/>
      <c r="YY80" s="42"/>
      <c r="YZ80" s="42"/>
      <c r="ZA80" s="42"/>
      <c r="ZB80" s="42"/>
      <c r="ZC80" s="42"/>
      <c r="ZD80" s="42"/>
      <c r="ZE80" s="42"/>
      <c r="ZF80" s="42"/>
      <c r="ZG80" s="42"/>
      <c r="ZH80" s="42"/>
      <c r="ZI80" s="42"/>
      <c r="ZJ80" s="42"/>
      <c r="ZK80" s="42"/>
      <c r="ZL80" s="42"/>
      <c r="ZM80" s="42"/>
      <c r="ZN80" s="42"/>
      <c r="ZO80" s="42"/>
      <c r="ZP80" s="42"/>
      <c r="ZQ80" s="42"/>
      <c r="ZR80" s="42"/>
      <c r="ZS80" s="42"/>
      <c r="ZT80" s="42"/>
      <c r="ZU80" s="42"/>
      <c r="ZV80" s="42"/>
      <c r="ZW80" s="42"/>
      <c r="ZX80" s="42"/>
      <c r="ZY80" s="42"/>
      <c r="ZZ80" s="42"/>
      <c r="AAA80" s="42"/>
      <c r="AAB80" s="42"/>
      <c r="AAC80" s="42"/>
      <c r="AAD80" s="42"/>
      <c r="AAE80" s="42"/>
      <c r="AAF80" s="42"/>
      <c r="AAG80" s="42"/>
      <c r="AAH80" s="42"/>
      <c r="AAI80" s="42"/>
      <c r="AAJ80" s="42"/>
      <c r="AAK80" s="42"/>
      <c r="AAL80" s="42"/>
      <c r="AAM80" s="42"/>
      <c r="AAN80" s="42"/>
      <c r="AAO80" s="42"/>
      <c r="AAP80" s="42"/>
      <c r="AAQ80" s="42"/>
      <c r="AAR80" s="42"/>
      <c r="AAS80" s="42"/>
      <c r="AAT80" s="42"/>
      <c r="AAU80" s="42"/>
      <c r="AAV80" s="42"/>
      <c r="AAW80" s="42"/>
      <c r="AAX80" s="42"/>
      <c r="AAY80" s="42"/>
      <c r="AAZ80" s="42"/>
      <c r="ABA80" s="42"/>
      <c r="ABB80" s="42"/>
      <c r="ABC80" s="42"/>
      <c r="ABD80" s="42"/>
      <c r="ABE80" s="42"/>
      <c r="ABF80" s="42"/>
      <c r="ABG80" s="42"/>
      <c r="ABH80" s="42"/>
      <c r="ABI80" s="42"/>
      <c r="ABJ80" s="42"/>
      <c r="ABK80" s="42"/>
      <c r="ABL80" s="42"/>
      <c r="ABM80" s="42"/>
      <c r="ABN80" s="42"/>
      <c r="ABO80" s="42"/>
      <c r="ABP80" s="42"/>
      <c r="ABQ80" s="42"/>
      <c r="ABR80" s="42"/>
      <c r="ABS80" s="42"/>
      <c r="ABT80" s="42"/>
      <c r="ABU80" s="42"/>
      <c r="ABV80" s="42"/>
      <c r="ABW80" s="42"/>
      <c r="ABX80" s="42"/>
      <c r="ABY80" s="42"/>
      <c r="ABZ80" s="42"/>
      <c r="ACA80" s="42"/>
      <c r="ACB80" s="42"/>
      <c r="ACC80" s="42"/>
      <c r="ACD80" s="42"/>
      <c r="ACE80" s="42"/>
      <c r="ACF80" s="42"/>
      <c r="ACG80" s="42"/>
      <c r="ACH80" s="42"/>
      <c r="ACI80" s="42"/>
      <c r="ACJ80" s="42"/>
      <c r="ACK80" s="42"/>
      <c r="ACL80" s="42"/>
      <c r="ACM80" s="42"/>
      <c r="ACN80" s="42"/>
      <c r="ACO80" s="42"/>
      <c r="ACP80" s="42"/>
      <c r="ACQ80" s="42"/>
      <c r="ACR80" s="42"/>
      <c r="ACS80" s="42"/>
      <c r="ACT80" s="42"/>
      <c r="ACU80" s="42"/>
      <c r="ACV80" s="42"/>
      <c r="ACW80" s="42"/>
      <c r="ACX80" s="42"/>
      <c r="ACY80" s="42"/>
      <c r="ACZ80" s="42"/>
      <c r="ADA80" s="42"/>
      <c r="ADB80" s="42"/>
      <c r="ADC80" s="42"/>
      <c r="ADD80" s="42"/>
      <c r="ADE80" s="42"/>
      <c r="ADF80" s="42"/>
      <c r="ADG80" s="42"/>
      <c r="ADH80" s="42"/>
      <c r="ADI80" s="42"/>
      <c r="ADJ80" s="42"/>
      <c r="ADK80" s="42"/>
      <c r="ADL80" s="42"/>
      <c r="ADM80" s="42"/>
      <c r="ADN80" s="42"/>
      <c r="ADO80" s="42"/>
      <c r="ADP80" s="42"/>
      <c r="ADQ80" s="42"/>
      <c r="ADR80" s="42"/>
      <c r="ADS80" s="42"/>
      <c r="ADT80" s="42"/>
      <c r="ADU80" s="42"/>
      <c r="ADV80" s="42"/>
      <c r="ADW80" s="42"/>
      <c r="ADX80" s="42"/>
      <c r="ADY80" s="42"/>
      <c r="ADZ80" s="42"/>
      <c r="AEA80" s="42"/>
      <c r="AEB80" s="42"/>
      <c r="AEC80" s="42"/>
      <c r="AED80" s="42"/>
      <c r="AEE80" s="42"/>
      <c r="AEF80" s="42"/>
      <c r="AEG80" s="42"/>
      <c r="AEH80" s="42"/>
      <c r="AEI80" s="42"/>
      <c r="AEJ80" s="42"/>
      <c r="AEK80" s="42"/>
      <c r="AEL80" s="42"/>
      <c r="AEM80" s="42"/>
      <c r="AEN80" s="42"/>
      <c r="AEO80" s="42"/>
      <c r="AEP80" s="42"/>
      <c r="AEQ80" s="42"/>
      <c r="AER80" s="42"/>
      <c r="AES80" s="42"/>
      <c r="AET80" s="42"/>
      <c r="AEU80" s="42"/>
      <c r="AEV80" s="42"/>
      <c r="AEW80" s="42"/>
      <c r="AEX80" s="42"/>
      <c r="AEY80" s="42"/>
      <c r="AEZ80" s="42"/>
      <c r="AFA80" s="42"/>
      <c r="AFB80" s="42"/>
      <c r="AFC80" s="42"/>
      <c r="AFD80" s="42"/>
      <c r="AFE80" s="42"/>
      <c r="AFF80" s="42"/>
      <c r="AFG80" s="42"/>
      <c r="AFH80" s="42"/>
      <c r="AFI80" s="42"/>
      <c r="AFJ80" s="42"/>
      <c r="AFK80" s="42"/>
      <c r="AFL80" s="42"/>
      <c r="AFM80" s="42"/>
      <c r="AFN80" s="42"/>
      <c r="AFO80" s="42"/>
      <c r="AFP80" s="42"/>
      <c r="AFQ80" s="42"/>
      <c r="AFR80" s="42"/>
      <c r="AFS80" s="42"/>
      <c r="AFT80" s="42"/>
      <c r="AFU80" s="42"/>
      <c r="AFV80" s="42"/>
      <c r="AFW80" s="42"/>
      <c r="AFX80" s="42"/>
      <c r="AFY80" s="42"/>
      <c r="AFZ80" s="42"/>
      <c r="AGA80" s="42"/>
      <c r="AGB80" s="42"/>
      <c r="AGC80" s="42"/>
      <c r="AGD80" s="42"/>
      <c r="AGE80" s="42"/>
      <c r="AGF80" s="42"/>
      <c r="AGG80" s="42"/>
      <c r="AGH80" s="42"/>
      <c r="AGI80" s="42"/>
      <c r="AGJ80" s="42"/>
      <c r="AGK80" s="42"/>
      <c r="AGL80" s="42"/>
      <c r="AGM80" s="42"/>
      <c r="AGN80" s="42"/>
      <c r="AGO80" s="42"/>
      <c r="AGP80" s="42"/>
      <c r="AGQ80" s="42"/>
      <c r="AGR80" s="42"/>
      <c r="AGS80" s="42"/>
      <c r="AGT80" s="42"/>
      <c r="AGU80" s="42"/>
      <c r="AGV80" s="42"/>
      <c r="AGW80" s="42"/>
      <c r="AGX80" s="42"/>
      <c r="AGY80" s="42"/>
      <c r="AGZ80" s="42"/>
      <c r="AHA80" s="42"/>
      <c r="AHB80" s="42"/>
      <c r="AHC80" s="42"/>
      <c r="AHD80" s="42"/>
      <c r="AHE80" s="42"/>
      <c r="AHF80" s="42"/>
      <c r="AHG80" s="42"/>
      <c r="AHH80" s="42"/>
      <c r="AHI80" s="42"/>
      <c r="AHJ80" s="42"/>
      <c r="AHK80" s="42"/>
      <c r="AHL80" s="42"/>
      <c r="AHM80" s="42"/>
      <c r="AHN80" s="42"/>
      <c r="AHO80" s="42"/>
      <c r="AHP80" s="42"/>
      <c r="AHQ80" s="42"/>
      <c r="AHR80" s="42"/>
      <c r="AHS80" s="42"/>
      <c r="AHT80" s="42"/>
      <c r="AHU80" s="42"/>
      <c r="AHV80" s="42"/>
      <c r="AHW80" s="42"/>
      <c r="AHX80" s="42"/>
      <c r="AHY80" s="42"/>
      <c r="AHZ80" s="42"/>
      <c r="AIA80" s="42"/>
      <c r="AIB80" s="42"/>
      <c r="AIC80" s="42"/>
      <c r="AID80" s="42"/>
      <c r="AIE80" s="42"/>
      <c r="AIF80" s="42"/>
      <c r="AIG80" s="42"/>
      <c r="AIH80" s="42"/>
      <c r="AII80" s="42"/>
      <c r="AIJ80" s="42"/>
      <c r="AIK80" s="42"/>
      <c r="AIL80" s="42"/>
      <c r="AIM80" s="42"/>
      <c r="AIN80" s="42"/>
      <c r="AIO80" s="42"/>
      <c r="AIP80" s="42"/>
      <c r="AIQ80" s="42"/>
      <c r="AIR80" s="42"/>
      <c r="AIS80" s="42"/>
      <c r="AIT80" s="42"/>
      <c r="AIU80" s="42"/>
      <c r="AIV80" s="42"/>
      <c r="AIW80" s="42"/>
      <c r="AIX80" s="42"/>
      <c r="AIY80" s="42"/>
      <c r="AIZ80" s="42"/>
      <c r="AJA80" s="42"/>
      <c r="AJB80" s="42"/>
      <c r="AJC80" s="42"/>
      <c r="AJD80" s="42"/>
      <c r="AJE80" s="42"/>
      <c r="AJF80" s="42"/>
      <c r="AJG80" s="42"/>
      <c r="AJH80" s="42"/>
      <c r="AJI80" s="42"/>
      <c r="AJJ80" s="42"/>
      <c r="AJK80" s="42"/>
      <c r="AJL80" s="42"/>
      <c r="AJM80" s="42"/>
      <c r="AJN80" s="42"/>
      <c r="AJO80" s="42"/>
      <c r="AJP80" s="42"/>
      <c r="AJQ80" s="42"/>
      <c r="AJR80" s="42"/>
      <c r="AJS80" s="42"/>
      <c r="AJT80" s="42"/>
      <c r="AJU80" s="42"/>
      <c r="AJV80" s="42"/>
      <c r="AJW80" s="42"/>
      <c r="AJX80" s="42"/>
      <c r="AJY80" s="42"/>
      <c r="AJZ80" s="42"/>
      <c r="AKA80" s="42"/>
      <c r="AKB80" s="42"/>
      <c r="AKC80" s="42"/>
      <c r="AKD80" s="42"/>
      <c r="AKE80" s="42"/>
      <c r="AKF80" s="42"/>
      <c r="AKG80" s="42"/>
      <c r="AKH80" s="42"/>
      <c r="AKI80" s="42"/>
      <c r="AKJ80" s="42"/>
      <c r="AKK80" s="42"/>
      <c r="AKL80" s="42"/>
      <c r="AKM80" s="42"/>
      <c r="AKN80" s="42"/>
      <c r="AKO80" s="42"/>
      <c r="AKP80" s="42"/>
      <c r="AKQ80" s="42"/>
      <c r="AKR80" s="42"/>
      <c r="AKS80" s="42"/>
      <c r="AKT80" s="42"/>
      <c r="AKU80" s="42"/>
      <c r="AKV80" s="42"/>
      <c r="AKW80" s="42"/>
      <c r="AKX80" s="42"/>
      <c r="AKY80" s="42"/>
      <c r="AKZ80" s="42"/>
      <c r="ALA80" s="42"/>
      <c r="ALB80" s="42"/>
      <c r="ALC80" s="42"/>
      <c r="ALD80" s="42"/>
      <c r="ALE80" s="42"/>
      <c r="ALF80" s="42"/>
      <c r="ALG80" s="42"/>
      <c r="ALH80" s="42"/>
      <c r="ALI80" s="42"/>
      <c r="ALJ80" s="42"/>
      <c r="ALK80" s="42"/>
      <c r="ALL80" s="42"/>
      <c r="ALM80" s="42"/>
      <c r="ALN80" s="42"/>
      <c r="ALO80" s="42"/>
      <c r="ALP80" s="42"/>
      <c r="ALQ80" s="42"/>
      <c r="ALR80" s="42"/>
      <c r="ALS80" s="42"/>
      <c r="ALT80" s="42"/>
      <c r="ALU80" s="42"/>
      <c r="ALV80" s="42"/>
      <c r="ALW80" s="42"/>
      <c r="ALX80" s="42"/>
      <c r="ALY80" s="42"/>
      <c r="ALZ80" s="42"/>
      <c r="AMA80" s="42"/>
      <c r="AMB80" s="42"/>
      <c r="AMC80" s="42"/>
      <c r="AMD80" s="42"/>
      <c r="AME80" s="42"/>
      <c r="AMF80" s="42"/>
      <c r="AMG80" s="42"/>
      <c r="AMH80" s="42"/>
      <c r="AMI80" s="42"/>
      <c r="AMJ80" s="42"/>
    </row>
    <row r="81" spans="1:12" s="1" customFormat="1" ht="14.25" customHeight="1" x14ac:dyDescent="0.3">
      <c r="A81" s="6"/>
      <c r="B81" s="22"/>
      <c r="C81" s="22"/>
      <c r="D81" s="6"/>
      <c r="E81" s="6"/>
      <c r="F81" s="6"/>
      <c r="G81" s="6"/>
      <c r="H81" s="6"/>
      <c r="I81" s="6"/>
      <c r="J81" s="8"/>
      <c r="K81" s="6"/>
      <c r="L81" s="6"/>
    </row>
    <row r="89" spans="1:12" ht="9.75" customHeight="1" x14ac:dyDescent="0.3"/>
  </sheetData>
  <mergeCells count="44">
    <mergeCell ref="A80:D80"/>
    <mergeCell ref="E80:G80"/>
    <mergeCell ref="H80:J80"/>
    <mergeCell ref="K80:L80"/>
    <mergeCell ref="A74:E74"/>
    <mergeCell ref="F74:L74"/>
    <mergeCell ref="A78:E78"/>
    <mergeCell ref="F78:L78"/>
    <mergeCell ref="A79:E79"/>
    <mergeCell ref="F79:L79"/>
    <mergeCell ref="A64:D64"/>
    <mergeCell ref="G64:L64"/>
    <mergeCell ref="A73:D73"/>
    <mergeCell ref="E73:G73"/>
    <mergeCell ref="H73:J73"/>
    <mergeCell ref="K73:L73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80:XFD80">
    <cfRule type="cellIs" dxfId="13" priority="2" operator="equal">
      <formula>0</formula>
    </cfRule>
  </conditionalFormatting>
  <conditionalFormatting sqref="B2">
    <cfRule type="duplicateValues" dxfId="12" priority="4"/>
  </conditionalFormatting>
  <conditionalFormatting sqref="B3">
    <cfRule type="duplicateValues" dxfId="11" priority="5"/>
  </conditionalFormatting>
  <conditionalFormatting sqref="B4">
    <cfRule type="duplicateValues" dxfId="10" priority="6"/>
  </conditionalFormatting>
  <conditionalFormatting sqref="B69:B1048576 B1 B6:B7 B9:B11 B16:B22">
    <cfRule type="duplicateValues" dxfId="9" priority="3"/>
  </conditionalFormatting>
  <conditionalFormatting sqref="G65:G71">
    <cfRule type="duplicateValues" dxfId="8" priority="7"/>
  </conditionalFormatting>
  <conditionalFormatting sqref="B65:B68">
    <cfRule type="duplicateValues" dxfId="7" priority="1"/>
  </conditionalFormatting>
  <pageMargins left="0.7" right="0.7" top="0.75" bottom="0.75" header="0.3" footer="0.3"/>
  <pageSetup paperSize="9" scale="51" orientation="portrait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F45A-F4C8-4F01-BA60-91DD9BACE9A9}">
  <dimension ref="A1:AMJ92"/>
  <sheetViews>
    <sheetView tabSelected="1" view="pageBreakPreview" topLeftCell="A34" zoomScale="60" zoomScaleNormal="100" workbookViewId="0">
      <selection activeCell="L58" sqref="L58:L62"/>
    </sheetView>
  </sheetViews>
  <sheetFormatPr defaultColWidth="9.109375" defaultRowHeight="14.4" x14ac:dyDescent="0.3"/>
  <cols>
    <col min="1" max="1" width="7" style="6" customWidth="1"/>
    <col min="2" max="2" width="7" style="22" customWidth="1"/>
    <col min="3" max="3" width="15.88671875" style="22" customWidth="1"/>
    <col min="4" max="4" width="28.77734375" style="6" customWidth="1"/>
    <col min="5" max="5" width="10.21875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3" style="6" customWidth="1"/>
    <col min="12" max="12" width="17" style="6" customWidth="1"/>
    <col min="13" max="1024" width="9.109375" style="6"/>
  </cols>
  <sheetData>
    <row r="1" spans="1:1024" s="2" customFormat="1" ht="19.9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3">
      <c r="A7" s="58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024" s="1" customFormat="1" ht="22.2" customHeight="1" x14ac:dyDescent="0.3">
      <c r="A8" s="58" t="s">
        <v>72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024" s="2" customFormat="1" ht="19.5" customHeight="1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58" t="s">
        <v>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58" t="s">
        <v>64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1" customFormat="1" ht="15.6" x14ac:dyDescent="0.25">
      <c r="A13" s="60" t="s">
        <v>8</v>
      </c>
      <c r="B13" s="60"/>
      <c r="C13" s="60"/>
      <c r="D13" s="60"/>
      <c r="E13" s="6"/>
      <c r="F13" s="6"/>
      <c r="G13" s="7" t="s">
        <v>65</v>
      </c>
      <c r="H13" s="6"/>
      <c r="I13" s="6"/>
      <c r="J13" s="8"/>
      <c r="K13" s="9"/>
      <c r="L13" s="10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60" t="s">
        <v>11</v>
      </c>
      <c r="B14" s="60"/>
      <c r="C14" s="60"/>
      <c r="D14" s="60"/>
      <c r="E14" s="6"/>
      <c r="F14" s="6"/>
      <c r="G14" s="7" t="s">
        <v>66</v>
      </c>
      <c r="H14" s="6"/>
      <c r="I14" s="6"/>
      <c r="J14" s="8"/>
      <c r="K14" s="9"/>
      <c r="L14" s="12" t="s">
        <v>13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61" t="s">
        <v>14</v>
      </c>
      <c r="B15" s="61"/>
      <c r="C15" s="61"/>
      <c r="D15" s="61"/>
      <c r="E15" s="61"/>
      <c r="F15" s="61"/>
      <c r="G15" s="62"/>
      <c r="H15" s="63" t="s">
        <v>15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3" t="s">
        <v>16</v>
      </c>
      <c r="B16" s="14"/>
      <c r="C16" s="14"/>
      <c r="D16" s="13"/>
      <c r="E16" s="13"/>
      <c r="F16" s="13"/>
      <c r="G16" s="15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3" t="s">
        <v>18</v>
      </c>
      <c r="B17" s="14"/>
      <c r="C17" s="14"/>
      <c r="D17" s="16"/>
      <c r="E17" s="13"/>
      <c r="F17" s="13"/>
      <c r="G17" s="17" t="s">
        <v>19</v>
      </c>
      <c r="H17" s="18" t="s">
        <v>20</v>
      </c>
      <c r="I17" s="6"/>
      <c r="J17" s="6"/>
      <c r="K17" s="6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3" t="s">
        <v>21</v>
      </c>
      <c r="B18" s="14"/>
      <c r="C18" s="14"/>
      <c r="D18" s="16"/>
      <c r="E18" s="13"/>
      <c r="F18" s="13"/>
      <c r="G18" s="20" t="s">
        <v>22</v>
      </c>
      <c r="H18" s="21" t="s">
        <v>23</v>
      </c>
      <c r="I18" s="6"/>
      <c r="J18" s="6"/>
      <c r="K18" s="22">
        <v>9.6</v>
      </c>
      <c r="L18" s="23" t="s">
        <v>67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3" t="s">
        <v>25</v>
      </c>
      <c r="B19" s="14"/>
      <c r="C19" s="14"/>
      <c r="D19" s="13"/>
      <c r="E19" s="13"/>
      <c r="F19" s="13"/>
      <c r="G19" s="20" t="s">
        <v>26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3"/>
      <c r="B20" s="14"/>
      <c r="C20" s="14"/>
      <c r="D20" s="13"/>
      <c r="E20" s="13"/>
      <c r="F20" s="13"/>
      <c r="G20" s="24"/>
    </row>
    <row r="21" spans="1:1024" s="25" customFormat="1" ht="13.5" customHeight="1" x14ac:dyDescent="0.3">
      <c r="A21" s="63" t="s">
        <v>27</v>
      </c>
      <c r="B21" s="64" t="s">
        <v>28</v>
      </c>
      <c r="C21" s="64" t="s">
        <v>29</v>
      </c>
      <c r="D21" s="64" t="s">
        <v>30</v>
      </c>
      <c r="E21" s="64" t="s">
        <v>31</v>
      </c>
      <c r="F21" s="64" t="s">
        <v>32</v>
      </c>
      <c r="G21" s="64" t="s">
        <v>33</v>
      </c>
      <c r="H21" s="64" t="s">
        <v>34</v>
      </c>
      <c r="I21" s="64" t="s">
        <v>35</v>
      </c>
      <c r="J21" s="65" t="s">
        <v>36</v>
      </c>
      <c r="K21" s="59" t="s">
        <v>37</v>
      </c>
      <c r="L21" s="59" t="s">
        <v>38</v>
      </c>
    </row>
    <row r="22" spans="1:1024" s="25" customFormat="1" ht="13.5" customHeight="1" x14ac:dyDescent="0.3">
      <c r="A22" s="63"/>
      <c r="B22" s="64"/>
      <c r="C22" s="64"/>
      <c r="D22" s="64"/>
      <c r="E22" s="64"/>
      <c r="F22" s="64"/>
      <c r="G22" s="64"/>
      <c r="H22" s="64"/>
      <c r="I22" s="64"/>
      <c r="J22" s="65"/>
      <c r="K22" s="59"/>
      <c r="L22" s="59"/>
    </row>
    <row r="23" spans="1:1024" s="1" customFormat="1" ht="17.25" customHeight="1" x14ac:dyDescent="0.3">
      <c r="A23" s="22">
        <v>1</v>
      </c>
      <c r="B23" s="26">
        <v>1</v>
      </c>
      <c r="C23" s="27">
        <f>VLOOKUP(B23,'[1]База спортсменов'!A:G,2,FALSE)</f>
        <v>10036014060</v>
      </c>
      <c r="D23" s="28" t="str">
        <f>VLOOKUP(B23,'[1]База спортсменов'!A:H,3,FALSE)</f>
        <v>ИВАНОВ Николай</v>
      </c>
      <c r="E23" s="29">
        <f>VLOOKUP(B23,'[1]База спортсменов'!A:I,4,FALSE)</f>
        <v>37029</v>
      </c>
      <c r="F23" s="27" t="str">
        <f>VLOOKUP(B23,'[1]База спортсменов'!A:J,5,FALSE)</f>
        <v>МС</v>
      </c>
      <c r="G23" s="28" t="str">
        <f>VLOOKUP(B23,'[1]База спортсменов'!A:K,6,FALSE)</f>
        <v>г. Санкт-Петербург</v>
      </c>
      <c r="H23" s="30">
        <v>1.4768518518518519E-2</v>
      </c>
      <c r="I23" s="31"/>
      <c r="J23" s="32">
        <f>$K$18/((H23*24))</f>
        <v>27.084639498432601</v>
      </c>
      <c r="K23" s="22">
        <v>25</v>
      </c>
      <c r="L23" s="33"/>
    </row>
    <row r="24" spans="1:1024" s="1" customFormat="1" ht="17.25" customHeight="1" x14ac:dyDescent="0.3">
      <c r="A24" s="22">
        <v>2</v>
      </c>
      <c r="B24" s="22">
        <v>2</v>
      </c>
      <c r="C24" s="27">
        <f>VLOOKUP(B24,'[1]База спортсменов'!A:G,2,FALSE)</f>
        <v>10036076001</v>
      </c>
      <c r="D24" s="28" t="str">
        <f>VLOOKUP(B24,'[1]База спортсменов'!A:H,3,FALSE)</f>
        <v>РОМАНОВ Иван</v>
      </c>
      <c r="E24" s="29">
        <f>VLOOKUP(B24,'[1]База спортсменов'!A:I,4,FALSE)</f>
        <v>37692</v>
      </c>
      <c r="F24" s="27" t="str">
        <f>VLOOKUP(B24,'[1]База спортсменов'!A:J,5,FALSE)</f>
        <v>МС</v>
      </c>
      <c r="G24" s="28" t="str">
        <f>VLOOKUP(B24,'[1]База спортсменов'!A:K,6,FALSE)</f>
        <v>Челябинская область</v>
      </c>
      <c r="H24" s="30">
        <v>1.4780092592592595E-2</v>
      </c>
      <c r="I24" s="30">
        <f t="shared" ref="I24:I57" si="0">H24-$H$23</f>
        <v>1.1574074074075305E-5</v>
      </c>
      <c r="J24" s="32">
        <f t="shared" ref="J24:J57" si="1">$K$18/((H24*24))</f>
        <v>27.063429913860606</v>
      </c>
      <c r="K24" s="22">
        <v>22</v>
      </c>
      <c r="L24" s="33"/>
    </row>
    <row r="25" spans="1:1024" s="1" customFormat="1" ht="17.25" customHeight="1" x14ac:dyDescent="0.3">
      <c r="A25" s="22">
        <v>3</v>
      </c>
      <c r="B25" s="34">
        <v>6</v>
      </c>
      <c r="C25" s="27">
        <f>VLOOKUP(B25,'[1]База спортсменов'!A:G,2,FALSE)</f>
        <v>10053778093</v>
      </c>
      <c r="D25" s="28" t="str">
        <f>VLOOKUP(B25,'[1]База спортсменов'!A:H,3,FALSE)</f>
        <v>ЛУЖБИН Илья</v>
      </c>
      <c r="E25" s="29">
        <f>VLOOKUP(B25,'[1]База спортсменов'!A:I,4,FALSE)</f>
        <v>37431</v>
      </c>
      <c r="F25" s="27" t="str">
        <f>VLOOKUP(B25,'[1]База спортсменов'!A:J,5,FALSE)</f>
        <v>МС</v>
      </c>
      <c r="G25" s="28" t="str">
        <f>VLOOKUP(B25,'[1]База спортсменов'!A:K,6,FALSE)</f>
        <v>Удмуртская Республика</v>
      </c>
      <c r="H25" s="30">
        <v>1.4780092592592595E-2</v>
      </c>
      <c r="I25" s="30">
        <f t="shared" si="0"/>
        <v>1.1574074074075305E-5</v>
      </c>
      <c r="J25" s="32">
        <f t="shared" si="1"/>
        <v>27.063429913860606</v>
      </c>
      <c r="K25" s="35">
        <v>20</v>
      </c>
      <c r="L25" s="33"/>
    </row>
    <row r="26" spans="1:1024" s="1" customFormat="1" ht="17.25" customHeight="1" x14ac:dyDescent="0.3">
      <c r="A26" s="22">
        <v>4</v>
      </c>
      <c r="B26" s="34">
        <v>30</v>
      </c>
      <c r="C26" s="27">
        <f>VLOOKUP(B26,'[1]База спортсменов'!A:G,2,FALSE)</f>
        <v>10127364418</v>
      </c>
      <c r="D26" s="28" t="str">
        <f>VLOOKUP(B26,'[1]База спортсменов'!A:H,3,FALSE)</f>
        <v>ШВЕДОВ Ярослав</v>
      </c>
      <c r="E26" s="29">
        <f>VLOOKUP(B26,'[1]База спортсменов'!A:I,4,FALSE)</f>
        <v>38177</v>
      </c>
      <c r="F26" s="27" t="str">
        <f>VLOOKUP(B26,'[1]База спортсменов'!A:J,5,FALSE)</f>
        <v>1 СР</v>
      </c>
      <c r="G26" s="28" t="str">
        <f>VLOOKUP(B26,'[1]База спортсменов'!A:K,6,FALSE)</f>
        <v>Московская область</v>
      </c>
      <c r="H26" s="30">
        <v>1.4791666666666668E-2</v>
      </c>
      <c r="I26" s="30">
        <f t="shared" si="0"/>
        <v>2.3148148148148875E-5</v>
      </c>
      <c r="J26" s="32">
        <f t="shared" si="1"/>
        <v>27.042253521126757</v>
      </c>
      <c r="K26" s="35">
        <v>18</v>
      </c>
      <c r="L26" s="33"/>
    </row>
    <row r="27" spans="1:1024" s="1" customFormat="1" ht="17.25" customHeight="1" x14ac:dyDescent="0.3">
      <c r="A27" s="22">
        <v>5</v>
      </c>
      <c r="B27" s="34">
        <v>3</v>
      </c>
      <c r="C27" s="27">
        <f>VLOOKUP(B27,'[1]База спортсменов'!A:G,2,FALSE)</f>
        <v>10010129309</v>
      </c>
      <c r="D27" s="28" t="str">
        <f>VLOOKUP(B27,'[1]База спортсменов'!A:H,3,FALSE)</f>
        <v>ЛУНДЕ Павел</v>
      </c>
      <c r="E27" s="29">
        <f>VLOOKUP(B27,'[1]База спортсменов'!A:I,4,FALSE)</f>
        <v>35868</v>
      </c>
      <c r="F27" s="27" t="str">
        <f>VLOOKUP(B27,'[1]База спортсменов'!A:J,5,FALSE)</f>
        <v>МС</v>
      </c>
      <c r="G27" s="28" t="str">
        <f>VLOOKUP(B27,'[1]База спортсменов'!A:K,6,FALSE)</f>
        <v>г. Санкт-Петербург</v>
      </c>
      <c r="H27" s="30">
        <v>1.4826388888888889E-2</v>
      </c>
      <c r="I27" s="30">
        <f t="shared" si="0"/>
        <v>5.7870370370369587E-5</v>
      </c>
      <c r="J27" s="32">
        <f t="shared" si="1"/>
        <v>26.978922716627633</v>
      </c>
      <c r="K27" s="35">
        <v>17</v>
      </c>
      <c r="L27" s="33"/>
    </row>
    <row r="28" spans="1:1024" s="1" customFormat="1" ht="17.25" customHeight="1" x14ac:dyDescent="0.3">
      <c r="A28" s="22">
        <v>6</v>
      </c>
      <c r="B28" s="26">
        <v>12</v>
      </c>
      <c r="C28" s="27">
        <f>VLOOKUP(B28,'[1]База спортсменов'!A:G,2,FALSE)</f>
        <v>10078168947</v>
      </c>
      <c r="D28" s="28" t="str">
        <f>VLOOKUP(B28,'[1]База спортсменов'!A:H,3,FALSE)</f>
        <v>ЖИДКОВ Леон</v>
      </c>
      <c r="E28" s="29">
        <f>VLOOKUP(B28,'[1]База спортсменов'!A:I,4,FALSE)</f>
        <v>38184</v>
      </c>
      <c r="F28" s="27" t="str">
        <f>VLOOKUP(B28,'[1]База спортсменов'!A:J,5,FALSE)</f>
        <v>КМС</v>
      </c>
      <c r="G28" s="28" t="str">
        <f>VLOOKUP(B28,'[1]База спортсменов'!A:K,6,FALSE)</f>
        <v>г. Санкт-Петербург</v>
      </c>
      <c r="H28" s="30">
        <v>1.4849537037037036E-2</v>
      </c>
      <c r="I28" s="30">
        <f t="shared" si="0"/>
        <v>8.1018518518516727E-5</v>
      </c>
      <c r="J28" s="32">
        <f t="shared" si="1"/>
        <v>26.936866718628217</v>
      </c>
      <c r="K28" s="22">
        <v>16</v>
      </c>
      <c r="L28" s="33"/>
    </row>
    <row r="29" spans="1:1024" s="1" customFormat="1" ht="17.25" customHeight="1" x14ac:dyDescent="0.3">
      <c r="A29" s="22">
        <v>7</v>
      </c>
      <c r="B29" s="26">
        <v>29</v>
      </c>
      <c r="C29" s="27">
        <f>VLOOKUP(B29,'[1]База спортсменов'!A:G,2,FALSE)</f>
        <v>10153666572</v>
      </c>
      <c r="D29" s="28" t="str">
        <f>VLOOKUP(B29,'[1]База спортсменов'!A:H,3,FALSE)</f>
        <v>МОСКВИН Данил</v>
      </c>
      <c r="E29" s="29">
        <f>VLOOKUP(B29,'[1]База спортсменов'!A:I,4,FALSE)</f>
        <v>35607</v>
      </c>
      <c r="F29" s="27" t="str">
        <f>VLOOKUP(B29,'[1]База спортсменов'!A:J,5,FALSE)</f>
        <v>МС</v>
      </c>
      <c r="G29" s="28" t="str">
        <f>VLOOKUP(B29,'[1]База спортсменов'!A:K,6,FALSE)</f>
        <v>Удмуртская Республика</v>
      </c>
      <c r="H29" s="30">
        <v>1.4895833333333332E-2</v>
      </c>
      <c r="I29" s="30">
        <f t="shared" si="0"/>
        <v>1.2731481481481274E-4</v>
      </c>
      <c r="J29" s="32">
        <f t="shared" si="1"/>
        <v>26.853146853146853</v>
      </c>
      <c r="K29" s="35">
        <v>15</v>
      </c>
      <c r="L29" s="36"/>
    </row>
    <row r="30" spans="1:1024" s="1" customFormat="1" ht="17.25" customHeight="1" x14ac:dyDescent="0.3">
      <c r="A30" s="22">
        <v>8</v>
      </c>
      <c r="B30" s="26">
        <v>5</v>
      </c>
      <c r="C30" s="27">
        <f>VLOOKUP(B30,'[1]База спортсменов'!A:G,2,FALSE)</f>
        <v>10002126304</v>
      </c>
      <c r="D30" s="28" t="str">
        <f>VLOOKUP(B30,'[1]База спортсменов'!A:H,3,FALSE)</f>
        <v>ГОГОЛЕВ Максим</v>
      </c>
      <c r="E30" s="29">
        <f>VLOOKUP(B30,'[1]База спортсменов'!A:I,4,FALSE)</f>
        <v>29885</v>
      </c>
      <c r="F30" s="27" t="str">
        <f>VLOOKUP(B30,'[1]База спортсменов'!A:J,5,FALSE)</f>
        <v>МС</v>
      </c>
      <c r="G30" s="28" t="str">
        <f>VLOOKUP(B30,'[1]База спортсменов'!A:K,6,FALSE)</f>
        <v>Самарская область</v>
      </c>
      <c r="H30" s="30">
        <v>1.4918981481481483E-2</v>
      </c>
      <c r="I30" s="30">
        <f t="shared" si="0"/>
        <v>1.5046296296296335E-4</v>
      </c>
      <c r="J30" s="32">
        <f t="shared" si="1"/>
        <v>26.811481768813032</v>
      </c>
      <c r="K30" s="22">
        <v>14</v>
      </c>
      <c r="L30" s="36"/>
    </row>
    <row r="31" spans="1:1024" s="1" customFormat="1" ht="17.25" customHeight="1" x14ac:dyDescent="0.3">
      <c r="A31" s="22">
        <v>9</v>
      </c>
      <c r="B31" s="26">
        <v>9</v>
      </c>
      <c r="C31" s="27">
        <f>VLOOKUP(B31,'[1]База спортсменов'!A:G,2,FALSE)</f>
        <v>10036030026</v>
      </c>
      <c r="D31" s="28" t="str">
        <f>VLOOKUP(B31,'[1]База спортсменов'!A:H,3,FALSE)</f>
        <v>БАЛОБАНОВ Павел</v>
      </c>
      <c r="E31" s="29">
        <f>VLOOKUP(B31,'[1]База спортсменов'!A:I,4,FALSE)</f>
        <v>37297</v>
      </c>
      <c r="F31" s="27" t="str">
        <f>VLOOKUP(B31,'[1]База спортсменов'!A:J,5,FALSE)</f>
        <v>МС</v>
      </c>
      <c r="G31" s="28" t="str">
        <f>VLOOKUP(B31,'[1]База спортсменов'!A:K,6,FALSE)</f>
        <v>Удмуртская Республика</v>
      </c>
      <c r="H31" s="30">
        <v>1.4930555555555556E-2</v>
      </c>
      <c r="I31" s="30">
        <f t="shared" si="0"/>
        <v>1.6203703703703692E-4</v>
      </c>
      <c r="J31" s="32">
        <f t="shared" si="1"/>
        <v>26.790697674418603</v>
      </c>
      <c r="K31" s="35">
        <v>13</v>
      </c>
      <c r="L31" s="36"/>
    </row>
    <row r="32" spans="1:1024" s="1" customFormat="1" ht="17.25" customHeight="1" x14ac:dyDescent="0.3">
      <c r="A32" s="22">
        <v>10</v>
      </c>
      <c r="B32" s="26">
        <v>7</v>
      </c>
      <c r="C32" s="27">
        <f>VLOOKUP(B32,'[1]База спортсменов'!A:G,2,FALSE)</f>
        <v>10114020652</v>
      </c>
      <c r="D32" s="28" t="str">
        <f>VLOOKUP(B32,'[1]База спортсменов'!A:H,3,FALSE)</f>
        <v>КАДУБОВСКИЙ Валерий</v>
      </c>
      <c r="E32" s="29">
        <f>VLOOKUP(B32,'[1]База спортсменов'!A:I,4,FALSE)</f>
        <v>37862</v>
      </c>
      <c r="F32" s="27" t="str">
        <f>VLOOKUP(B32,'[1]База спортсменов'!A:J,5,FALSE)</f>
        <v>КМС</v>
      </c>
      <c r="G32" s="28" t="str">
        <f>VLOOKUP(B32,'[1]База спортсменов'!A:K,6,FALSE)</f>
        <v>г. Санкт-Петербург</v>
      </c>
      <c r="H32" s="30">
        <v>1.4953703703703705E-2</v>
      </c>
      <c r="I32" s="30">
        <f t="shared" si="0"/>
        <v>1.851851851851858E-4</v>
      </c>
      <c r="J32" s="32">
        <f t="shared" si="1"/>
        <v>26.749226006191947</v>
      </c>
      <c r="K32" s="22">
        <v>12</v>
      </c>
      <c r="L32" s="36"/>
    </row>
    <row r="33" spans="1:12" s="1" customFormat="1" ht="17.25" customHeight="1" x14ac:dyDescent="0.3">
      <c r="A33" s="22">
        <v>11</v>
      </c>
      <c r="B33" s="26">
        <v>4</v>
      </c>
      <c r="C33" s="27">
        <f>VLOOKUP(B33,'[1]База спортсменов'!A:G,2,FALSE)</f>
        <v>10007707844</v>
      </c>
      <c r="D33" s="28" t="str">
        <f>VLOOKUP(B33,'[1]База спортсменов'!A:H,3,FALSE)</f>
        <v>БОРЕДСКИЙ Руслан</v>
      </c>
      <c r="E33" s="29">
        <f>VLOOKUP(B33,'[1]База спортсменов'!A:I,4,FALSE)</f>
        <v>34460</v>
      </c>
      <c r="F33" s="27" t="str">
        <f>VLOOKUP(B33,'[1]База спортсменов'!A:J,5,FALSE)</f>
        <v>МС</v>
      </c>
      <c r="G33" s="28" t="str">
        <f>VLOOKUP(B33,'[1]База спортсменов'!A:K,6,FALSE)</f>
        <v>г. Санкт-Петербург</v>
      </c>
      <c r="H33" s="30">
        <v>1.4976851851851852E-2</v>
      </c>
      <c r="I33" s="30">
        <f t="shared" si="0"/>
        <v>2.0833333333333294E-4</v>
      </c>
      <c r="J33" s="32">
        <f t="shared" si="1"/>
        <v>26.707882534775887</v>
      </c>
      <c r="K33" s="35">
        <v>11</v>
      </c>
      <c r="L33" s="36"/>
    </row>
    <row r="34" spans="1:12" s="1" customFormat="1" ht="17.25" customHeight="1" x14ac:dyDescent="0.3">
      <c r="A34" s="22">
        <v>12</v>
      </c>
      <c r="B34" s="26">
        <v>11</v>
      </c>
      <c r="C34" s="27">
        <f>VLOOKUP(B34,'[1]База спортсменов'!A:G,2,FALSE)</f>
        <v>10083324394</v>
      </c>
      <c r="D34" s="28" t="str">
        <f>VLOOKUP(B34,'[1]База спортсменов'!A:H,3,FALSE)</f>
        <v>БЕЛОКРЫЛОВ Михаил</v>
      </c>
      <c r="E34" s="29">
        <f>VLOOKUP(B34,'[1]База спортсменов'!A:I,4,FALSE)</f>
        <v>38366</v>
      </c>
      <c r="F34" s="27" t="str">
        <f>VLOOKUP(B34,'[1]База спортсменов'!A:J,5,FALSE)</f>
        <v>МС</v>
      </c>
      <c r="G34" s="28" t="str">
        <f>VLOOKUP(B34,'[1]База спортсменов'!A:K,6,FALSE)</f>
        <v>Удмуртская Республика</v>
      </c>
      <c r="H34" s="30">
        <v>1.5196759259259259E-2</v>
      </c>
      <c r="I34" s="30">
        <f t="shared" si="0"/>
        <v>4.2824074074073945E-4</v>
      </c>
      <c r="J34" s="32">
        <f t="shared" si="1"/>
        <v>26.321401370906319</v>
      </c>
      <c r="K34" s="22">
        <v>10</v>
      </c>
      <c r="L34" s="36"/>
    </row>
    <row r="35" spans="1:12" s="1" customFormat="1" ht="17.25" customHeight="1" x14ac:dyDescent="0.3">
      <c r="A35" s="22">
        <v>13</v>
      </c>
      <c r="B35" s="26">
        <v>8</v>
      </c>
      <c r="C35" s="27">
        <f>VLOOKUP(B35,'[1]База спортсменов'!A:G,2,FALSE)</f>
        <v>10104083408</v>
      </c>
      <c r="D35" s="28" t="str">
        <f>VLOOKUP(B35,'[1]База спортсменов'!A:H,3,FALSE)</f>
        <v>РОМАНОВ Роман</v>
      </c>
      <c r="E35" s="29">
        <f>VLOOKUP(B35,'[1]База спортсменов'!A:I,4,FALSE)</f>
        <v>38687</v>
      </c>
      <c r="F35" s="27" t="str">
        <f>VLOOKUP(B35,'[1]База спортсменов'!A:J,5,FALSE)</f>
        <v>МС</v>
      </c>
      <c r="G35" s="28" t="str">
        <f>VLOOKUP(B35,'[1]База спортсменов'!A:K,6,FALSE)</f>
        <v>Чувашская Республика</v>
      </c>
      <c r="H35" s="30">
        <v>1.5208333333333332E-2</v>
      </c>
      <c r="I35" s="30">
        <f t="shared" si="0"/>
        <v>4.3981481481481302E-4</v>
      </c>
      <c r="J35" s="32">
        <f t="shared" si="1"/>
        <v>26.301369863013697</v>
      </c>
      <c r="K35" s="35">
        <v>9</v>
      </c>
      <c r="L35" s="36"/>
    </row>
    <row r="36" spans="1:12" s="1" customFormat="1" ht="17.25" customHeight="1" x14ac:dyDescent="0.3">
      <c r="A36" s="22" t="s">
        <v>68</v>
      </c>
      <c r="B36" s="26">
        <v>25</v>
      </c>
      <c r="C36" s="27">
        <f>VLOOKUP(B36,'[1]База спортсменов'!A:G,2,FALSE)</f>
        <v>10092735216</v>
      </c>
      <c r="D36" s="28" t="str">
        <f>VLOOKUP(B36,'[1]База спортсменов'!A:H,3,FALSE)</f>
        <v>МАЛЫШКО Максим</v>
      </c>
      <c r="E36" s="29">
        <f>VLOOKUP(B36,'[1]База спортсменов'!A:I,4,FALSE)</f>
        <v>38444</v>
      </c>
      <c r="F36" s="27" t="str">
        <f>VLOOKUP(B36,'[1]База спортсменов'!A:J,5,FALSE)</f>
        <v>МС</v>
      </c>
      <c r="G36" s="28" t="str">
        <f>VLOOKUP(B36,'[1]База спортсменов'!A:K,6,FALSE)</f>
        <v>Республика Беларусь</v>
      </c>
      <c r="H36" s="30">
        <v>1.5208333333333332E-2</v>
      </c>
      <c r="I36" s="30">
        <f t="shared" si="0"/>
        <v>4.3981481481481302E-4</v>
      </c>
      <c r="J36" s="32">
        <f t="shared" si="1"/>
        <v>26.301369863013697</v>
      </c>
      <c r="K36" s="22">
        <v>8</v>
      </c>
      <c r="L36" s="36"/>
    </row>
    <row r="37" spans="1:12" s="1" customFormat="1" ht="17.25" customHeight="1" x14ac:dyDescent="0.3">
      <c r="A37" s="22">
        <v>14</v>
      </c>
      <c r="B37" s="26">
        <v>13</v>
      </c>
      <c r="C37" s="27">
        <f>VLOOKUP(B37,'[1]База спортсменов'!A:G,2,FALSE)</f>
        <v>10116100795</v>
      </c>
      <c r="D37" s="28" t="str">
        <f>VLOOKUP(B37,'[1]База спортсменов'!A:H,3,FALSE)</f>
        <v>ПЕТРОВ Никита</v>
      </c>
      <c r="E37" s="29">
        <f>VLOOKUP(B37,'[1]База спортсменов'!A:I,4,FALSE)</f>
        <v>39288</v>
      </c>
      <c r="F37" s="27" t="str">
        <f>VLOOKUP(B37,'[1]База спортсменов'!A:J,5,FALSE)</f>
        <v>КМС</v>
      </c>
      <c r="G37" s="28" t="str">
        <f>VLOOKUP(B37,'[1]База спортсменов'!A:K,6,FALSE)</f>
        <v>Чувашская Республика</v>
      </c>
      <c r="H37" s="30">
        <v>1.5219907407407409E-2</v>
      </c>
      <c r="I37" s="30">
        <f t="shared" si="0"/>
        <v>4.5138888888889006E-4</v>
      </c>
      <c r="J37" s="32">
        <f t="shared" si="1"/>
        <v>26.281368821292773</v>
      </c>
      <c r="K37" s="35">
        <v>7</v>
      </c>
      <c r="L37" s="36"/>
    </row>
    <row r="38" spans="1:12" s="1" customFormat="1" ht="17.25" customHeight="1" x14ac:dyDescent="0.3">
      <c r="A38" s="22">
        <v>15</v>
      </c>
      <c r="B38" s="26">
        <v>20</v>
      </c>
      <c r="C38" s="27">
        <f>VLOOKUP(B38,'[1]База спортсменов'!A:G,2,FALSE)</f>
        <v>10114463115</v>
      </c>
      <c r="D38" s="28" t="str">
        <f>VLOOKUP(B38,'[1]База спортсменов'!A:H,3,FALSE)</f>
        <v>МАТВЕЕВ Никита</v>
      </c>
      <c r="E38" s="29">
        <f>VLOOKUP(B38,'[1]База спортсменов'!A:I,4,FALSE)</f>
        <v>39620</v>
      </c>
      <c r="F38" s="27" t="str">
        <f>VLOOKUP(B38,'[1]База спортсменов'!A:J,5,FALSE)</f>
        <v>КМС</v>
      </c>
      <c r="G38" s="28" t="str">
        <f>VLOOKUP(B38,'[1]База спортсменов'!A:K,6,FALSE)</f>
        <v>г. Санкт-Петербург</v>
      </c>
      <c r="H38" s="30">
        <v>1.5243055555555557E-2</v>
      </c>
      <c r="I38" s="30">
        <f t="shared" si="0"/>
        <v>4.745370370370372E-4</v>
      </c>
      <c r="J38" s="32">
        <f t="shared" si="1"/>
        <v>26.24145785876993</v>
      </c>
      <c r="K38" s="22">
        <v>6</v>
      </c>
      <c r="L38" s="36"/>
    </row>
    <row r="39" spans="1:12" s="1" customFormat="1" ht="17.25" customHeight="1" x14ac:dyDescent="0.3">
      <c r="A39" s="22">
        <v>16</v>
      </c>
      <c r="B39" s="26">
        <v>26</v>
      </c>
      <c r="C39" s="27">
        <f>VLOOKUP(B39,'[1]База спортсменов'!A:G,2,FALSE)</f>
        <v>10091731365</v>
      </c>
      <c r="D39" s="28" t="str">
        <f>VLOOKUP(B39,'[1]База спортсменов'!A:H,3,FALSE)</f>
        <v>ПАВЛОВ Леонид</v>
      </c>
      <c r="E39" s="29">
        <f>VLOOKUP(B39,'[1]База спортсменов'!A:I,4,FALSE)</f>
        <v>38427</v>
      </c>
      <c r="F39" s="27" t="str">
        <f>VLOOKUP(B39,'[1]База спортсменов'!A:J,5,FALSE)</f>
        <v>МС</v>
      </c>
      <c r="G39" s="28" t="str">
        <f>VLOOKUP(B39,'[1]База спортсменов'!A:K,6,FALSE)</f>
        <v>Чувашская Республика</v>
      </c>
      <c r="H39" s="30">
        <v>1.5243055555555557E-2</v>
      </c>
      <c r="I39" s="30">
        <f t="shared" si="0"/>
        <v>4.745370370370372E-4</v>
      </c>
      <c r="J39" s="32">
        <f t="shared" si="1"/>
        <v>26.24145785876993</v>
      </c>
      <c r="K39" s="35">
        <v>5</v>
      </c>
      <c r="L39" s="36"/>
    </row>
    <row r="40" spans="1:12" s="1" customFormat="1" ht="17.25" customHeight="1" x14ac:dyDescent="0.3">
      <c r="A40" s="22">
        <v>17</v>
      </c>
      <c r="B40" s="26">
        <v>16</v>
      </c>
      <c r="C40" s="27">
        <f>VLOOKUP(B40,'[1]База спортсменов'!A:G,2,FALSE)</f>
        <v>10096493055</v>
      </c>
      <c r="D40" s="28" t="str">
        <f>VLOOKUP(B40,'[1]База спортсменов'!A:H,3,FALSE)</f>
        <v>ДМИТРИЕВ Даниил</v>
      </c>
      <c r="E40" s="29">
        <f>VLOOKUP(B40,'[1]База спортсменов'!A:I,4,FALSE)</f>
        <v>39290</v>
      </c>
      <c r="F40" s="27" t="str">
        <f>VLOOKUP(B40,'[1]База спортсменов'!A:J,5,FALSE)</f>
        <v>КМС</v>
      </c>
      <c r="G40" s="28" t="str">
        <f>VLOOKUP(B40,'[1]База спортсменов'!A:K,6,FALSE)</f>
        <v>г. Санкт-Петербург</v>
      </c>
      <c r="H40" s="30">
        <v>1.5243055555555557E-2</v>
      </c>
      <c r="I40" s="30">
        <f t="shared" si="0"/>
        <v>4.745370370370372E-4</v>
      </c>
      <c r="J40" s="32">
        <f t="shared" si="1"/>
        <v>26.24145785876993</v>
      </c>
      <c r="K40" s="22">
        <v>4</v>
      </c>
      <c r="L40" s="36"/>
    </row>
    <row r="41" spans="1:12" s="1" customFormat="1" ht="17.25" customHeight="1" x14ac:dyDescent="0.3">
      <c r="A41" s="22">
        <v>18</v>
      </c>
      <c r="B41" s="26">
        <v>22</v>
      </c>
      <c r="C41" s="27">
        <f>VLOOKUP(B41,'[1]База спортсменов'!A:G,2,FALSE)</f>
        <v>10119189944</v>
      </c>
      <c r="D41" s="28" t="str">
        <f>VLOOKUP(B41,'[1]База спортсменов'!A:H,3,FALSE)</f>
        <v>ЗУБЧЕНКО Георгий</v>
      </c>
      <c r="E41" s="29">
        <f>VLOOKUP(B41,'[1]База спортсменов'!A:I,4,FALSE)</f>
        <v>39193</v>
      </c>
      <c r="F41" s="27" t="str">
        <f>VLOOKUP(B41,'[1]База спортсменов'!A:J,5,FALSE)</f>
        <v>КМС</v>
      </c>
      <c r="G41" s="28" t="str">
        <f>VLOOKUP(B41,'[1]База спортсменов'!A:K,6,FALSE)</f>
        <v>г. Санкт-Петербург</v>
      </c>
      <c r="H41" s="30">
        <v>1.525462962962963E-2</v>
      </c>
      <c r="I41" s="30">
        <f t="shared" si="0"/>
        <v>4.8611111111111077E-4</v>
      </c>
      <c r="J41" s="32">
        <f t="shared" si="1"/>
        <v>26.221547799696509</v>
      </c>
      <c r="K41" s="35">
        <v>3</v>
      </c>
      <c r="L41" s="36"/>
    </row>
    <row r="42" spans="1:12" s="1" customFormat="1" ht="17.25" customHeight="1" x14ac:dyDescent="0.3">
      <c r="A42" s="22">
        <v>19</v>
      </c>
      <c r="B42" s="26">
        <v>34</v>
      </c>
      <c r="C42" s="27">
        <f>VLOOKUP(B42,'[1]База спортсменов'!A:G,2,FALSE)</f>
        <v>10127393215</v>
      </c>
      <c r="D42" s="28" t="str">
        <f>VLOOKUP(B42,'[1]База спортсменов'!A:H,3,FALSE)</f>
        <v>КОРМАКОВ Павел</v>
      </c>
      <c r="E42" s="29">
        <f>VLOOKUP(B42,'[1]База спортсменов'!A:I,4,FALSE)</f>
        <v>37791</v>
      </c>
      <c r="F42" s="27" t="str">
        <f>VLOOKUP(B42,'[1]База спортсменов'!A:J,5,FALSE)</f>
        <v>КМС</v>
      </c>
      <c r="G42" s="28" t="str">
        <f>VLOOKUP(B42,'[1]База спортсменов'!A:K,6,FALSE)</f>
        <v>Московская область</v>
      </c>
      <c r="H42" s="30">
        <v>1.525462962962963E-2</v>
      </c>
      <c r="I42" s="30">
        <f t="shared" si="0"/>
        <v>4.8611111111111077E-4</v>
      </c>
      <c r="J42" s="32">
        <f t="shared" si="1"/>
        <v>26.221547799696509</v>
      </c>
      <c r="K42" s="22">
        <v>2</v>
      </c>
      <c r="L42" s="36"/>
    </row>
    <row r="43" spans="1:12" s="1" customFormat="1" ht="17.25" customHeight="1" x14ac:dyDescent="0.3">
      <c r="A43" s="22">
        <v>20</v>
      </c>
      <c r="B43" s="26">
        <v>40</v>
      </c>
      <c r="C43" s="27">
        <f>VLOOKUP(B43,'[1]База спортсменов'!A:G,2,FALSE)</f>
        <v>10119181860</v>
      </c>
      <c r="D43" s="28" t="str">
        <f>VLOOKUP(B43,'[1]База спортсменов'!A:H,3,FALSE)</f>
        <v>СЕВЕРОВ Роман</v>
      </c>
      <c r="E43" s="29">
        <f>VLOOKUP(B43,'[1]База спортсменов'!A:I,4,FALSE)</f>
        <v>38449</v>
      </c>
      <c r="F43" s="27" t="str">
        <f>VLOOKUP(B43,'[1]База спортсменов'!A:J,5,FALSE)</f>
        <v>МС</v>
      </c>
      <c r="G43" s="28" t="str">
        <f>VLOOKUP(B43,'[1]База спортсменов'!A:K,6,FALSE)</f>
        <v>Московская область</v>
      </c>
      <c r="H43" s="30">
        <v>1.5266203703703705E-2</v>
      </c>
      <c r="I43" s="30">
        <f t="shared" si="0"/>
        <v>4.9768518518518608E-4</v>
      </c>
      <c r="J43" s="32">
        <f t="shared" si="1"/>
        <v>26.201667930250185</v>
      </c>
      <c r="K43" s="35">
        <v>1</v>
      </c>
      <c r="L43" s="36"/>
    </row>
    <row r="44" spans="1:12" s="1" customFormat="1" ht="17.25" customHeight="1" x14ac:dyDescent="0.3">
      <c r="A44" s="22">
        <v>21</v>
      </c>
      <c r="B44" s="26">
        <v>41</v>
      </c>
      <c r="C44" s="27">
        <f>VLOOKUP(B44,'[1]База спортсменов'!A:G,2,FALSE)</f>
        <v>10101841795</v>
      </c>
      <c r="D44" s="28" t="str">
        <f>VLOOKUP(B44,'[1]База спортсменов'!A:H,3,FALSE)</f>
        <v>МАРАХТАНОВ Глеб</v>
      </c>
      <c r="E44" s="29">
        <f>VLOOKUP(B44,'[1]База спортсменов'!A:I,4,FALSE)</f>
        <v>38929</v>
      </c>
      <c r="F44" s="27" t="str">
        <f>VLOOKUP(B44,'[1]База спортсменов'!A:J,5,FALSE)</f>
        <v>КМС</v>
      </c>
      <c r="G44" s="28" t="str">
        <f>VLOOKUP(B44,'[1]База спортсменов'!A:K,6,FALSE)</f>
        <v>г. Санкт-Петербург</v>
      </c>
      <c r="H44" s="30">
        <v>1.5300925925925926E-2</v>
      </c>
      <c r="I44" s="30">
        <f t="shared" si="0"/>
        <v>5.3240740740740679E-4</v>
      </c>
      <c r="J44" s="32">
        <f t="shared" si="1"/>
        <v>26.142208774583963</v>
      </c>
      <c r="K44" s="22">
        <v>1</v>
      </c>
      <c r="L44" s="36"/>
    </row>
    <row r="45" spans="1:12" s="1" customFormat="1" ht="17.25" customHeight="1" x14ac:dyDescent="0.3">
      <c r="A45" s="22">
        <v>22</v>
      </c>
      <c r="B45" s="26">
        <v>28</v>
      </c>
      <c r="C45" s="27">
        <f>VLOOKUP(B45,'[1]База спортсменов'!A:G,2,FALSE)</f>
        <v>10080035892</v>
      </c>
      <c r="D45" s="28" t="str">
        <f>VLOOKUP(B45,'[1]База спортсменов'!A:H,3,FALSE)</f>
        <v>АЛЕКСАНИН Данила</v>
      </c>
      <c r="E45" s="29">
        <f>VLOOKUP(B45,'[1]База спортсменов'!A:I,4,FALSE)</f>
        <v>38382</v>
      </c>
      <c r="F45" s="27" t="str">
        <f>VLOOKUP(B45,'[1]База спортсменов'!A:J,5,FALSE)</f>
        <v>МС</v>
      </c>
      <c r="G45" s="28" t="str">
        <f>VLOOKUP(B45,'[1]База спортсменов'!A:K,6,FALSE)</f>
        <v>г. Санкт-Петербург</v>
      </c>
      <c r="H45" s="30">
        <v>1.5335648148148147E-2</v>
      </c>
      <c r="I45" s="30">
        <f t="shared" si="0"/>
        <v>5.671296296296275E-4</v>
      </c>
      <c r="J45" s="32">
        <f t="shared" si="1"/>
        <v>26.08301886792453</v>
      </c>
      <c r="K45" s="35">
        <v>1</v>
      </c>
      <c r="L45" s="36"/>
    </row>
    <row r="46" spans="1:12" s="1" customFormat="1" ht="17.25" customHeight="1" x14ac:dyDescent="0.3">
      <c r="A46" s="22">
        <v>23</v>
      </c>
      <c r="B46" s="26">
        <v>43</v>
      </c>
      <c r="C46" s="27">
        <f>VLOOKUP(B46,'[1]База спортсменов'!A:G,2,FALSE)</f>
        <v>10093908108</v>
      </c>
      <c r="D46" s="28" t="str">
        <f>VLOOKUP(B46,'[1]База спортсменов'!A:H,3,FALSE)</f>
        <v>ЗОЛОТАРЕВ Александр</v>
      </c>
      <c r="E46" s="29">
        <f>VLOOKUP(B46,'[1]База спортсменов'!A:I,4,FALSE)</f>
        <v>38959</v>
      </c>
      <c r="F46" s="27" t="str">
        <f>VLOOKUP(B46,'[1]База спортсменов'!A:J,5,FALSE)</f>
        <v>МС</v>
      </c>
      <c r="G46" s="28" t="str">
        <f>VLOOKUP(B46,'[1]База спортсменов'!A:K,6,FALSE)</f>
        <v>Челябинская область</v>
      </c>
      <c r="H46" s="30">
        <v>1.539351851851852E-2</v>
      </c>
      <c r="I46" s="30">
        <f t="shared" si="0"/>
        <v>6.2500000000000056E-4</v>
      </c>
      <c r="J46" s="32">
        <f t="shared" si="1"/>
        <v>25.984962406015036</v>
      </c>
      <c r="K46" s="22">
        <v>1</v>
      </c>
      <c r="L46" s="36"/>
    </row>
    <row r="47" spans="1:12" s="1" customFormat="1" ht="17.25" customHeight="1" x14ac:dyDescent="0.3">
      <c r="A47" s="22">
        <v>24</v>
      </c>
      <c r="B47" s="26">
        <v>38</v>
      </c>
      <c r="C47" s="27">
        <f>VLOOKUP(B47,'[1]База спортсменов'!A:G,2,FALSE)</f>
        <v>10094392906</v>
      </c>
      <c r="D47" s="28" t="str">
        <f>VLOOKUP(B47,'[1]База спортсменов'!A:H,3,FALSE)</f>
        <v>АБРАМОВ Александр</v>
      </c>
      <c r="E47" s="29">
        <f>VLOOKUP(B47,'[1]База спортсменов'!A:I,4,FALSE)</f>
        <v>38988</v>
      </c>
      <c r="F47" s="27" t="str">
        <f>VLOOKUP(B47,'[1]База спортсменов'!A:J,5,FALSE)</f>
        <v>МС</v>
      </c>
      <c r="G47" s="28" t="str">
        <f>VLOOKUP(B47,'[1]База спортсменов'!A:K,6,FALSE)</f>
        <v>Свердловская область</v>
      </c>
      <c r="H47" s="30">
        <v>1.5428240740740741E-2</v>
      </c>
      <c r="I47" s="30">
        <f t="shared" si="0"/>
        <v>6.5972222222222127E-4</v>
      </c>
      <c r="J47" s="32">
        <f t="shared" si="1"/>
        <v>25.926481620405102</v>
      </c>
      <c r="K47" s="35">
        <v>1</v>
      </c>
      <c r="L47" s="36"/>
    </row>
    <row r="48" spans="1:12" s="1" customFormat="1" ht="17.25" customHeight="1" x14ac:dyDescent="0.3">
      <c r="A48" s="22">
        <v>25</v>
      </c>
      <c r="B48" s="26">
        <v>10</v>
      </c>
      <c r="C48" s="27">
        <f>VLOOKUP(B48,'[1]База спортсменов'!A:G,2,FALSE)</f>
        <v>10094922059</v>
      </c>
      <c r="D48" s="28" t="str">
        <f>VLOOKUP(B48,'[1]База спортсменов'!A:H,3,FALSE)</f>
        <v>КАРПОВ Даниил</v>
      </c>
      <c r="E48" s="29">
        <f>VLOOKUP(B48,'[1]База спортсменов'!A:I,4,FALSE)</f>
        <v>37659</v>
      </c>
      <c r="F48" s="27" t="str">
        <f>VLOOKUP(B48,'[1]База спортсменов'!A:J,5,FALSE)</f>
        <v>МС</v>
      </c>
      <c r="G48" s="28" t="str">
        <f>VLOOKUP(B48,'[1]База спортсменов'!A:K,6,FALSE)</f>
        <v>Чувашская Республика</v>
      </c>
      <c r="H48" s="30">
        <v>1.5439814814814816E-2</v>
      </c>
      <c r="I48" s="30">
        <f t="shared" si="0"/>
        <v>6.7129629629629657E-4</v>
      </c>
      <c r="J48" s="32">
        <f t="shared" si="1"/>
        <v>25.907046476761618</v>
      </c>
      <c r="K48" s="22">
        <v>1</v>
      </c>
      <c r="L48" s="36"/>
    </row>
    <row r="49" spans="1:12" s="1" customFormat="1" ht="17.25" customHeight="1" x14ac:dyDescent="0.3">
      <c r="A49" s="22">
        <v>26</v>
      </c>
      <c r="B49" s="26">
        <v>14</v>
      </c>
      <c r="C49" s="27">
        <f>VLOOKUP(B49,'[1]База спортсменов'!A:G,2,FALSE)</f>
        <v>10119244508</v>
      </c>
      <c r="D49" s="28" t="str">
        <f>VLOOKUP(B49,'[1]База спортсменов'!A:H,3,FALSE)</f>
        <v>БОЙЧУК Всеволод</v>
      </c>
      <c r="E49" s="29">
        <f>VLOOKUP(B49,'[1]База спортсменов'!A:I,4,FALSE)</f>
        <v>39109</v>
      </c>
      <c r="F49" s="27" t="str">
        <f>VLOOKUP(B49,'[1]База спортсменов'!A:J,5,FALSE)</f>
        <v>КМС</v>
      </c>
      <c r="G49" s="28" t="str">
        <f>VLOOKUP(B49,'[1]База спортсменов'!A:K,6,FALSE)</f>
        <v>г. Санкт-Петербург</v>
      </c>
      <c r="H49" s="30">
        <v>1.545138888888889E-2</v>
      </c>
      <c r="I49" s="30">
        <f t="shared" si="0"/>
        <v>6.8287037037037014E-4</v>
      </c>
      <c r="J49" s="32">
        <f t="shared" si="1"/>
        <v>25.887640449438202</v>
      </c>
      <c r="K49" s="35">
        <v>1</v>
      </c>
      <c r="L49" s="36"/>
    </row>
    <row r="50" spans="1:12" s="1" customFormat="1" ht="17.25" customHeight="1" x14ac:dyDescent="0.3">
      <c r="A50" s="22">
        <v>27</v>
      </c>
      <c r="B50" s="26">
        <v>27</v>
      </c>
      <c r="C50" s="27">
        <f>VLOOKUP(B50,'[1]База спортсменов'!A:G,2,FALSE)</f>
        <v>10105987638</v>
      </c>
      <c r="D50" s="28" t="str">
        <f>VLOOKUP(B50,'[1]База спортсменов'!A:H,3,FALSE)</f>
        <v>МЕРЕЖУК Владислав</v>
      </c>
      <c r="E50" s="29">
        <f>VLOOKUP(B50,'[1]База спортсменов'!A:I,4,FALSE)</f>
        <v>38394</v>
      </c>
      <c r="F50" s="27" t="str">
        <f>VLOOKUP(B50,'[1]База спортсменов'!A:J,5,FALSE)</f>
        <v>МС</v>
      </c>
      <c r="G50" s="28" t="str">
        <f>VLOOKUP(B50,'[1]База спортсменов'!A:K,6,FALSE)</f>
        <v>Донецкая Народная Республика</v>
      </c>
      <c r="H50" s="30">
        <v>1.5532407407407406E-2</v>
      </c>
      <c r="I50" s="30">
        <f t="shared" si="0"/>
        <v>7.6388888888888687E-4</v>
      </c>
      <c r="J50" s="32">
        <f t="shared" si="1"/>
        <v>25.752608047690014</v>
      </c>
      <c r="K50" s="22">
        <v>1</v>
      </c>
      <c r="L50" s="36"/>
    </row>
    <row r="51" spans="1:12" s="1" customFormat="1" ht="17.25" customHeight="1" x14ac:dyDescent="0.3">
      <c r="A51" s="22">
        <v>28</v>
      </c>
      <c r="B51" s="26">
        <v>21</v>
      </c>
      <c r="C51" s="27">
        <f>VLOOKUP(B51,'[1]База спортсменов'!A:G,2,FALSE)</f>
        <v>10096646235</v>
      </c>
      <c r="D51" s="28" t="str">
        <f>VLOOKUP(B51,'[1]База спортсменов'!A:H,3,FALSE)</f>
        <v>РЫЖАНКОВ Никита</v>
      </c>
      <c r="E51" s="29">
        <f>VLOOKUP(B51,'[1]База спортсменов'!A:I,4,FALSE)</f>
        <v>39219</v>
      </c>
      <c r="F51" s="27" t="str">
        <f>VLOOKUP(B51,'[1]База спортсменов'!A:J,5,FALSE)</f>
        <v>1 СР</v>
      </c>
      <c r="G51" s="28" t="str">
        <f>VLOOKUP(B51,'[1]База спортсменов'!A:K,6,FALSE)</f>
        <v>Московская область</v>
      </c>
      <c r="H51" s="30">
        <v>1.554398148148148E-2</v>
      </c>
      <c r="I51" s="30">
        <f t="shared" si="0"/>
        <v>7.7546296296296044E-4</v>
      </c>
      <c r="J51" s="32">
        <f t="shared" si="1"/>
        <v>25.733432613551752</v>
      </c>
      <c r="K51" s="35">
        <v>1</v>
      </c>
      <c r="L51" s="36"/>
    </row>
    <row r="52" spans="1:12" s="1" customFormat="1" ht="17.25" customHeight="1" x14ac:dyDescent="0.3">
      <c r="A52" s="22">
        <v>29</v>
      </c>
      <c r="B52" s="26">
        <v>17</v>
      </c>
      <c r="C52" s="27">
        <f>VLOOKUP(B52,'[1]База спортсменов'!A:G,2,FALSE)</f>
        <v>10127318342</v>
      </c>
      <c r="D52" s="28" t="str">
        <f>VLOOKUP(B52,'[1]База спортсменов'!A:H,3,FALSE)</f>
        <v>РЫЧКОВ Илья</v>
      </c>
      <c r="E52" s="29">
        <f>VLOOKUP(B52,'[1]База спортсменов'!A:I,4,FALSE)</f>
        <v>39500</v>
      </c>
      <c r="F52" s="27" t="str">
        <f>VLOOKUP(B52,'[1]База спортсменов'!A:J,5,FALSE)</f>
        <v>КМС</v>
      </c>
      <c r="G52" s="28" t="str">
        <f>VLOOKUP(B52,'[1]База спортсменов'!A:K,6,FALSE)</f>
        <v>г. Санкт-Петербург</v>
      </c>
      <c r="H52" s="30">
        <v>1.5590277777777778E-2</v>
      </c>
      <c r="I52" s="30">
        <f t="shared" si="0"/>
        <v>8.2175925925925819E-4</v>
      </c>
      <c r="J52" s="32">
        <f t="shared" si="1"/>
        <v>25.657015590200444</v>
      </c>
      <c r="K52" s="22">
        <v>1</v>
      </c>
      <c r="L52" s="36"/>
    </row>
    <row r="53" spans="1:12" s="1" customFormat="1" ht="17.25" customHeight="1" x14ac:dyDescent="0.3">
      <c r="A53" s="22">
        <v>30</v>
      </c>
      <c r="B53" s="26">
        <v>36</v>
      </c>
      <c r="C53" s="27">
        <f>VLOOKUP(B53,'[1]База спортсменов'!A:G,2,FALSE)</f>
        <v>10144700136</v>
      </c>
      <c r="D53" s="28" t="str">
        <f>VLOOKUP(B53,'[1]База спортсменов'!A:H,3,FALSE)</f>
        <v>БОРОДИН Артем</v>
      </c>
      <c r="E53" s="29">
        <f>VLOOKUP(B53,'[1]База спортсменов'!A:I,4,FALSE)</f>
        <v>37406</v>
      </c>
      <c r="F53" s="27" t="str">
        <f>VLOOKUP(B53,'[1]База спортсменов'!A:J,5,FALSE)</f>
        <v>КМС</v>
      </c>
      <c r="G53" s="28" t="str">
        <f>VLOOKUP(B53,'[1]База спортсменов'!A:K,6,FALSE)</f>
        <v>Московская область</v>
      </c>
      <c r="H53" s="30">
        <v>1.5590277777777778E-2</v>
      </c>
      <c r="I53" s="30">
        <f t="shared" si="0"/>
        <v>8.2175925925925819E-4</v>
      </c>
      <c r="J53" s="32">
        <f t="shared" si="1"/>
        <v>25.657015590200444</v>
      </c>
      <c r="K53" s="35">
        <v>1</v>
      </c>
      <c r="L53" s="36"/>
    </row>
    <row r="54" spans="1:12" s="1" customFormat="1" ht="17.25" customHeight="1" x14ac:dyDescent="0.3">
      <c r="A54" s="22">
        <v>31</v>
      </c>
      <c r="B54" s="26">
        <v>15</v>
      </c>
      <c r="C54" s="27">
        <f>VLOOKUP(B54,'[1]База спортсменов'!A:G,2,FALSE)</f>
        <v>10104615086</v>
      </c>
      <c r="D54" s="28" t="str">
        <f>VLOOKUP(B54,'[1]База спортсменов'!A:H,3,FALSE)</f>
        <v>ПОГОРЕЛОВСКИЙ Вячеслав</v>
      </c>
      <c r="E54" s="29">
        <f>VLOOKUP(B54,'[1]База спортсменов'!A:I,4,FALSE)</f>
        <v>39137</v>
      </c>
      <c r="F54" s="27" t="str">
        <f>VLOOKUP(B54,'[1]База спортсменов'!A:J,5,FALSE)</f>
        <v>КМС</v>
      </c>
      <c r="G54" s="28" t="str">
        <f>VLOOKUP(B54,'[1]База спортсменов'!A:K,6,FALSE)</f>
        <v>г. Санкт-Петербург</v>
      </c>
      <c r="H54" s="30">
        <v>1.5601851851851851E-2</v>
      </c>
      <c r="I54" s="30">
        <f t="shared" si="0"/>
        <v>8.3333333333333176E-4</v>
      </c>
      <c r="J54" s="32">
        <f t="shared" si="1"/>
        <v>25.637982195845698</v>
      </c>
      <c r="K54" s="22">
        <v>1</v>
      </c>
      <c r="L54" s="36"/>
    </row>
    <row r="55" spans="1:12" s="1" customFormat="1" ht="17.25" customHeight="1" x14ac:dyDescent="0.3">
      <c r="A55" s="22">
        <v>32</v>
      </c>
      <c r="B55" s="26">
        <v>31</v>
      </c>
      <c r="C55" s="27">
        <f>VLOOKUP(B55,'[1]База спортсменов'!A:G,2,FALSE)</f>
        <v>10091624160</v>
      </c>
      <c r="D55" s="28" t="str">
        <f>VLOOKUP(B55,'[1]База спортсменов'!A:H,3,FALSE)</f>
        <v xml:space="preserve">КАРИМОВ Артур </v>
      </c>
      <c r="E55" s="29">
        <f>VLOOKUP(B55,'[1]База спортсменов'!A:I,4,FALSE)</f>
        <v>38399</v>
      </c>
      <c r="F55" s="27" t="str">
        <f>VLOOKUP(B55,'[1]База спортсменов'!A:J,5,FALSE)</f>
        <v>КМС</v>
      </c>
      <c r="G55" s="28" t="str">
        <f>VLOOKUP(B55,'[1]База спортсменов'!A:K,6,FALSE)</f>
        <v>Республика Татарстан</v>
      </c>
      <c r="H55" s="30">
        <v>1.5682870370370371E-2</v>
      </c>
      <c r="I55" s="30">
        <f t="shared" si="0"/>
        <v>9.1435185185185196E-4</v>
      </c>
      <c r="J55" s="32">
        <f t="shared" si="1"/>
        <v>25.505535055350553</v>
      </c>
      <c r="K55" s="35">
        <v>1</v>
      </c>
      <c r="L55" s="36"/>
    </row>
    <row r="56" spans="1:12" s="1" customFormat="1" ht="17.25" customHeight="1" x14ac:dyDescent="0.3">
      <c r="A56" s="22">
        <v>33</v>
      </c>
      <c r="B56" s="26">
        <v>57</v>
      </c>
      <c r="C56" s="27">
        <f>VLOOKUP(B56,'[1]База спортсменов'!A:G,2,FALSE)</f>
        <v>10116026936</v>
      </c>
      <c r="D56" s="28" t="str">
        <f>VLOOKUP(B56,'[1]База спортсменов'!A:H,3,FALSE)</f>
        <v>СЕРЯКОВ Кирилл</v>
      </c>
      <c r="E56" s="29">
        <f>VLOOKUP(B56,'[1]База спортсменов'!A:I,4,FALSE)</f>
        <v>39618</v>
      </c>
      <c r="F56" s="27" t="str">
        <f>VLOOKUP(B56,'[1]База спортсменов'!A:J,5,FALSE)</f>
        <v>КМС</v>
      </c>
      <c r="G56" s="28" t="str">
        <f>VLOOKUP(B56,'[1]База спортсменов'!A:K,6,FALSE)</f>
        <v>Московская область</v>
      </c>
      <c r="H56" s="30">
        <v>1.5694444444444445E-2</v>
      </c>
      <c r="I56" s="30">
        <f t="shared" si="0"/>
        <v>9.2592592592592553E-4</v>
      </c>
      <c r="J56" s="32">
        <f t="shared" si="1"/>
        <v>25.486725663716811</v>
      </c>
      <c r="K56" s="22">
        <v>1</v>
      </c>
      <c r="L56" s="36"/>
    </row>
    <row r="57" spans="1:12" s="1" customFormat="1" ht="17.25" customHeight="1" x14ac:dyDescent="0.3">
      <c r="A57" s="22">
        <v>34</v>
      </c>
      <c r="B57" s="26">
        <v>39</v>
      </c>
      <c r="C57" s="27">
        <f>VLOOKUP(B57,'[1]База спортсменов'!A:G,2,FALSE)</f>
        <v>10034923216</v>
      </c>
      <c r="D57" s="28" t="str">
        <f>VLOOKUP(B57,'[1]База спортсменов'!A:H,3,FALSE)</f>
        <v>КУДРИН Алексей</v>
      </c>
      <c r="E57" s="29">
        <f>VLOOKUP(B57,'[1]База спортсменов'!A:I,4,FALSE)</f>
        <v>35595</v>
      </c>
      <c r="F57" s="27" t="str">
        <f>VLOOKUP(B57,'[1]База спортсменов'!A:J,5,FALSE)</f>
        <v>1 СР</v>
      </c>
      <c r="G57" s="28" t="str">
        <f>VLOOKUP(B57,'[1]База спортсменов'!A:K,6,FALSE)</f>
        <v>Самарская область</v>
      </c>
      <c r="H57" s="30">
        <v>1.5717592592592592E-2</v>
      </c>
      <c r="I57" s="30">
        <f t="shared" si="0"/>
        <v>9.4907407407407267E-4</v>
      </c>
      <c r="J57" s="32">
        <f t="shared" si="1"/>
        <v>25.449189985272458</v>
      </c>
      <c r="K57" s="35">
        <v>1</v>
      </c>
      <c r="L57" s="36"/>
    </row>
    <row r="58" spans="1:12" s="1" customFormat="1" ht="17.25" customHeight="1" x14ac:dyDescent="0.3">
      <c r="A58" s="22">
        <v>35</v>
      </c>
      <c r="B58" s="26">
        <v>18</v>
      </c>
      <c r="C58" s="27">
        <f>VLOOKUP(B58,'[1]База спортсменов'!A:G,2,FALSE)</f>
        <v>10120341113</v>
      </c>
      <c r="D58" s="28" t="str">
        <f>VLOOKUP(B58,'[1]База спортсменов'!A:H,3,FALSE)</f>
        <v>ВЛАСОВ Александр</v>
      </c>
      <c r="E58" s="29">
        <f>VLOOKUP(B58,'[1]База спортсменов'!A:I,4,FALSE)</f>
        <v>39176</v>
      </c>
      <c r="F58" s="27" t="str">
        <f>VLOOKUP(B58,'[1]База спортсменов'!A:J,5,FALSE)</f>
        <v>КМС</v>
      </c>
      <c r="G58" s="28" t="str">
        <f>VLOOKUP(B58,'[1]База спортсменов'!A:K,6,FALSE)</f>
        <v>Челябинская область</v>
      </c>
      <c r="H58" s="37"/>
      <c r="J58" s="38"/>
      <c r="K58" s="22">
        <v>1</v>
      </c>
      <c r="L58" s="30" t="s">
        <v>39</v>
      </c>
    </row>
    <row r="59" spans="1:12" s="1" customFormat="1" ht="17.25" customHeight="1" x14ac:dyDescent="0.3">
      <c r="A59" s="22">
        <v>36</v>
      </c>
      <c r="B59" s="26">
        <v>37</v>
      </c>
      <c r="C59" s="27">
        <f>VLOOKUP(B59,'[1]База спортсменов'!A:G,2,FALSE)</f>
        <v>10092632556</v>
      </c>
      <c r="D59" s="28" t="str">
        <f>VLOOKUP(B59,'[1]База спортсменов'!A:H,3,FALSE)</f>
        <v>ДОРОНИН Станислав</v>
      </c>
      <c r="E59" s="29">
        <f>VLOOKUP(B59,'[1]База спортсменов'!A:I,4,FALSE)</f>
        <v>38470</v>
      </c>
      <c r="F59" s="27" t="str">
        <f>VLOOKUP(B59,'[1]База спортсменов'!A:J,5,FALSE)</f>
        <v>КМС</v>
      </c>
      <c r="G59" s="28" t="str">
        <f>VLOOKUP(B59,'[1]База спортсменов'!A:K,6,FALSE)</f>
        <v>Челябинская область</v>
      </c>
      <c r="H59" s="37"/>
      <c r="J59" s="38"/>
      <c r="K59" s="35">
        <v>1</v>
      </c>
      <c r="L59" s="30" t="s">
        <v>39</v>
      </c>
    </row>
    <row r="60" spans="1:12" s="1" customFormat="1" ht="17.25" customHeight="1" x14ac:dyDescent="0.3">
      <c r="A60" s="22">
        <v>37</v>
      </c>
      <c r="B60" s="26">
        <v>35</v>
      </c>
      <c r="C60" s="27">
        <f>VLOOKUP(B60,'[1]База спортсменов'!A:G,2,FALSE)</f>
        <v>10092258296</v>
      </c>
      <c r="D60" s="28" t="str">
        <f>VLOOKUP(B60,'[1]База спортсменов'!A:H,3,FALSE)</f>
        <v>УСТЬЯНЦЕВ Кирилл</v>
      </c>
      <c r="E60" s="29">
        <f>VLOOKUP(B60,'[1]База спортсменов'!A:I,4,FALSE)</f>
        <v>38190</v>
      </c>
      <c r="F60" s="27" t="str">
        <f>VLOOKUP(B60,'[1]База спортсменов'!A:J,5,FALSE)</f>
        <v>КМС</v>
      </c>
      <c r="G60" s="28" t="str">
        <f>VLOOKUP(B60,'[1]База спортсменов'!A:K,6,FALSE)</f>
        <v>Челябинская область</v>
      </c>
      <c r="H60" s="37"/>
      <c r="J60" s="38"/>
      <c r="K60" s="22">
        <v>1</v>
      </c>
      <c r="L60" s="30" t="s">
        <v>40</v>
      </c>
    </row>
    <row r="61" spans="1:12" s="1" customFormat="1" ht="17.25" customHeight="1" x14ac:dyDescent="0.3">
      <c r="A61" s="22">
        <v>38</v>
      </c>
      <c r="B61" s="26">
        <v>55</v>
      </c>
      <c r="C61" s="27">
        <f>VLOOKUP(B61,'[1]База спортсменов'!A:G,2,FALSE)</f>
        <v>10121890483</v>
      </c>
      <c r="D61" s="28" t="str">
        <f>VLOOKUP(B61,'[1]База спортсменов'!A:H,3,FALSE)</f>
        <v>КУЗЬМИН Всеволод</v>
      </c>
      <c r="E61" s="29">
        <f>VLOOKUP(B61,'[1]База спортсменов'!A:I,4,FALSE)</f>
        <v>39782</v>
      </c>
      <c r="F61" s="27" t="str">
        <f>VLOOKUP(B61,'[1]База спортсменов'!A:J,5,FALSE)</f>
        <v>1 СР</v>
      </c>
      <c r="G61" s="28" t="str">
        <f>VLOOKUP(B61,'[1]База спортсменов'!A:K,6,FALSE)</f>
        <v>Чувашская Республика</v>
      </c>
      <c r="H61" s="37"/>
      <c r="J61" s="38"/>
      <c r="K61" s="35">
        <v>1</v>
      </c>
      <c r="L61" s="30" t="s">
        <v>40</v>
      </c>
    </row>
    <row r="62" spans="1:12" s="1" customFormat="1" ht="17.25" customHeight="1" x14ac:dyDescent="0.3">
      <c r="A62" s="22">
        <v>39</v>
      </c>
      <c r="B62" s="26">
        <v>33</v>
      </c>
      <c r="C62" s="27">
        <f>VLOOKUP(B62,'[1]База спортсменов'!A:G,2,FALSE)</f>
        <v>10091964064</v>
      </c>
      <c r="D62" s="28" t="str">
        <f>VLOOKUP(B62,'[1]База спортсменов'!A:H,3,FALSE)</f>
        <v>ГРИБАНОВ Александр</v>
      </c>
      <c r="E62" s="29">
        <f>VLOOKUP(B62,'[1]База спортсменов'!A:I,4,FALSE)</f>
        <v>38313</v>
      </c>
      <c r="F62" s="27" t="str">
        <f>VLOOKUP(B62,'[1]База спортсменов'!A:J,5,FALSE)</f>
        <v>КМС</v>
      </c>
      <c r="G62" s="28" t="str">
        <f>VLOOKUP(B62,'[1]База спортсменов'!A:K,6,FALSE)</f>
        <v>Алтайский край</v>
      </c>
      <c r="H62" s="37"/>
      <c r="J62" s="38"/>
      <c r="K62" s="22">
        <v>1</v>
      </c>
      <c r="L62" s="30" t="s">
        <v>69</v>
      </c>
    </row>
    <row r="63" spans="1:12" s="1" customFormat="1" ht="17.25" customHeight="1" x14ac:dyDescent="0.3">
      <c r="A63" s="22"/>
      <c r="B63" s="26"/>
      <c r="C63" s="27"/>
      <c r="D63" s="28"/>
      <c r="E63" s="29"/>
      <c r="F63" s="27"/>
      <c r="G63" s="28"/>
      <c r="H63" s="37"/>
      <c r="I63" s="30"/>
      <c r="J63" s="38"/>
      <c r="K63" s="22"/>
      <c r="L63" s="36"/>
    </row>
    <row r="64" spans="1:12" s="1" customFormat="1" ht="17.25" customHeight="1" x14ac:dyDescent="0.3">
      <c r="A64" s="22"/>
      <c r="B64" s="54" t="s">
        <v>70</v>
      </c>
      <c r="C64" s="27"/>
      <c r="D64" s="28"/>
      <c r="E64" s="29"/>
      <c r="F64" s="27"/>
      <c r="G64" s="28"/>
      <c r="H64" s="37"/>
      <c r="I64" s="30"/>
      <c r="J64" s="38"/>
      <c r="K64" s="22"/>
      <c r="L64" s="36"/>
    </row>
    <row r="65" spans="1:1024" s="1" customFormat="1" ht="17.25" customHeight="1" x14ac:dyDescent="0.3">
      <c r="A65" s="22"/>
      <c r="B65" s="26"/>
      <c r="C65" s="27"/>
      <c r="D65" s="28"/>
      <c r="E65" s="29"/>
      <c r="F65" s="27"/>
      <c r="G65" s="28"/>
      <c r="H65" s="37"/>
      <c r="I65" s="30"/>
      <c r="J65" s="38"/>
      <c r="K65" s="22"/>
      <c r="L65" s="36"/>
    </row>
    <row r="66" spans="1:1024" s="1" customFormat="1" ht="7.5" customHeight="1" x14ac:dyDescent="0.3">
      <c r="A66" s="22"/>
      <c r="B66" s="22"/>
      <c r="C66" s="7"/>
      <c r="D66" s="7"/>
      <c r="E66" s="7"/>
      <c r="F66" s="22"/>
      <c r="G66" s="7"/>
      <c r="H66" s="39"/>
      <c r="I66" s="39"/>
      <c r="J66" s="40"/>
      <c r="K66" s="40"/>
      <c r="L66" s="40"/>
    </row>
    <row r="67" spans="1:1024" ht="14.25" customHeight="1" x14ac:dyDescent="0.3">
      <c r="A67" s="63" t="s">
        <v>44</v>
      </c>
      <c r="B67" s="63"/>
      <c r="C67" s="63"/>
      <c r="D67" s="63"/>
      <c r="E67" s="41"/>
      <c r="F67" s="41"/>
      <c r="G67" s="63" t="s">
        <v>45</v>
      </c>
      <c r="H67" s="63"/>
      <c r="I67" s="63"/>
      <c r="J67" s="63"/>
      <c r="K67" s="63"/>
      <c r="L67" s="63"/>
    </row>
    <row r="68" spans="1:1024" s="42" customFormat="1" ht="12" customHeight="1" x14ac:dyDescent="0.3">
      <c r="A68" s="42" t="s">
        <v>46</v>
      </c>
      <c r="B68" s="43"/>
      <c r="C68" s="44"/>
      <c r="G68" s="45" t="s">
        <v>47</v>
      </c>
      <c r="H68" s="46">
        <v>10</v>
      </c>
      <c r="I68" s="47"/>
      <c r="K68" s="48" t="s">
        <v>48</v>
      </c>
      <c r="L68" s="46">
        <f>COUNTIF(F23:F62,"ЗМС")</f>
        <v>0</v>
      </c>
    </row>
    <row r="69" spans="1:1024" s="42" customFormat="1" ht="12" customHeight="1" x14ac:dyDescent="0.3">
      <c r="A69" s="42" t="s">
        <v>49</v>
      </c>
      <c r="B69" s="43"/>
      <c r="C69" s="49"/>
      <c r="G69" s="45" t="s">
        <v>50</v>
      </c>
      <c r="H69" s="46">
        <f>H70+H74</f>
        <v>39</v>
      </c>
      <c r="I69" s="47"/>
      <c r="K69" s="48" t="s">
        <v>51</v>
      </c>
      <c r="L69" s="46">
        <f>COUNTIF(F23:F62,"МСМК")</f>
        <v>0</v>
      </c>
    </row>
    <row r="70" spans="1:1024" s="42" customFormat="1" ht="12" customHeight="1" x14ac:dyDescent="0.3">
      <c r="A70" s="42" t="s">
        <v>52</v>
      </c>
      <c r="B70" s="43"/>
      <c r="C70" s="50"/>
      <c r="G70" s="45" t="s">
        <v>53</v>
      </c>
      <c r="H70" s="46">
        <f>H71+H72+H73</f>
        <v>39</v>
      </c>
      <c r="I70" s="47"/>
      <c r="K70" s="48" t="s">
        <v>54</v>
      </c>
      <c r="L70" s="46">
        <f>COUNTIF(F23:F62,"МС")</f>
        <v>18</v>
      </c>
    </row>
    <row r="71" spans="1:1024" s="42" customFormat="1" ht="12" customHeight="1" x14ac:dyDescent="0.3">
      <c r="A71" s="42" t="s">
        <v>55</v>
      </c>
      <c r="B71" s="43"/>
      <c r="C71" s="50"/>
      <c r="G71" s="45" t="s">
        <v>56</v>
      </c>
      <c r="H71" s="46">
        <f>COUNT(A23:A62)</f>
        <v>39</v>
      </c>
      <c r="I71" s="47"/>
      <c r="K71" s="48" t="s">
        <v>57</v>
      </c>
      <c r="L71" s="46">
        <f>COUNTIF(F23:F62,"КМС")</f>
        <v>18</v>
      </c>
    </row>
    <row r="72" spans="1:1024" s="42" customFormat="1" ht="12" customHeight="1" x14ac:dyDescent="0.3">
      <c r="C72" s="51"/>
      <c r="G72" s="45" t="s">
        <v>58</v>
      </c>
      <c r="H72" s="46">
        <f>COUNTIF(A23:A62,"НФ")</f>
        <v>0</v>
      </c>
      <c r="I72" s="47"/>
      <c r="K72" s="48" t="s">
        <v>59</v>
      </c>
      <c r="L72" s="46">
        <f>COUNTIF(F23:F62,"1 СР")</f>
        <v>4</v>
      </c>
    </row>
    <row r="73" spans="1:1024" s="42" customFormat="1" ht="12" customHeight="1" x14ac:dyDescent="0.3">
      <c r="C73" s="51"/>
      <c r="G73" s="45" t="s">
        <v>60</v>
      </c>
      <c r="H73" s="46">
        <f>COUNTIF(A23:A62,"ДСКВ")</f>
        <v>0</v>
      </c>
      <c r="I73" s="47"/>
      <c r="K73" s="52" t="s">
        <v>61</v>
      </c>
      <c r="L73" s="46">
        <f>COUNTIF(F23:F62,"2 СР")</f>
        <v>0</v>
      </c>
    </row>
    <row r="74" spans="1:1024" s="42" customFormat="1" ht="12" customHeight="1" x14ac:dyDescent="0.3">
      <c r="G74" s="45" t="s">
        <v>62</v>
      </c>
      <c r="H74" s="46">
        <f>COUNTIF(A23:A62,"НС")</f>
        <v>0</v>
      </c>
      <c r="I74" s="47"/>
      <c r="K74" s="52" t="s">
        <v>63</v>
      </c>
      <c r="L74" s="46">
        <f>COUNTIF(F23:F62,"3 СР")</f>
        <v>0</v>
      </c>
    </row>
    <row r="75" spans="1:1024" s="1" customFormat="1" ht="6.75" customHeight="1" x14ac:dyDescent="0.3">
      <c r="A75" s="6"/>
      <c r="B75" s="22"/>
      <c r="C75" s="22"/>
      <c r="D75" s="6"/>
      <c r="E75" s="6"/>
      <c r="F75" s="6"/>
      <c r="G75" s="6"/>
      <c r="H75" s="6"/>
      <c r="I75" s="6"/>
      <c r="J75" s="8"/>
      <c r="K75" s="6"/>
      <c r="L75" s="6"/>
    </row>
    <row r="76" spans="1:1024" s="11" customFormat="1" ht="15.75" customHeight="1" x14ac:dyDescent="0.25">
      <c r="A76" s="63" t="str">
        <f>A16</f>
        <v>ТЕХНИЧЕСКИЙ ДЕЛЕГАТ ФВСР:</v>
      </c>
      <c r="B76" s="63"/>
      <c r="C76" s="63"/>
      <c r="D76" s="63"/>
      <c r="E76" s="63" t="str">
        <f>A17</f>
        <v>ГЛАВНЫЙ СУДЬЯ:</v>
      </c>
      <c r="F76" s="63"/>
      <c r="G76" s="63"/>
      <c r="H76" s="63" t="str">
        <f>A18</f>
        <v>ГЛАВНЫЙ СЕКРЕТАРЬ:</v>
      </c>
      <c r="I76" s="63"/>
      <c r="J76" s="63"/>
      <c r="K76" s="63" t="str">
        <f>A19</f>
        <v>СУДЬЯ НА ФИНИШЕ:</v>
      </c>
      <c r="L76" s="63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6"/>
      <c r="NH76" s="6"/>
      <c r="NI76" s="6"/>
      <c r="NJ76" s="6"/>
      <c r="NK76" s="6"/>
      <c r="NL76" s="6"/>
      <c r="NM76" s="6"/>
      <c r="NN76" s="6"/>
      <c r="NO76" s="6"/>
      <c r="NP76" s="6"/>
      <c r="NQ76" s="6"/>
      <c r="NR76" s="6"/>
      <c r="NS76" s="6"/>
      <c r="NT76" s="6"/>
      <c r="NU76" s="6"/>
      <c r="NV76" s="6"/>
      <c r="NW76" s="6"/>
      <c r="NX76" s="6"/>
      <c r="NY76" s="6"/>
      <c r="NZ76" s="6"/>
      <c r="OA76" s="6"/>
      <c r="OB76" s="6"/>
      <c r="OC76" s="6"/>
      <c r="OD76" s="6"/>
      <c r="OE76" s="6"/>
      <c r="OF76" s="6"/>
      <c r="OG76" s="6"/>
      <c r="OH76" s="6"/>
      <c r="OI76" s="6"/>
      <c r="OJ76" s="6"/>
      <c r="OK76" s="6"/>
      <c r="OL76" s="6"/>
      <c r="OM76" s="6"/>
      <c r="ON76" s="6"/>
      <c r="OO76" s="6"/>
      <c r="OP76" s="6"/>
      <c r="OQ76" s="6"/>
      <c r="OR76" s="6"/>
      <c r="OS76" s="6"/>
      <c r="OT76" s="6"/>
      <c r="OU76" s="6"/>
      <c r="OV76" s="6"/>
      <c r="OW76" s="6"/>
      <c r="OX76" s="6"/>
      <c r="OY76" s="6"/>
      <c r="OZ76" s="6"/>
      <c r="PA76" s="6"/>
      <c r="PB76" s="6"/>
      <c r="PC76" s="6"/>
      <c r="PD76" s="6"/>
      <c r="PE76" s="6"/>
      <c r="PF76" s="6"/>
      <c r="PG76" s="6"/>
      <c r="PH76" s="6"/>
      <c r="PI76" s="6"/>
      <c r="PJ76" s="6"/>
      <c r="PK76" s="6"/>
      <c r="PL76" s="6"/>
      <c r="PM76" s="6"/>
      <c r="PN76" s="6"/>
      <c r="PO76" s="6"/>
      <c r="PP76" s="6"/>
      <c r="PQ76" s="6"/>
      <c r="PR76" s="6"/>
      <c r="PS76" s="6"/>
      <c r="PT76" s="6"/>
      <c r="PU76" s="6"/>
      <c r="PV76" s="6"/>
      <c r="PW76" s="6"/>
      <c r="PX76" s="6"/>
      <c r="PY76" s="6"/>
      <c r="PZ76" s="6"/>
      <c r="QA76" s="6"/>
      <c r="QB76" s="6"/>
      <c r="QC76" s="6"/>
      <c r="QD76" s="6"/>
      <c r="QE76" s="6"/>
      <c r="QF76" s="6"/>
      <c r="QG76" s="6"/>
      <c r="QH76" s="6"/>
      <c r="QI76" s="6"/>
      <c r="QJ76" s="6"/>
      <c r="QK76" s="6"/>
      <c r="QL76" s="6"/>
      <c r="QM76" s="6"/>
      <c r="QN76" s="6"/>
      <c r="QO76" s="6"/>
      <c r="QP76" s="6"/>
      <c r="QQ76" s="6"/>
      <c r="QR76" s="6"/>
      <c r="QS76" s="6"/>
      <c r="QT76" s="6"/>
      <c r="QU76" s="6"/>
      <c r="QV76" s="6"/>
      <c r="QW76" s="6"/>
      <c r="QX76" s="6"/>
      <c r="QY76" s="6"/>
      <c r="QZ76" s="6"/>
      <c r="RA76" s="6"/>
      <c r="RB76" s="6"/>
      <c r="RC76" s="6"/>
      <c r="RD76" s="6"/>
      <c r="RE76" s="6"/>
      <c r="RF76" s="6"/>
      <c r="RG76" s="6"/>
      <c r="RH76" s="6"/>
      <c r="RI76" s="6"/>
      <c r="RJ76" s="6"/>
      <c r="RK76" s="6"/>
      <c r="RL76" s="6"/>
      <c r="RM76" s="6"/>
      <c r="RN76" s="6"/>
      <c r="RO76" s="6"/>
      <c r="RP76" s="6"/>
      <c r="RQ76" s="6"/>
      <c r="RR76" s="6"/>
      <c r="RS76" s="6"/>
      <c r="RT76" s="6"/>
      <c r="RU76" s="6"/>
      <c r="RV76" s="6"/>
      <c r="RW76" s="6"/>
      <c r="RX76" s="6"/>
      <c r="RY76" s="6"/>
      <c r="RZ76" s="6"/>
      <c r="SA76" s="6"/>
      <c r="SB76" s="6"/>
      <c r="SC76" s="6"/>
      <c r="SD76" s="6"/>
      <c r="SE76" s="6"/>
      <c r="SF76" s="6"/>
      <c r="SG76" s="6"/>
      <c r="SH76" s="6"/>
      <c r="SI76" s="6"/>
      <c r="SJ76" s="6"/>
      <c r="SK76" s="6"/>
      <c r="SL76" s="6"/>
      <c r="SM76" s="6"/>
      <c r="SN76" s="6"/>
      <c r="SO76" s="6"/>
      <c r="SP76" s="6"/>
      <c r="SQ76" s="6"/>
      <c r="SR76" s="6"/>
      <c r="SS76" s="6"/>
      <c r="ST76" s="6"/>
      <c r="SU76" s="6"/>
      <c r="SV76" s="6"/>
      <c r="SW76" s="6"/>
      <c r="SX76" s="6"/>
      <c r="SY76" s="6"/>
      <c r="SZ76" s="6"/>
      <c r="TA76" s="6"/>
      <c r="TB76" s="6"/>
      <c r="TC76" s="6"/>
      <c r="TD76" s="6"/>
      <c r="TE76" s="6"/>
      <c r="TF76" s="6"/>
      <c r="TG76" s="6"/>
      <c r="TH76" s="6"/>
      <c r="TI76" s="6"/>
      <c r="TJ76" s="6"/>
      <c r="TK76" s="6"/>
      <c r="TL76" s="6"/>
      <c r="TM76" s="6"/>
      <c r="TN76" s="6"/>
      <c r="TO76" s="6"/>
      <c r="TP76" s="6"/>
      <c r="TQ76" s="6"/>
      <c r="TR76" s="6"/>
      <c r="TS76" s="6"/>
      <c r="TT76" s="6"/>
      <c r="TU76" s="6"/>
      <c r="TV76" s="6"/>
      <c r="TW76" s="6"/>
      <c r="TX76" s="6"/>
      <c r="TY76" s="6"/>
      <c r="TZ76" s="6"/>
      <c r="UA76" s="6"/>
      <c r="UB76" s="6"/>
      <c r="UC76" s="6"/>
      <c r="UD76" s="6"/>
      <c r="UE76" s="6"/>
      <c r="UF76" s="6"/>
      <c r="UG76" s="6"/>
      <c r="UH76" s="6"/>
      <c r="UI76" s="6"/>
      <c r="UJ76" s="6"/>
      <c r="UK76" s="6"/>
      <c r="UL76" s="6"/>
      <c r="UM76" s="6"/>
      <c r="UN76" s="6"/>
      <c r="UO76" s="6"/>
      <c r="UP76" s="6"/>
      <c r="UQ76" s="6"/>
      <c r="UR76" s="6"/>
      <c r="US76" s="6"/>
      <c r="UT76" s="6"/>
      <c r="UU76" s="6"/>
      <c r="UV76" s="6"/>
      <c r="UW76" s="6"/>
      <c r="UX76" s="6"/>
      <c r="UY76" s="6"/>
      <c r="UZ76" s="6"/>
      <c r="VA76" s="6"/>
      <c r="VB76" s="6"/>
      <c r="VC76" s="6"/>
      <c r="VD76" s="6"/>
      <c r="VE76" s="6"/>
      <c r="VF76" s="6"/>
      <c r="VG76" s="6"/>
      <c r="VH76" s="6"/>
      <c r="VI76" s="6"/>
      <c r="VJ76" s="6"/>
      <c r="VK76" s="6"/>
      <c r="VL76" s="6"/>
      <c r="VM76" s="6"/>
      <c r="VN76" s="6"/>
      <c r="VO76" s="6"/>
      <c r="VP76" s="6"/>
      <c r="VQ76" s="6"/>
      <c r="VR76" s="6"/>
      <c r="VS76" s="6"/>
      <c r="VT76" s="6"/>
      <c r="VU76" s="6"/>
      <c r="VV76" s="6"/>
      <c r="VW76" s="6"/>
      <c r="VX76" s="6"/>
      <c r="VY76" s="6"/>
      <c r="VZ76" s="6"/>
      <c r="WA76" s="6"/>
      <c r="WB76" s="6"/>
      <c r="WC76" s="6"/>
      <c r="WD76" s="6"/>
      <c r="WE76" s="6"/>
      <c r="WF76" s="6"/>
      <c r="WG76" s="6"/>
      <c r="WH76" s="6"/>
      <c r="WI76" s="6"/>
      <c r="WJ76" s="6"/>
      <c r="WK76" s="6"/>
      <c r="WL76" s="6"/>
      <c r="WM76" s="6"/>
      <c r="WN76" s="6"/>
      <c r="WO76" s="6"/>
      <c r="WP76" s="6"/>
      <c r="WQ76" s="6"/>
      <c r="WR76" s="6"/>
      <c r="WS76" s="6"/>
      <c r="WT76" s="6"/>
      <c r="WU76" s="6"/>
      <c r="WV76" s="6"/>
      <c r="WW76" s="6"/>
      <c r="WX76" s="6"/>
      <c r="WY76" s="6"/>
      <c r="WZ76" s="6"/>
      <c r="XA76" s="6"/>
      <c r="XB76" s="6"/>
      <c r="XC76" s="6"/>
      <c r="XD76" s="6"/>
      <c r="XE76" s="6"/>
      <c r="XF76" s="6"/>
      <c r="XG76" s="6"/>
      <c r="XH76" s="6"/>
      <c r="XI76" s="6"/>
      <c r="XJ76" s="6"/>
      <c r="XK76" s="6"/>
      <c r="XL76" s="6"/>
      <c r="XM76" s="6"/>
      <c r="XN76" s="6"/>
      <c r="XO76" s="6"/>
      <c r="XP76" s="6"/>
      <c r="XQ76" s="6"/>
      <c r="XR76" s="6"/>
      <c r="XS76" s="6"/>
      <c r="XT76" s="6"/>
      <c r="XU76" s="6"/>
      <c r="XV76" s="6"/>
      <c r="XW76" s="6"/>
      <c r="XX76" s="6"/>
      <c r="XY76" s="6"/>
      <c r="XZ76" s="6"/>
      <c r="YA76" s="6"/>
      <c r="YB76" s="6"/>
      <c r="YC76" s="6"/>
      <c r="YD76" s="6"/>
      <c r="YE76" s="6"/>
      <c r="YF76" s="6"/>
      <c r="YG76" s="6"/>
      <c r="YH76" s="6"/>
      <c r="YI76" s="6"/>
      <c r="YJ76" s="6"/>
      <c r="YK76" s="6"/>
      <c r="YL76" s="6"/>
      <c r="YM76" s="6"/>
      <c r="YN76" s="6"/>
      <c r="YO76" s="6"/>
      <c r="YP76" s="6"/>
      <c r="YQ76" s="6"/>
      <c r="YR76" s="6"/>
      <c r="YS76" s="6"/>
      <c r="YT76" s="6"/>
      <c r="YU76" s="6"/>
      <c r="YV76" s="6"/>
      <c r="YW76" s="6"/>
      <c r="YX76" s="6"/>
      <c r="YY76" s="6"/>
      <c r="YZ76" s="6"/>
      <c r="ZA76" s="6"/>
      <c r="ZB76" s="6"/>
      <c r="ZC76" s="6"/>
      <c r="ZD76" s="6"/>
      <c r="ZE76" s="6"/>
      <c r="ZF76" s="6"/>
      <c r="ZG76" s="6"/>
      <c r="ZH76" s="6"/>
      <c r="ZI76" s="6"/>
      <c r="ZJ76" s="6"/>
      <c r="ZK76" s="6"/>
      <c r="ZL76" s="6"/>
      <c r="ZM76" s="6"/>
      <c r="ZN76" s="6"/>
      <c r="ZO76" s="6"/>
      <c r="ZP76" s="6"/>
      <c r="ZQ76" s="6"/>
      <c r="ZR76" s="6"/>
      <c r="ZS76" s="6"/>
      <c r="ZT76" s="6"/>
      <c r="ZU76" s="6"/>
      <c r="ZV76" s="6"/>
      <c r="ZW76" s="6"/>
      <c r="ZX76" s="6"/>
      <c r="ZY76" s="6"/>
      <c r="ZZ76" s="6"/>
      <c r="AAA76" s="6"/>
      <c r="AAB76" s="6"/>
      <c r="AAC76" s="6"/>
      <c r="AAD76" s="6"/>
      <c r="AAE76" s="6"/>
      <c r="AAF76" s="6"/>
      <c r="AAG76" s="6"/>
      <c r="AAH76" s="6"/>
      <c r="AAI76" s="6"/>
      <c r="AAJ76" s="6"/>
      <c r="AAK76" s="6"/>
      <c r="AAL76" s="6"/>
      <c r="AAM76" s="6"/>
      <c r="AAN76" s="6"/>
      <c r="AAO76" s="6"/>
      <c r="AAP76" s="6"/>
      <c r="AAQ76" s="6"/>
      <c r="AAR76" s="6"/>
      <c r="AAS76" s="6"/>
      <c r="AAT76" s="6"/>
      <c r="AAU76" s="6"/>
      <c r="AAV76" s="6"/>
      <c r="AAW76" s="6"/>
      <c r="AAX76" s="6"/>
      <c r="AAY76" s="6"/>
      <c r="AAZ76" s="6"/>
      <c r="ABA76" s="6"/>
      <c r="ABB76" s="6"/>
      <c r="ABC76" s="6"/>
      <c r="ABD76" s="6"/>
      <c r="ABE76" s="6"/>
      <c r="ABF76" s="6"/>
      <c r="ABG76" s="6"/>
      <c r="ABH76" s="6"/>
      <c r="ABI76" s="6"/>
      <c r="ABJ76" s="6"/>
      <c r="ABK76" s="6"/>
      <c r="ABL76" s="6"/>
      <c r="ABM76" s="6"/>
      <c r="ABN76" s="6"/>
      <c r="ABO76" s="6"/>
      <c r="ABP76" s="6"/>
      <c r="ABQ76" s="6"/>
      <c r="ABR76" s="6"/>
      <c r="ABS76" s="6"/>
      <c r="ABT76" s="6"/>
      <c r="ABU76" s="6"/>
      <c r="ABV76" s="6"/>
      <c r="ABW76" s="6"/>
      <c r="ABX76" s="6"/>
      <c r="ABY76" s="6"/>
      <c r="ABZ76" s="6"/>
      <c r="ACA76" s="6"/>
      <c r="ACB76" s="6"/>
      <c r="ACC76" s="6"/>
      <c r="ACD76" s="6"/>
      <c r="ACE76" s="6"/>
      <c r="ACF76" s="6"/>
      <c r="ACG76" s="6"/>
      <c r="ACH76" s="6"/>
      <c r="ACI76" s="6"/>
      <c r="ACJ76" s="6"/>
      <c r="ACK76" s="6"/>
      <c r="ACL76" s="6"/>
      <c r="ACM76" s="6"/>
      <c r="ACN76" s="6"/>
      <c r="ACO76" s="6"/>
      <c r="ACP76" s="6"/>
      <c r="ACQ76" s="6"/>
      <c r="ACR76" s="6"/>
      <c r="ACS76" s="6"/>
      <c r="ACT76" s="6"/>
      <c r="ACU76" s="6"/>
      <c r="ACV76" s="6"/>
      <c r="ACW76" s="6"/>
      <c r="ACX76" s="6"/>
      <c r="ACY76" s="6"/>
      <c r="ACZ76" s="6"/>
      <c r="ADA76" s="6"/>
      <c r="ADB76" s="6"/>
      <c r="ADC76" s="6"/>
      <c r="ADD76" s="6"/>
      <c r="ADE76" s="6"/>
      <c r="ADF76" s="6"/>
      <c r="ADG76" s="6"/>
      <c r="ADH76" s="6"/>
      <c r="ADI76" s="6"/>
      <c r="ADJ76" s="6"/>
      <c r="ADK76" s="6"/>
      <c r="ADL76" s="6"/>
      <c r="ADM76" s="6"/>
      <c r="ADN76" s="6"/>
      <c r="ADO76" s="6"/>
      <c r="ADP76" s="6"/>
      <c r="ADQ76" s="6"/>
      <c r="ADR76" s="6"/>
      <c r="ADS76" s="6"/>
      <c r="ADT76" s="6"/>
      <c r="ADU76" s="6"/>
      <c r="ADV76" s="6"/>
      <c r="ADW76" s="6"/>
      <c r="ADX76" s="6"/>
      <c r="ADY76" s="6"/>
      <c r="ADZ76" s="6"/>
      <c r="AEA76" s="6"/>
      <c r="AEB76" s="6"/>
      <c r="AEC76" s="6"/>
      <c r="AED76" s="6"/>
      <c r="AEE76" s="6"/>
      <c r="AEF76" s="6"/>
      <c r="AEG76" s="6"/>
      <c r="AEH76" s="6"/>
      <c r="AEI76" s="6"/>
      <c r="AEJ76" s="6"/>
      <c r="AEK76" s="6"/>
      <c r="AEL76" s="6"/>
      <c r="AEM76" s="6"/>
      <c r="AEN76" s="6"/>
      <c r="AEO76" s="6"/>
      <c r="AEP76" s="6"/>
      <c r="AEQ76" s="6"/>
      <c r="AER76" s="6"/>
      <c r="AES76" s="6"/>
      <c r="AET76" s="6"/>
      <c r="AEU76" s="6"/>
      <c r="AEV76" s="6"/>
      <c r="AEW76" s="6"/>
      <c r="AEX76" s="6"/>
      <c r="AEY76" s="6"/>
      <c r="AEZ76" s="6"/>
      <c r="AFA76" s="6"/>
      <c r="AFB76" s="6"/>
      <c r="AFC76" s="6"/>
      <c r="AFD76" s="6"/>
      <c r="AFE76" s="6"/>
      <c r="AFF76" s="6"/>
      <c r="AFG76" s="6"/>
      <c r="AFH76" s="6"/>
      <c r="AFI76" s="6"/>
      <c r="AFJ76" s="6"/>
      <c r="AFK76" s="6"/>
      <c r="AFL76" s="6"/>
      <c r="AFM76" s="6"/>
      <c r="AFN76" s="6"/>
      <c r="AFO76" s="6"/>
      <c r="AFP76" s="6"/>
      <c r="AFQ76" s="6"/>
      <c r="AFR76" s="6"/>
      <c r="AFS76" s="6"/>
      <c r="AFT76" s="6"/>
      <c r="AFU76" s="6"/>
      <c r="AFV76" s="6"/>
      <c r="AFW76" s="6"/>
      <c r="AFX76" s="6"/>
      <c r="AFY76" s="6"/>
      <c r="AFZ76" s="6"/>
      <c r="AGA76" s="6"/>
      <c r="AGB76" s="6"/>
      <c r="AGC76" s="6"/>
      <c r="AGD76" s="6"/>
      <c r="AGE76" s="6"/>
      <c r="AGF76" s="6"/>
      <c r="AGG76" s="6"/>
      <c r="AGH76" s="6"/>
      <c r="AGI76" s="6"/>
      <c r="AGJ76" s="6"/>
      <c r="AGK76" s="6"/>
      <c r="AGL76" s="6"/>
      <c r="AGM76" s="6"/>
      <c r="AGN76" s="6"/>
      <c r="AGO76" s="6"/>
      <c r="AGP76" s="6"/>
      <c r="AGQ76" s="6"/>
      <c r="AGR76" s="6"/>
      <c r="AGS76" s="6"/>
      <c r="AGT76" s="6"/>
      <c r="AGU76" s="6"/>
      <c r="AGV76" s="6"/>
      <c r="AGW76" s="6"/>
      <c r="AGX76" s="6"/>
      <c r="AGY76" s="6"/>
      <c r="AGZ76" s="6"/>
      <c r="AHA76" s="6"/>
      <c r="AHB76" s="6"/>
      <c r="AHC76" s="6"/>
      <c r="AHD76" s="6"/>
      <c r="AHE76" s="6"/>
      <c r="AHF76" s="6"/>
      <c r="AHG76" s="6"/>
      <c r="AHH76" s="6"/>
      <c r="AHI76" s="6"/>
      <c r="AHJ76" s="6"/>
      <c r="AHK76" s="6"/>
      <c r="AHL76" s="6"/>
      <c r="AHM76" s="6"/>
      <c r="AHN76" s="6"/>
      <c r="AHO76" s="6"/>
      <c r="AHP76" s="6"/>
      <c r="AHQ76" s="6"/>
      <c r="AHR76" s="6"/>
      <c r="AHS76" s="6"/>
      <c r="AHT76" s="6"/>
      <c r="AHU76" s="6"/>
      <c r="AHV76" s="6"/>
      <c r="AHW76" s="6"/>
      <c r="AHX76" s="6"/>
      <c r="AHY76" s="6"/>
      <c r="AHZ76" s="6"/>
      <c r="AIA76" s="6"/>
      <c r="AIB76" s="6"/>
      <c r="AIC76" s="6"/>
      <c r="AID76" s="6"/>
      <c r="AIE76" s="6"/>
      <c r="AIF76" s="6"/>
      <c r="AIG76" s="6"/>
      <c r="AIH76" s="6"/>
      <c r="AII76" s="6"/>
      <c r="AIJ76" s="6"/>
      <c r="AIK76" s="6"/>
      <c r="AIL76" s="6"/>
      <c r="AIM76" s="6"/>
      <c r="AIN76" s="6"/>
      <c r="AIO76" s="6"/>
      <c r="AIP76" s="6"/>
      <c r="AIQ76" s="6"/>
      <c r="AIR76" s="6"/>
      <c r="AIS76" s="6"/>
      <c r="AIT76" s="6"/>
      <c r="AIU76" s="6"/>
      <c r="AIV76" s="6"/>
      <c r="AIW76" s="6"/>
      <c r="AIX76" s="6"/>
      <c r="AIY76" s="6"/>
      <c r="AIZ76" s="6"/>
      <c r="AJA76" s="6"/>
      <c r="AJB76" s="6"/>
      <c r="AJC76" s="6"/>
      <c r="AJD76" s="6"/>
      <c r="AJE76" s="6"/>
      <c r="AJF76" s="6"/>
      <c r="AJG76" s="6"/>
      <c r="AJH76" s="6"/>
      <c r="AJI76" s="6"/>
      <c r="AJJ76" s="6"/>
      <c r="AJK76" s="6"/>
      <c r="AJL76" s="6"/>
      <c r="AJM76" s="6"/>
      <c r="AJN76" s="6"/>
      <c r="AJO76" s="6"/>
      <c r="AJP76" s="6"/>
      <c r="AJQ76" s="6"/>
      <c r="AJR76" s="6"/>
      <c r="AJS76" s="6"/>
      <c r="AJT76" s="6"/>
      <c r="AJU76" s="6"/>
      <c r="AJV76" s="6"/>
      <c r="AJW76" s="6"/>
      <c r="AJX76" s="6"/>
      <c r="AJY76" s="6"/>
      <c r="AJZ76" s="6"/>
      <c r="AKA76" s="6"/>
      <c r="AKB76" s="6"/>
      <c r="AKC76" s="6"/>
      <c r="AKD76" s="6"/>
      <c r="AKE76" s="6"/>
      <c r="AKF76" s="6"/>
      <c r="AKG76" s="6"/>
      <c r="AKH76" s="6"/>
      <c r="AKI76" s="6"/>
      <c r="AKJ76" s="6"/>
      <c r="AKK76" s="6"/>
      <c r="AKL76" s="6"/>
      <c r="AKM76" s="6"/>
      <c r="AKN76" s="6"/>
      <c r="AKO76" s="6"/>
      <c r="AKP76" s="6"/>
      <c r="AKQ76" s="6"/>
      <c r="AKR76" s="6"/>
      <c r="AKS76" s="6"/>
      <c r="AKT76" s="6"/>
      <c r="AKU76" s="6"/>
      <c r="AKV76" s="6"/>
      <c r="AKW76" s="6"/>
      <c r="AKX76" s="6"/>
      <c r="AKY76" s="6"/>
      <c r="AKZ76" s="6"/>
      <c r="ALA76" s="6"/>
      <c r="ALB76" s="6"/>
      <c r="ALC76" s="6"/>
      <c r="ALD76" s="6"/>
      <c r="ALE76" s="6"/>
      <c r="ALF76" s="6"/>
      <c r="ALG76" s="6"/>
      <c r="ALH76" s="6"/>
      <c r="ALI76" s="6"/>
      <c r="ALJ76" s="6"/>
      <c r="ALK76" s="6"/>
      <c r="ALL76" s="6"/>
      <c r="ALM76" s="6"/>
      <c r="ALN76" s="6"/>
      <c r="ALO76" s="6"/>
      <c r="ALP76" s="6"/>
      <c r="ALQ76" s="6"/>
      <c r="ALR76" s="6"/>
      <c r="ALS76" s="6"/>
      <c r="ALT76" s="6"/>
      <c r="ALU76" s="6"/>
      <c r="ALV76" s="6"/>
      <c r="ALW76" s="6"/>
      <c r="ALX76" s="6"/>
      <c r="ALY76" s="6"/>
      <c r="ALZ76" s="6"/>
      <c r="AMA76" s="6"/>
      <c r="AMB76" s="6"/>
      <c r="AMC76" s="6"/>
      <c r="AMD76" s="6"/>
      <c r="AME76" s="6"/>
      <c r="AMF76" s="6"/>
      <c r="AMG76" s="6"/>
      <c r="AMH76" s="6"/>
      <c r="AMI76" s="6"/>
      <c r="AMJ76" s="6"/>
    </row>
    <row r="77" spans="1:1024" s="6" customFormat="1" ht="9.75" customHeight="1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1:1024" s="6" customFormat="1" ht="9.75" customHeight="1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024" s="6" customFormat="1" ht="9.75" customHeight="1" x14ac:dyDescent="0.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024" s="6" customFormat="1" ht="9.75" customHeight="1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024" s="6" customFormat="1" ht="9.75" customHeight="1" x14ac:dyDescent="0.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1:1024" s="6" customFormat="1" ht="9.75" customHeight="1" x14ac:dyDescent="0.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1:1024" s="53" customFormat="1" ht="15.75" customHeight="1" x14ac:dyDescent="0.2">
      <c r="A83" s="66">
        <f>G16</f>
        <v>0</v>
      </c>
      <c r="B83" s="66"/>
      <c r="C83" s="66"/>
      <c r="D83" s="66"/>
      <c r="E83" s="66" t="str">
        <f>G17</f>
        <v>СКАКУНОВ В.А. (ВК, Свердловская область)</v>
      </c>
      <c r="F83" s="66"/>
      <c r="G83" s="66"/>
      <c r="H83" s="66" t="str">
        <f>G18</f>
        <v>ШАТРЫГИНА Е.В. (ВК, Свердловская область)</v>
      </c>
      <c r="I83" s="66"/>
      <c r="J83" s="66"/>
      <c r="K83" s="66" t="str">
        <f>G19</f>
        <v xml:space="preserve">СМИРНОВ Д.В. (ВК, Краснодарский край) </v>
      </c>
      <c r="L83" s="66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  <c r="IW83" s="42"/>
      <c r="IX83" s="42"/>
      <c r="IY83" s="42"/>
      <c r="IZ83" s="42"/>
      <c r="JA83" s="42"/>
      <c r="JB83" s="42"/>
      <c r="JC83" s="42"/>
      <c r="JD83" s="42"/>
      <c r="JE83" s="42"/>
      <c r="JF83" s="42"/>
      <c r="JG83" s="42"/>
      <c r="JH83" s="42"/>
      <c r="JI83" s="42"/>
      <c r="JJ83" s="42"/>
      <c r="JK83" s="42"/>
      <c r="JL83" s="42"/>
      <c r="JM83" s="42"/>
      <c r="JN83" s="42"/>
      <c r="JO83" s="42"/>
      <c r="JP83" s="42"/>
      <c r="JQ83" s="42"/>
      <c r="JR83" s="42"/>
      <c r="JS83" s="42"/>
      <c r="JT83" s="42"/>
      <c r="JU83" s="42"/>
      <c r="JV83" s="42"/>
      <c r="JW83" s="42"/>
      <c r="JX83" s="42"/>
      <c r="JY83" s="42"/>
      <c r="JZ83" s="42"/>
      <c r="KA83" s="42"/>
      <c r="KB83" s="42"/>
      <c r="KC83" s="42"/>
      <c r="KD83" s="42"/>
      <c r="KE83" s="42"/>
      <c r="KF83" s="42"/>
      <c r="KG83" s="42"/>
      <c r="KH83" s="42"/>
      <c r="KI83" s="42"/>
      <c r="KJ83" s="42"/>
      <c r="KK83" s="42"/>
      <c r="KL83" s="42"/>
      <c r="KM83" s="42"/>
      <c r="KN83" s="42"/>
      <c r="KO83" s="42"/>
      <c r="KP83" s="42"/>
      <c r="KQ83" s="42"/>
      <c r="KR83" s="42"/>
      <c r="KS83" s="42"/>
      <c r="KT83" s="42"/>
      <c r="KU83" s="42"/>
      <c r="KV83" s="42"/>
      <c r="KW83" s="42"/>
      <c r="KX83" s="42"/>
      <c r="KY83" s="42"/>
      <c r="KZ83" s="42"/>
      <c r="LA83" s="42"/>
      <c r="LB83" s="42"/>
      <c r="LC83" s="42"/>
      <c r="LD83" s="42"/>
      <c r="LE83" s="42"/>
      <c r="LF83" s="42"/>
      <c r="LG83" s="42"/>
      <c r="LH83" s="42"/>
      <c r="LI83" s="42"/>
      <c r="LJ83" s="42"/>
      <c r="LK83" s="42"/>
      <c r="LL83" s="42"/>
      <c r="LM83" s="42"/>
      <c r="LN83" s="42"/>
      <c r="LO83" s="42"/>
      <c r="LP83" s="42"/>
      <c r="LQ83" s="42"/>
      <c r="LR83" s="42"/>
      <c r="LS83" s="42"/>
      <c r="LT83" s="42"/>
      <c r="LU83" s="42"/>
      <c r="LV83" s="42"/>
      <c r="LW83" s="42"/>
      <c r="LX83" s="42"/>
      <c r="LY83" s="42"/>
      <c r="LZ83" s="42"/>
      <c r="MA83" s="42"/>
      <c r="MB83" s="42"/>
      <c r="MC83" s="42"/>
      <c r="MD83" s="42"/>
      <c r="ME83" s="42"/>
      <c r="MF83" s="42"/>
      <c r="MG83" s="42"/>
      <c r="MH83" s="42"/>
      <c r="MI83" s="42"/>
      <c r="MJ83" s="42"/>
      <c r="MK83" s="42"/>
      <c r="ML83" s="42"/>
      <c r="MM83" s="42"/>
      <c r="MN83" s="42"/>
      <c r="MO83" s="42"/>
      <c r="MP83" s="42"/>
      <c r="MQ83" s="42"/>
      <c r="MR83" s="42"/>
      <c r="MS83" s="42"/>
      <c r="MT83" s="42"/>
      <c r="MU83" s="42"/>
      <c r="MV83" s="42"/>
      <c r="MW83" s="42"/>
      <c r="MX83" s="42"/>
      <c r="MY83" s="42"/>
      <c r="MZ83" s="42"/>
      <c r="NA83" s="42"/>
      <c r="NB83" s="42"/>
      <c r="NC83" s="42"/>
      <c r="ND83" s="42"/>
      <c r="NE83" s="42"/>
      <c r="NF83" s="42"/>
      <c r="NG83" s="42"/>
      <c r="NH83" s="42"/>
      <c r="NI83" s="42"/>
      <c r="NJ83" s="42"/>
      <c r="NK83" s="42"/>
      <c r="NL83" s="42"/>
      <c r="NM83" s="42"/>
      <c r="NN83" s="42"/>
      <c r="NO83" s="42"/>
      <c r="NP83" s="42"/>
      <c r="NQ83" s="42"/>
      <c r="NR83" s="42"/>
      <c r="NS83" s="42"/>
      <c r="NT83" s="42"/>
      <c r="NU83" s="42"/>
      <c r="NV83" s="42"/>
      <c r="NW83" s="42"/>
      <c r="NX83" s="42"/>
      <c r="NY83" s="42"/>
      <c r="NZ83" s="42"/>
      <c r="OA83" s="42"/>
      <c r="OB83" s="42"/>
      <c r="OC83" s="42"/>
      <c r="OD83" s="42"/>
      <c r="OE83" s="42"/>
      <c r="OF83" s="42"/>
      <c r="OG83" s="42"/>
      <c r="OH83" s="42"/>
      <c r="OI83" s="42"/>
      <c r="OJ83" s="42"/>
      <c r="OK83" s="42"/>
      <c r="OL83" s="42"/>
      <c r="OM83" s="42"/>
      <c r="ON83" s="42"/>
      <c r="OO83" s="42"/>
      <c r="OP83" s="42"/>
      <c r="OQ83" s="42"/>
      <c r="OR83" s="42"/>
      <c r="OS83" s="42"/>
      <c r="OT83" s="42"/>
      <c r="OU83" s="42"/>
      <c r="OV83" s="42"/>
      <c r="OW83" s="42"/>
      <c r="OX83" s="42"/>
      <c r="OY83" s="42"/>
      <c r="OZ83" s="42"/>
      <c r="PA83" s="42"/>
      <c r="PB83" s="42"/>
      <c r="PC83" s="42"/>
      <c r="PD83" s="42"/>
      <c r="PE83" s="42"/>
      <c r="PF83" s="42"/>
      <c r="PG83" s="42"/>
      <c r="PH83" s="42"/>
      <c r="PI83" s="42"/>
      <c r="PJ83" s="42"/>
      <c r="PK83" s="42"/>
      <c r="PL83" s="42"/>
      <c r="PM83" s="42"/>
      <c r="PN83" s="42"/>
      <c r="PO83" s="42"/>
      <c r="PP83" s="42"/>
      <c r="PQ83" s="42"/>
      <c r="PR83" s="42"/>
      <c r="PS83" s="42"/>
      <c r="PT83" s="42"/>
      <c r="PU83" s="42"/>
      <c r="PV83" s="42"/>
      <c r="PW83" s="42"/>
      <c r="PX83" s="42"/>
      <c r="PY83" s="42"/>
      <c r="PZ83" s="42"/>
      <c r="QA83" s="42"/>
      <c r="QB83" s="42"/>
      <c r="QC83" s="42"/>
      <c r="QD83" s="42"/>
      <c r="QE83" s="42"/>
      <c r="QF83" s="42"/>
      <c r="QG83" s="42"/>
      <c r="QH83" s="42"/>
      <c r="QI83" s="42"/>
      <c r="QJ83" s="42"/>
      <c r="QK83" s="42"/>
      <c r="QL83" s="42"/>
      <c r="QM83" s="42"/>
      <c r="QN83" s="42"/>
      <c r="QO83" s="42"/>
      <c r="QP83" s="42"/>
      <c r="QQ83" s="42"/>
      <c r="QR83" s="42"/>
      <c r="QS83" s="42"/>
      <c r="QT83" s="42"/>
      <c r="QU83" s="42"/>
      <c r="QV83" s="42"/>
      <c r="QW83" s="42"/>
      <c r="QX83" s="42"/>
      <c r="QY83" s="42"/>
      <c r="QZ83" s="42"/>
      <c r="RA83" s="42"/>
      <c r="RB83" s="42"/>
      <c r="RC83" s="42"/>
      <c r="RD83" s="42"/>
      <c r="RE83" s="42"/>
      <c r="RF83" s="42"/>
      <c r="RG83" s="42"/>
      <c r="RH83" s="42"/>
      <c r="RI83" s="42"/>
      <c r="RJ83" s="42"/>
      <c r="RK83" s="42"/>
      <c r="RL83" s="42"/>
      <c r="RM83" s="42"/>
      <c r="RN83" s="42"/>
      <c r="RO83" s="42"/>
      <c r="RP83" s="42"/>
      <c r="RQ83" s="42"/>
      <c r="RR83" s="42"/>
      <c r="RS83" s="42"/>
      <c r="RT83" s="42"/>
      <c r="RU83" s="42"/>
      <c r="RV83" s="42"/>
      <c r="RW83" s="42"/>
      <c r="RX83" s="42"/>
      <c r="RY83" s="42"/>
      <c r="RZ83" s="42"/>
      <c r="SA83" s="42"/>
      <c r="SB83" s="42"/>
      <c r="SC83" s="42"/>
      <c r="SD83" s="42"/>
      <c r="SE83" s="42"/>
      <c r="SF83" s="42"/>
      <c r="SG83" s="42"/>
      <c r="SH83" s="42"/>
      <c r="SI83" s="42"/>
      <c r="SJ83" s="42"/>
      <c r="SK83" s="42"/>
      <c r="SL83" s="42"/>
      <c r="SM83" s="42"/>
      <c r="SN83" s="42"/>
      <c r="SO83" s="42"/>
      <c r="SP83" s="42"/>
      <c r="SQ83" s="42"/>
      <c r="SR83" s="42"/>
      <c r="SS83" s="42"/>
      <c r="ST83" s="42"/>
      <c r="SU83" s="42"/>
      <c r="SV83" s="42"/>
      <c r="SW83" s="42"/>
      <c r="SX83" s="42"/>
      <c r="SY83" s="42"/>
      <c r="SZ83" s="42"/>
      <c r="TA83" s="42"/>
      <c r="TB83" s="42"/>
      <c r="TC83" s="42"/>
      <c r="TD83" s="42"/>
      <c r="TE83" s="42"/>
      <c r="TF83" s="42"/>
      <c r="TG83" s="42"/>
      <c r="TH83" s="42"/>
      <c r="TI83" s="42"/>
      <c r="TJ83" s="42"/>
      <c r="TK83" s="42"/>
      <c r="TL83" s="42"/>
      <c r="TM83" s="42"/>
      <c r="TN83" s="42"/>
      <c r="TO83" s="42"/>
      <c r="TP83" s="42"/>
      <c r="TQ83" s="42"/>
      <c r="TR83" s="42"/>
      <c r="TS83" s="42"/>
      <c r="TT83" s="42"/>
      <c r="TU83" s="42"/>
      <c r="TV83" s="42"/>
      <c r="TW83" s="42"/>
      <c r="TX83" s="42"/>
      <c r="TY83" s="42"/>
      <c r="TZ83" s="42"/>
      <c r="UA83" s="42"/>
      <c r="UB83" s="42"/>
      <c r="UC83" s="42"/>
      <c r="UD83" s="42"/>
      <c r="UE83" s="42"/>
      <c r="UF83" s="42"/>
      <c r="UG83" s="42"/>
      <c r="UH83" s="42"/>
      <c r="UI83" s="42"/>
      <c r="UJ83" s="42"/>
      <c r="UK83" s="42"/>
      <c r="UL83" s="42"/>
      <c r="UM83" s="42"/>
      <c r="UN83" s="42"/>
      <c r="UO83" s="42"/>
      <c r="UP83" s="42"/>
      <c r="UQ83" s="42"/>
      <c r="UR83" s="42"/>
      <c r="US83" s="42"/>
      <c r="UT83" s="42"/>
      <c r="UU83" s="42"/>
      <c r="UV83" s="42"/>
      <c r="UW83" s="42"/>
      <c r="UX83" s="42"/>
      <c r="UY83" s="42"/>
      <c r="UZ83" s="42"/>
      <c r="VA83" s="42"/>
      <c r="VB83" s="42"/>
      <c r="VC83" s="42"/>
      <c r="VD83" s="42"/>
      <c r="VE83" s="42"/>
      <c r="VF83" s="42"/>
      <c r="VG83" s="42"/>
      <c r="VH83" s="42"/>
      <c r="VI83" s="42"/>
      <c r="VJ83" s="42"/>
      <c r="VK83" s="42"/>
      <c r="VL83" s="42"/>
      <c r="VM83" s="42"/>
      <c r="VN83" s="42"/>
      <c r="VO83" s="42"/>
      <c r="VP83" s="42"/>
      <c r="VQ83" s="42"/>
      <c r="VR83" s="42"/>
      <c r="VS83" s="42"/>
      <c r="VT83" s="42"/>
      <c r="VU83" s="42"/>
      <c r="VV83" s="42"/>
      <c r="VW83" s="42"/>
      <c r="VX83" s="42"/>
      <c r="VY83" s="42"/>
      <c r="VZ83" s="42"/>
      <c r="WA83" s="42"/>
      <c r="WB83" s="42"/>
      <c r="WC83" s="42"/>
      <c r="WD83" s="42"/>
      <c r="WE83" s="42"/>
      <c r="WF83" s="42"/>
      <c r="WG83" s="42"/>
      <c r="WH83" s="42"/>
      <c r="WI83" s="42"/>
      <c r="WJ83" s="42"/>
      <c r="WK83" s="42"/>
      <c r="WL83" s="42"/>
      <c r="WM83" s="42"/>
      <c r="WN83" s="42"/>
      <c r="WO83" s="42"/>
      <c r="WP83" s="42"/>
      <c r="WQ83" s="42"/>
      <c r="WR83" s="42"/>
      <c r="WS83" s="42"/>
      <c r="WT83" s="42"/>
      <c r="WU83" s="42"/>
      <c r="WV83" s="42"/>
      <c r="WW83" s="42"/>
      <c r="WX83" s="42"/>
      <c r="WY83" s="42"/>
      <c r="WZ83" s="42"/>
      <c r="XA83" s="42"/>
      <c r="XB83" s="42"/>
      <c r="XC83" s="42"/>
      <c r="XD83" s="42"/>
      <c r="XE83" s="42"/>
      <c r="XF83" s="42"/>
      <c r="XG83" s="42"/>
      <c r="XH83" s="42"/>
      <c r="XI83" s="42"/>
      <c r="XJ83" s="42"/>
      <c r="XK83" s="42"/>
      <c r="XL83" s="42"/>
      <c r="XM83" s="42"/>
      <c r="XN83" s="42"/>
      <c r="XO83" s="42"/>
      <c r="XP83" s="42"/>
      <c r="XQ83" s="42"/>
      <c r="XR83" s="42"/>
      <c r="XS83" s="42"/>
      <c r="XT83" s="42"/>
      <c r="XU83" s="42"/>
      <c r="XV83" s="42"/>
      <c r="XW83" s="42"/>
      <c r="XX83" s="42"/>
      <c r="XY83" s="42"/>
      <c r="XZ83" s="42"/>
      <c r="YA83" s="42"/>
      <c r="YB83" s="42"/>
      <c r="YC83" s="42"/>
      <c r="YD83" s="42"/>
      <c r="YE83" s="42"/>
      <c r="YF83" s="42"/>
      <c r="YG83" s="42"/>
      <c r="YH83" s="42"/>
      <c r="YI83" s="42"/>
      <c r="YJ83" s="42"/>
      <c r="YK83" s="42"/>
      <c r="YL83" s="42"/>
      <c r="YM83" s="42"/>
      <c r="YN83" s="42"/>
      <c r="YO83" s="42"/>
      <c r="YP83" s="42"/>
      <c r="YQ83" s="42"/>
      <c r="YR83" s="42"/>
      <c r="YS83" s="42"/>
      <c r="YT83" s="42"/>
      <c r="YU83" s="42"/>
      <c r="YV83" s="42"/>
      <c r="YW83" s="42"/>
      <c r="YX83" s="42"/>
      <c r="YY83" s="42"/>
      <c r="YZ83" s="42"/>
      <c r="ZA83" s="42"/>
      <c r="ZB83" s="42"/>
      <c r="ZC83" s="42"/>
      <c r="ZD83" s="42"/>
      <c r="ZE83" s="42"/>
      <c r="ZF83" s="42"/>
      <c r="ZG83" s="42"/>
      <c r="ZH83" s="42"/>
      <c r="ZI83" s="42"/>
      <c r="ZJ83" s="42"/>
      <c r="ZK83" s="42"/>
      <c r="ZL83" s="42"/>
      <c r="ZM83" s="42"/>
      <c r="ZN83" s="42"/>
      <c r="ZO83" s="42"/>
      <c r="ZP83" s="42"/>
      <c r="ZQ83" s="42"/>
      <c r="ZR83" s="42"/>
      <c r="ZS83" s="42"/>
      <c r="ZT83" s="42"/>
      <c r="ZU83" s="42"/>
      <c r="ZV83" s="42"/>
      <c r="ZW83" s="42"/>
      <c r="ZX83" s="42"/>
      <c r="ZY83" s="42"/>
      <c r="ZZ83" s="42"/>
      <c r="AAA83" s="42"/>
      <c r="AAB83" s="42"/>
      <c r="AAC83" s="42"/>
      <c r="AAD83" s="42"/>
      <c r="AAE83" s="42"/>
      <c r="AAF83" s="42"/>
      <c r="AAG83" s="42"/>
      <c r="AAH83" s="42"/>
      <c r="AAI83" s="42"/>
      <c r="AAJ83" s="42"/>
      <c r="AAK83" s="42"/>
      <c r="AAL83" s="42"/>
      <c r="AAM83" s="42"/>
      <c r="AAN83" s="42"/>
      <c r="AAO83" s="42"/>
      <c r="AAP83" s="42"/>
      <c r="AAQ83" s="42"/>
      <c r="AAR83" s="42"/>
      <c r="AAS83" s="42"/>
      <c r="AAT83" s="42"/>
      <c r="AAU83" s="42"/>
      <c r="AAV83" s="42"/>
      <c r="AAW83" s="42"/>
      <c r="AAX83" s="42"/>
      <c r="AAY83" s="42"/>
      <c r="AAZ83" s="42"/>
      <c r="ABA83" s="42"/>
      <c r="ABB83" s="42"/>
      <c r="ABC83" s="42"/>
      <c r="ABD83" s="42"/>
      <c r="ABE83" s="42"/>
      <c r="ABF83" s="42"/>
      <c r="ABG83" s="42"/>
      <c r="ABH83" s="42"/>
      <c r="ABI83" s="42"/>
      <c r="ABJ83" s="42"/>
      <c r="ABK83" s="42"/>
      <c r="ABL83" s="42"/>
      <c r="ABM83" s="42"/>
      <c r="ABN83" s="42"/>
      <c r="ABO83" s="42"/>
      <c r="ABP83" s="42"/>
      <c r="ABQ83" s="42"/>
      <c r="ABR83" s="42"/>
      <c r="ABS83" s="42"/>
      <c r="ABT83" s="42"/>
      <c r="ABU83" s="42"/>
      <c r="ABV83" s="42"/>
      <c r="ABW83" s="42"/>
      <c r="ABX83" s="42"/>
      <c r="ABY83" s="42"/>
      <c r="ABZ83" s="42"/>
      <c r="ACA83" s="42"/>
      <c r="ACB83" s="42"/>
      <c r="ACC83" s="42"/>
      <c r="ACD83" s="42"/>
      <c r="ACE83" s="42"/>
      <c r="ACF83" s="42"/>
      <c r="ACG83" s="42"/>
      <c r="ACH83" s="42"/>
      <c r="ACI83" s="42"/>
      <c r="ACJ83" s="42"/>
      <c r="ACK83" s="42"/>
      <c r="ACL83" s="42"/>
      <c r="ACM83" s="42"/>
      <c r="ACN83" s="42"/>
      <c r="ACO83" s="42"/>
      <c r="ACP83" s="42"/>
      <c r="ACQ83" s="42"/>
      <c r="ACR83" s="42"/>
      <c r="ACS83" s="42"/>
      <c r="ACT83" s="42"/>
      <c r="ACU83" s="42"/>
      <c r="ACV83" s="42"/>
      <c r="ACW83" s="42"/>
      <c r="ACX83" s="42"/>
      <c r="ACY83" s="42"/>
      <c r="ACZ83" s="42"/>
      <c r="ADA83" s="42"/>
      <c r="ADB83" s="42"/>
      <c r="ADC83" s="42"/>
      <c r="ADD83" s="42"/>
      <c r="ADE83" s="42"/>
      <c r="ADF83" s="42"/>
      <c r="ADG83" s="42"/>
      <c r="ADH83" s="42"/>
      <c r="ADI83" s="42"/>
      <c r="ADJ83" s="42"/>
      <c r="ADK83" s="42"/>
      <c r="ADL83" s="42"/>
      <c r="ADM83" s="42"/>
      <c r="ADN83" s="42"/>
      <c r="ADO83" s="42"/>
      <c r="ADP83" s="42"/>
      <c r="ADQ83" s="42"/>
      <c r="ADR83" s="42"/>
      <c r="ADS83" s="42"/>
      <c r="ADT83" s="42"/>
      <c r="ADU83" s="42"/>
      <c r="ADV83" s="42"/>
      <c r="ADW83" s="42"/>
      <c r="ADX83" s="42"/>
      <c r="ADY83" s="42"/>
      <c r="ADZ83" s="42"/>
      <c r="AEA83" s="42"/>
      <c r="AEB83" s="42"/>
      <c r="AEC83" s="42"/>
      <c r="AED83" s="42"/>
      <c r="AEE83" s="42"/>
      <c r="AEF83" s="42"/>
      <c r="AEG83" s="42"/>
      <c r="AEH83" s="42"/>
      <c r="AEI83" s="42"/>
      <c r="AEJ83" s="42"/>
      <c r="AEK83" s="42"/>
      <c r="AEL83" s="42"/>
      <c r="AEM83" s="42"/>
      <c r="AEN83" s="42"/>
      <c r="AEO83" s="42"/>
      <c r="AEP83" s="42"/>
      <c r="AEQ83" s="42"/>
      <c r="AER83" s="42"/>
      <c r="AES83" s="42"/>
      <c r="AET83" s="42"/>
      <c r="AEU83" s="42"/>
      <c r="AEV83" s="42"/>
      <c r="AEW83" s="42"/>
      <c r="AEX83" s="42"/>
      <c r="AEY83" s="42"/>
      <c r="AEZ83" s="42"/>
      <c r="AFA83" s="42"/>
      <c r="AFB83" s="42"/>
      <c r="AFC83" s="42"/>
      <c r="AFD83" s="42"/>
      <c r="AFE83" s="42"/>
      <c r="AFF83" s="42"/>
      <c r="AFG83" s="42"/>
      <c r="AFH83" s="42"/>
      <c r="AFI83" s="42"/>
      <c r="AFJ83" s="42"/>
      <c r="AFK83" s="42"/>
      <c r="AFL83" s="42"/>
      <c r="AFM83" s="42"/>
      <c r="AFN83" s="42"/>
      <c r="AFO83" s="42"/>
      <c r="AFP83" s="42"/>
      <c r="AFQ83" s="42"/>
      <c r="AFR83" s="42"/>
      <c r="AFS83" s="42"/>
      <c r="AFT83" s="42"/>
      <c r="AFU83" s="42"/>
      <c r="AFV83" s="42"/>
      <c r="AFW83" s="42"/>
      <c r="AFX83" s="42"/>
      <c r="AFY83" s="42"/>
      <c r="AFZ83" s="42"/>
      <c r="AGA83" s="42"/>
      <c r="AGB83" s="42"/>
      <c r="AGC83" s="42"/>
      <c r="AGD83" s="42"/>
      <c r="AGE83" s="42"/>
      <c r="AGF83" s="42"/>
      <c r="AGG83" s="42"/>
      <c r="AGH83" s="42"/>
      <c r="AGI83" s="42"/>
      <c r="AGJ83" s="42"/>
      <c r="AGK83" s="42"/>
      <c r="AGL83" s="42"/>
      <c r="AGM83" s="42"/>
      <c r="AGN83" s="42"/>
      <c r="AGO83" s="42"/>
      <c r="AGP83" s="42"/>
      <c r="AGQ83" s="42"/>
      <c r="AGR83" s="42"/>
      <c r="AGS83" s="42"/>
      <c r="AGT83" s="42"/>
      <c r="AGU83" s="42"/>
      <c r="AGV83" s="42"/>
      <c r="AGW83" s="42"/>
      <c r="AGX83" s="42"/>
      <c r="AGY83" s="42"/>
      <c r="AGZ83" s="42"/>
      <c r="AHA83" s="42"/>
      <c r="AHB83" s="42"/>
      <c r="AHC83" s="42"/>
      <c r="AHD83" s="42"/>
      <c r="AHE83" s="42"/>
      <c r="AHF83" s="42"/>
      <c r="AHG83" s="42"/>
      <c r="AHH83" s="42"/>
      <c r="AHI83" s="42"/>
      <c r="AHJ83" s="42"/>
      <c r="AHK83" s="42"/>
      <c r="AHL83" s="42"/>
      <c r="AHM83" s="42"/>
      <c r="AHN83" s="42"/>
      <c r="AHO83" s="42"/>
      <c r="AHP83" s="42"/>
      <c r="AHQ83" s="42"/>
      <c r="AHR83" s="42"/>
      <c r="AHS83" s="42"/>
      <c r="AHT83" s="42"/>
      <c r="AHU83" s="42"/>
      <c r="AHV83" s="42"/>
      <c r="AHW83" s="42"/>
      <c r="AHX83" s="42"/>
      <c r="AHY83" s="42"/>
      <c r="AHZ83" s="42"/>
      <c r="AIA83" s="42"/>
      <c r="AIB83" s="42"/>
      <c r="AIC83" s="42"/>
      <c r="AID83" s="42"/>
      <c r="AIE83" s="42"/>
      <c r="AIF83" s="42"/>
      <c r="AIG83" s="42"/>
      <c r="AIH83" s="42"/>
      <c r="AII83" s="42"/>
      <c r="AIJ83" s="42"/>
      <c r="AIK83" s="42"/>
      <c r="AIL83" s="42"/>
      <c r="AIM83" s="42"/>
      <c r="AIN83" s="42"/>
      <c r="AIO83" s="42"/>
      <c r="AIP83" s="42"/>
      <c r="AIQ83" s="42"/>
      <c r="AIR83" s="42"/>
      <c r="AIS83" s="42"/>
      <c r="AIT83" s="42"/>
      <c r="AIU83" s="42"/>
      <c r="AIV83" s="42"/>
      <c r="AIW83" s="42"/>
      <c r="AIX83" s="42"/>
      <c r="AIY83" s="42"/>
      <c r="AIZ83" s="42"/>
      <c r="AJA83" s="42"/>
      <c r="AJB83" s="42"/>
      <c r="AJC83" s="42"/>
      <c r="AJD83" s="42"/>
      <c r="AJE83" s="42"/>
      <c r="AJF83" s="42"/>
      <c r="AJG83" s="42"/>
      <c r="AJH83" s="42"/>
      <c r="AJI83" s="42"/>
      <c r="AJJ83" s="42"/>
      <c r="AJK83" s="42"/>
      <c r="AJL83" s="42"/>
      <c r="AJM83" s="42"/>
      <c r="AJN83" s="42"/>
      <c r="AJO83" s="42"/>
      <c r="AJP83" s="42"/>
      <c r="AJQ83" s="42"/>
      <c r="AJR83" s="42"/>
      <c r="AJS83" s="42"/>
      <c r="AJT83" s="42"/>
      <c r="AJU83" s="42"/>
      <c r="AJV83" s="42"/>
      <c r="AJW83" s="42"/>
      <c r="AJX83" s="42"/>
      <c r="AJY83" s="42"/>
      <c r="AJZ83" s="42"/>
      <c r="AKA83" s="42"/>
      <c r="AKB83" s="42"/>
      <c r="AKC83" s="42"/>
      <c r="AKD83" s="42"/>
      <c r="AKE83" s="42"/>
      <c r="AKF83" s="42"/>
      <c r="AKG83" s="42"/>
      <c r="AKH83" s="42"/>
      <c r="AKI83" s="42"/>
      <c r="AKJ83" s="42"/>
      <c r="AKK83" s="42"/>
      <c r="AKL83" s="42"/>
      <c r="AKM83" s="42"/>
      <c r="AKN83" s="42"/>
      <c r="AKO83" s="42"/>
      <c r="AKP83" s="42"/>
      <c r="AKQ83" s="42"/>
      <c r="AKR83" s="42"/>
      <c r="AKS83" s="42"/>
      <c r="AKT83" s="42"/>
      <c r="AKU83" s="42"/>
      <c r="AKV83" s="42"/>
      <c r="AKW83" s="42"/>
      <c r="AKX83" s="42"/>
      <c r="AKY83" s="42"/>
      <c r="AKZ83" s="42"/>
      <c r="ALA83" s="42"/>
      <c r="ALB83" s="42"/>
      <c r="ALC83" s="42"/>
      <c r="ALD83" s="42"/>
      <c r="ALE83" s="42"/>
      <c r="ALF83" s="42"/>
      <c r="ALG83" s="42"/>
      <c r="ALH83" s="42"/>
      <c r="ALI83" s="42"/>
      <c r="ALJ83" s="42"/>
      <c r="ALK83" s="42"/>
      <c r="ALL83" s="42"/>
      <c r="ALM83" s="42"/>
      <c r="ALN83" s="42"/>
      <c r="ALO83" s="42"/>
      <c r="ALP83" s="42"/>
      <c r="ALQ83" s="42"/>
      <c r="ALR83" s="42"/>
      <c r="ALS83" s="42"/>
      <c r="ALT83" s="42"/>
      <c r="ALU83" s="42"/>
      <c r="ALV83" s="42"/>
      <c r="ALW83" s="42"/>
      <c r="ALX83" s="42"/>
      <c r="ALY83" s="42"/>
      <c r="ALZ83" s="42"/>
      <c r="AMA83" s="42"/>
      <c r="AMB83" s="42"/>
      <c r="AMC83" s="42"/>
      <c r="AMD83" s="42"/>
      <c r="AME83" s="42"/>
      <c r="AMF83" s="42"/>
      <c r="AMG83" s="42"/>
      <c r="AMH83" s="42"/>
      <c r="AMI83" s="42"/>
      <c r="AMJ83" s="42"/>
    </row>
    <row r="84" spans="1:1024" s="1" customFormat="1" ht="14.25" customHeight="1" x14ac:dyDescent="0.3">
      <c r="A84" s="6"/>
      <c r="B84" s="22"/>
      <c r="C84" s="22"/>
      <c r="D84" s="6"/>
      <c r="E84" s="6"/>
      <c r="F84" s="6"/>
      <c r="G84" s="6"/>
      <c r="H84" s="6"/>
      <c r="I84" s="6"/>
      <c r="J84" s="8"/>
      <c r="K84" s="6"/>
      <c r="L84" s="6"/>
    </row>
    <row r="92" spans="1:1024" ht="9.75" customHeight="1" x14ac:dyDescent="0.3"/>
  </sheetData>
  <mergeCells count="44">
    <mergeCell ref="A83:D83"/>
    <mergeCell ref="E83:G83"/>
    <mergeCell ref="H83:J83"/>
    <mergeCell ref="K83:L83"/>
    <mergeCell ref="A77:E77"/>
    <mergeCell ref="F77:L77"/>
    <mergeCell ref="A81:E81"/>
    <mergeCell ref="F81:L81"/>
    <mergeCell ref="A82:E82"/>
    <mergeCell ref="F82:L82"/>
    <mergeCell ref="A67:D67"/>
    <mergeCell ref="G67:L67"/>
    <mergeCell ref="A76:D76"/>
    <mergeCell ref="E76:G76"/>
    <mergeCell ref="H76:J76"/>
    <mergeCell ref="K76:L76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83:XFD83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72:B1048576 B1 B6:B7 B9:B11 B16:B22">
    <cfRule type="duplicateValues" dxfId="2" priority="3"/>
  </conditionalFormatting>
  <conditionalFormatting sqref="G68:G74">
    <cfRule type="duplicateValues" dxfId="1" priority="7"/>
  </conditionalFormatting>
  <conditionalFormatting sqref="B68:B71">
    <cfRule type="duplicateValues" dxfId="0" priority="1"/>
  </conditionalFormatting>
  <pageMargins left="0.7" right="0.7" top="0.75" bottom="0.75" header="0.3" footer="0.3"/>
  <pageSetup paperSize="9" scale="50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2025-03-26T19:59:35Z</dcterms:modified>
</cp:coreProperties>
</file>