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andr\OneDrive\Рабочий стол\2024г\Протоколоы\3. КР 1 этап (Фристайл), ВС, Казань, 22-25.03.22024 г\Для сайта\"/>
    </mc:Choice>
  </mc:AlternateContent>
  <xr:revisionPtr revIDLastSave="0" documentId="13_ncr:1_{9195E745-DA34-4931-B4FA-8228B7CA5BBE}" xr6:coauthVersionLast="47" xr6:coauthVersionMax="47" xr10:uidLastSave="{00000000-0000-0000-0000-000000000000}"/>
  <bookViews>
    <workbookView xWindow="228" yWindow="768" windowWidth="12516" windowHeight="10908" tabRatio="787" activeTab="2" xr2:uid="{00000000-000D-0000-FFFF-FFFF00000000}"/>
  </bookViews>
  <sheets>
    <sheet name="СПИСОК уч." sheetId="123" r:id="rId1"/>
    <sheet name="Итог прот жен" sheetId="124" r:id="rId2"/>
    <sheet name="Итог прот муж" sheetId="126" r:id="rId3"/>
    <sheet name="Лист1" sheetId="125" r:id="rId4"/>
  </sheets>
  <definedNames>
    <definedName name="_xlnm.Print_Titles" localSheetId="1">'Итог прот жен'!$21:$21</definedName>
    <definedName name="_xlnm.Print_Titles" localSheetId="2">'Итог прот муж'!$21:$21</definedName>
    <definedName name="_xlnm.Print_Titles" localSheetId="0">'СПИСОК уч.'!$21:$21</definedName>
    <definedName name="_xlnm.Print_Area" localSheetId="1">'Итог прот жен'!$A$1:$O$47</definedName>
    <definedName name="_xlnm.Print_Area" localSheetId="2">'Итог прот муж'!$A$1:$O$65</definedName>
    <definedName name="_xlnm.Print_Area" localSheetId="3">Лист1!$A$1:$B$58</definedName>
    <definedName name="_xlnm.Print_Area" localSheetId="0">'СПИСОК уч.'!$A$1:$O$80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5" i="126" l="1"/>
  <c r="H65" i="126"/>
  <c r="E65" i="126"/>
  <c r="A65" i="126"/>
  <c r="M59" i="126"/>
  <c r="H59" i="126"/>
  <c r="E59" i="126"/>
  <c r="A59" i="126"/>
  <c r="I57" i="126" s="1"/>
  <c r="O57" i="126"/>
  <c r="O56" i="126"/>
  <c r="O55" i="126"/>
  <c r="I55" i="126"/>
  <c r="O54" i="126"/>
  <c r="O53" i="126"/>
  <c r="O52" i="126"/>
  <c r="O51" i="126"/>
  <c r="M47" i="124"/>
  <c r="H47" i="124"/>
  <c r="E47" i="124"/>
  <c r="A47" i="124"/>
  <c r="I37" i="124" s="1"/>
  <c r="M41" i="124"/>
  <c r="H41" i="124"/>
  <c r="E41" i="124"/>
  <c r="A41" i="124"/>
  <c r="O39" i="124"/>
  <c r="O38" i="124"/>
  <c r="I38" i="124"/>
  <c r="O37" i="124"/>
  <c r="O36" i="124"/>
  <c r="O35" i="124"/>
  <c r="O34" i="124"/>
  <c r="O33" i="124"/>
  <c r="I56" i="126" l="1"/>
  <c r="I39" i="124"/>
</calcChain>
</file>

<file path=xl/sharedStrings.xml><?xml version="1.0" encoding="utf-8"?>
<sst xmlns="http://schemas.openxmlformats.org/spreadsheetml/2006/main" count="629" uniqueCount="207">
  <si>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</si>
  <si>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</si>
  <si>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</si>
  <si>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</si>
  <si>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</si>
  <si>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</si>
  <si>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</si>
  <si>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</si>
  <si>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</si>
  <si>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НОМЕР</t>
  </si>
  <si>
    <t>ТЕРРИТОРИАЛЬНАЯ ПРИНАДЛЕЖНОСТЬ</t>
  </si>
  <si>
    <t>ПРИМЕЧАНИЕ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</si>
  <si>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</si>
  <si>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</si>
  <si>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</si>
  <si>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</si>
  <si>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</si>
  <si>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</si>
  <si>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</si>
  <si>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</si>
  <si>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</si>
  <si>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</si>
  <si>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</si>
  <si>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</si>
  <si>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</si>
  <si>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</si>
  <si>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</si>
  <si>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</si>
  <si>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</si>
  <si>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</si>
  <si>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ВЫПОЛНЕНИЕ НТУ ЕВСК</t>
  </si>
  <si>
    <t/>
  </si>
  <si>
    <t>Москва</t>
  </si>
  <si>
    <t>3 СР</t>
  </si>
  <si>
    <t>2 СР</t>
  </si>
  <si>
    <t>ФСО</t>
  </si>
  <si>
    <t>Санкт-Петербург</t>
  </si>
  <si>
    <t>Осадки: н. дождь</t>
  </si>
  <si>
    <t>ВЫСОТА СТАРТОВОЙ ГОРЫ (HD)(м):</t>
  </si>
  <si>
    <t>Краснодарский край</t>
  </si>
  <si>
    <t>Республика Татарстан</t>
  </si>
  <si>
    <t>Московская область</t>
  </si>
  <si>
    <t>Ростовская область</t>
  </si>
  <si>
    <t>ВМХ - фристайл - парк ( или парк - смешанный )</t>
  </si>
  <si>
    <t>№ ВРВС: 008006162Я</t>
  </si>
  <si>
    <t>МАЛЫШЕВА Елена</t>
  </si>
  <si>
    <t>1 попытка</t>
  </si>
  <si>
    <t>2 попытка</t>
  </si>
  <si>
    <t>КОНТРОЛЬНОЕ ВРЕМЯ (МИН):</t>
  </si>
  <si>
    <t>БАЛЛЫ И МЕСТО В КВАЛИФИКАЦИИ</t>
  </si>
  <si>
    <t>БАЛЛЫ В ФИНАЛАХ</t>
  </si>
  <si>
    <t>ИТОГОВЫЕ БАЛЛЫ</t>
  </si>
  <si>
    <t>МЕСТО ПРОВЕДЕНИЯ: г. Казань</t>
  </si>
  <si>
    <t>ДАТА ПРОВЕДЕНИЯ: 22-25 марта 2024 года</t>
  </si>
  <si>
    <t>Министерство спорта Республики Татарстан</t>
  </si>
  <si>
    <t>АНДРИЯНОВ А.С. (ВК, г. МОСКВА)</t>
  </si>
  <si>
    <t>ГВОЗДЁВ К.Е. (1К, г. МОСКВА)</t>
  </si>
  <si>
    <t>№ ЕКП 2024: 2008160020019338</t>
  </si>
  <si>
    <t>КУБОК РОССИИ 1 ЭТАП</t>
  </si>
  <si>
    <t>НАЗВАНИЕ ТРАССЫ / РЕГ.НОМЕР: Экстрим парк УРАМ</t>
  </si>
  <si>
    <t>Мужчины</t>
  </si>
  <si>
    <t>№ ЕКП 2022: 2008160020019338</t>
  </si>
  <si>
    <t>ИСАКОВ Никита</t>
  </si>
  <si>
    <t>Красноярский край</t>
  </si>
  <si>
    <t>РОО "Федерация велосипедного спорта Красноярского края"</t>
  </si>
  <si>
    <t>РУДАКОВ Артём</t>
  </si>
  <si>
    <t>100 846 821 92</t>
  </si>
  <si>
    <t>101 307 789 19</t>
  </si>
  <si>
    <t>08.06.1998</t>
  </si>
  <si>
    <t>19.03.2004</t>
  </si>
  <si>
    <t>АЛИЕВ Анар</t>
  </si>
  <si>
    <t>14.03.2003</t>
  </si>
  <si>
    <t>Калинградская область</t>
  </si>
  <si>
    <t>ГАУ ДО КО "КСШОР"</t>
  </si>
  <si>
    <t>ХОЛОДНЯКОВ Артём</t>
  </si>
  <si>
    <t>06.10.2003</t>
  </si>
  <si>
    <t>100 891 093 35</t>
  </si>
  <si>
    <t>100 894 544 91</t>
  </si>
  <si>
    <t>101 397 011 01</t>
  </si>
  <si>
    <t>НЕЧИПОРЮК Данил</t>
  </si>
  <si>
    <t>21.12.2004</t>
  </si>
  <si>
    <t>ГБУ ДО СШ "Локомотив" Ввыборгского района</t>
  </si>
  <si>
    <t>101 401 448 73</t>
  </si>
  <si>
    <t>КОСТРОВА Диана</t>
  </si>
  <si>
    <t>06.06.2005</t>
  </si>
  <si>
    <t>101 298 380 19</t>
  </si>
  <si>
    <t>СОРОКО Роман</t>
  </si>
  <si>
    <t>15.06.2005</t>
  </si>
  <si>
    <t>ГБУ ДО СШОР №2 Калиниского района</t>
  </si>
  <si>
    <t>101 195 824 89</t>
  </si>
  <si>
    <t>СИГАРЁВА Мария</t>
  </si>
  <si>
    <t>17.12.2003</t>
  </si>
  <si>
    <t>100 964 897 22</t>
  </si>
  <si>
    <t>ТЕРЕБОВА Анастасия</t>
  </si>
  <si>
    <t>08.09.2000</t>
  </si>
  <si>
    <t>100 846 957 34</t>
  </si>
  <si>
    <t>ФОМИНОВ Никита</t>
  </si>
  <si>
    <t>101 397 007 94</t>
  </si>
  <si>
    <t>ЧАЩИН Никита</t>
  </si>
  <si>
    <t>28.12.2004</t>
  </si>
  <si>
    <t>СТЕНЕНКО Вячеслав</t>
  </si>
  <si>
    <t>12.04.1994</t>
  </si>
  <si>
    <t>МБУ Гребной канал "Дон"</t>
  </si>
  <si>
    <t>100 661 985 41</t>
  </si>
  <si>
    <t>101 200 396 05</t>
  </si>
  <si>
    <t>СЛЫШКИН Арсений</t>
  </si>
  <si>
    <t>26.06.2005</t>
  </si>
  <si>
    <t>ГАЛКИН Дмитрий</t>
  </si>
  <si>
    <t>08.11.2003</t>
  </si>
  <si>
    <t>УОР №1</t>
  </si>
  <si>
    <t>ГРАМАШОВА Алина</t>
  </si>
  <si>
    <t>22.03.2003</t>
  </si>
  <si>
    <t>ЦСП ОВС, УОР № 1</t>
  </si>
  <si>
    <t>21.11.1999</t>
  </si>
  <si>
    <t>ТАРАСОВ Никита</t>
  </si>
  <si>
    <t>17.07.2004</t>
  </si>
  <si>
    <t>СОКОЛОВ Игорь</t>
  </si>
  <si>
    <t>30.01.2004</t>
  </si>
  <si>
    <t>СЕМИН Илья</t>
  </si>
  <si>
    <t>30.03.1999</t>
  </si>
  <si>
    <t>СУПОНИН Сергей</t>
  </si>
  <si>
    <t>25.06.1999</t>
  </si>
  <si>
    <t>101 400 392 87</t>
  </si>
  <si>
    <t>101 194 961 02</t>
  </si>
  <si>
    <t>100 663 994 13</t>
  </si>
  <si>
    <t>101 197 798 26</t>
  </si>
  <si>
    <t>101 400 393 85</t>
  </si>
  <si>
    <t>100 846 498 60</t>
  </si>
  <si>
    <t>100 663 042 31</t>
  </si>
  <si>
    <t>ШАВАНОВ Роман</t>
  </si>
  <si>
    <t>08.09.2005</t>
  </si>
  <si>
    <t xml:space="preserve">Красноярский край </t>
  </si>
  <si>
    <t>101 415 687 53</t>
  </si>
  <si>
    <t>РОО "СФВС"</t>
  </si>
  <si>
    <t>Севастополь</t>
  </si>
  <si>
    <t>РОЩИН Дмитрий</t>
  </si>
  <si>
    <t>100 975 850 14</t>
  </si>
  <si>
    <t>БАТАЕВ Руслан</t>
  </si>
  <si>
    <t>07.05.2002</t>
  </si>
  <si>
    <t xml:space="preserve"> 1 СР</t>
  </si>
  <si>
    <t>Оренбургская область</t>
  </si>
  <si>
    <t>РОО "ФВСОО"</t>
  </si>
  <si>
    <t>ЭЙЛАЗОВ Тимур</t>
  </si>
  <si>
    <t>01.12.2004</t>
  </si>
  <si>
    <t>101 318 625 88</t>
  </si>
  <si>
    <t>101 197 073 77</t>
  </si>
  <si>
    <t>КРУГЛОВА Екатерина</t>
  </si>
  <si>
    <t>03.07.1994</t>
  </si>
  <si>
    <t>Самарская область</t>
  </si>
  <si>
    <t>ГАУ ДО СО СШОР №7</t>
  </si>
  <si>
    <t>РИЗАЕВА Дарья</t>
  </si>
  <si>
    <t>13.10.1996</t>
  </si>
  <si>
    <t>ГАУ ДО СО СШОР №8</t>
  </si>
  <si>
    <t>ГАУ ДО СО СШОР №9</t>
  </si>
  <si>
    <t>ФАРФУТДИНОВА Ольга</t>
  </si>
  <si>
    <t>23.10.1997</t>
  </si>
  <si>
    <t>100 663 516 20</t>
  </si>
  <si>
    <t>100 973 814 15</t>
  </si>
  <si>
    <t>100 661 981 37</t>
  </si>
  <si>
    <t>ГБУ ДО "Московская академия велосипедного спорта"</t>
  </si>
  <si>
    <t>НОВОСЁЛОВ Максим</t>
  </si>
  <si>
    <t>29.10.1989</t>
  </si>
  <si>
    <t>100 661 986 42</t>
  </si>
  <si>
    <t>МОЛЛАЕВ Александр</t>
  </si>
  <si>
    <t>20.12.2002</t>
  </si>
  <si>
    <t>ГБУ ДО КК "СШОР по велосипедному спорту"</t>
  </si>
  <si>
    <t>ЛЮБИШКИН Арсений</t>
  </si>
  <si>
    <t>26.11.2003</t>
  </si>
  <si>
    <t>100 663 019 08</t>
  </si>
  <si>
    <t>100 663 018 07</t>
  </si>
  <si>
    <t>100 972 230 80</t>
  </si>
  <si>
    <t>ШАРАФИЕВ Амир</t>
  </si>
  <si>
    <t>05.11.2003</t>
  </si>
  <si>
    <t>ГАУ ЦСП РТ</t>
  </si>
  <si>
    <t>100 619 499 41</t>
  </si>
  <si>
    <t>РИЗАЕВ Ирек</t>
  </si>
  <si>
    <t>01.10.1997</t>
  </si>
  <si>
    <t>100 664 128 50</t>
  </si>
  <si>
    <t>АХМЕТЗЯНОВ Джамилль</t>
  </si>
  <si>
    <t>05.01.1998</t>
  </si>
  <si>
    <t>СПИСОК УЧАСТНИКОВ</t>
  </si>
  <si>
    <t>Женщины</t>
  </si>
  <si>
    <t>23.08.2000</t>
  </si>
  <si>
    <t>101 407 128 30</t>
  </si>
  <si>
    <t>ДОЛБИЛОВ Александр</t>
  </si>
  <si>
    <t>15.12.2005</t>
  </si>
  <si>
    <t>1 группа</t>
  </si>
  <si>
    <t>2 группа</t>
  </si>
  <si>
    <t>3 группа</t>
  </si>
  <si>
    <t>4 группа</t>
  </si>
  <si>
    <t>5 группа</t>
  </si>
  <si>
    <t>ФИО</t>
  </si>
  <si>
    <t>НС</t>
  </si>
  <si>
    <t>ИТОГОВЫЙ ПРОТОКОЛ</t>
  </si>
  <si>
    <t xml:space="preserve">Температура: </t>
  </si>
  <si>
    <t xml:space="preserve">Влажность: </t>
  </si>
  <si>
    <t xml:space="preserve">Ветер: </t>
  </si>
  <si>
    <t>Коллегия комиссаров</t>
  </si>
  <si>
    <t>НАЗВАНИЕ ТРАССЫ / РЕГ.НОМЕР: Экстрим Парк Урам</t>
  </si>
  <si>
    <t>Калининградская область</t>
  </si>
  <si>
    <t>НОВОСЕЛОВ Максим</t>
  </si>
  <si>
    <t>СИГАРЕВА Мария</t>
  </si>
  <si>
    <t>АХМЕТЗЯНОВ Джамиль</t>
  </si>
  <si>
    <t>ХОЛОДНЯКОВ Артем</t>
  </si>
  <si>
    <t>1 ЭТАП</t>
  </si>
  <si>
    <t>КУБОК РОССИИ</t>
  </si>
  <si>
    <t>1 сп.р.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</si>
</sst>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m:ss.000"/>
  </numFmts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6"/>
      <name val="Arial"/>
      <family val="2"/>
    </font>
    <font>
      <sz val="12"/>
      <name val="Calibri"/>
      <family val="2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6" fillId="0" borderId="1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46" fontId="8" fillId="3" borderId="0" xfId="3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justify"/>
    </xf>
    <xf numFmtId="0" fontId="13" fillId="0" borderId="0" xfId="8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164" fontId="11" fillId="0" borderId="0" xfId="2" applyNumberFormat="1" applyFont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0" fontId="6" fillId="0" borderId="0" xfId="0" applyFont="1" applyAlignment="1">
      <alignment vertical="center"/>
    </xf>
    <xf numFmtId="49" fontId="10" fillId="0" borderId="0" xfId="2" applyNumberFormat="1" applyFont="1" applyAlignment="1">
      <alignment vertical="center"/>
    </xf>
    <xf numFmtId="49" fontId="10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2" borderId="0" xfId="2" applyFont="1" applyFill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0" applyFont="1"/>
    <xf numFmtId="0" fontId="19" fillId="0" borderId="0" xfId="2" applyFont="1" applyAlignment="1">
      <alignment vertical="center"/>
    </xf>
    <xf numFmtId="0" fontId="15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0" fontId="20" fillId="0" borderId="0" xfId="2" applyFont="1" applyAlignment="1">
      <alignment horizontal="left" vertical="center"/>
    </xf>
    <xf numFmtId="0" fontId="6" fillId="0" borderId="1" xfId="2" applyFont="1" applyBorder="1" applyAlignment="1">
      <alignment horizontal="right" vertical="center"/>
    </xf>
    <xf numFmtId="49" fontId="15" fillId="0" borderId="0" xfId="2" applyNumberFormat="1" applyFont="1" applyAlignment="1">
      <alignment horizontal="center" vertical="center"/>
    </xf>
    <xf numFmtId="49" fontId="15" fillId="0" borderId="0" xfId="2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9" fontId="15" fillId="0" borderId="0" xfId="2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1" fontId="6" fillId="0" borderId="0" xfId="2" applyNumberFormat="1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6" fillId="0" borderId="0" xfId="0" applyFont="1"/>
    <xf numFmtId="0" fontId="26" fillId="0" borderId="2" xfId="0" applyFont="1" applyBorder="1" applyAlignment="1">
      <alignment horizontal="center"/>
    </xf>
    <xf numFmtId="0" fontId="24" fillId="0" borderId="2" xfId="0" applyFont="1" applyBorder="1" applyAlignment="1">
      <alignment horizontal="left" vertical="center"/>
    </xf>
    <xf numFmtId="0" fontId="26" fillId="0" borderId="2" xfId="0" applyFont="1" applyBorder="1"/>
    <xf numFmtId="0" fontId="27" fillId="0" borderId="2" xfId="0" applyFont="1" applyBorder="1" applyAlignment="1">
      <alignment vertical="center"/>
    </xf>
    <xf numFmtId="0" fontId="28" fillId="0" borderId="2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left" vertical="center"/>
    </xf>
    <xf numFmtId="14" fontId="24" fillId="4" borderId="3" xfId="0" applyNumberFormat="1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14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8" fillId="2" borderId="0" xfId="2" applyFont="1" applyFill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4" borderId="0" xfId="2" applyFont="1" applyFill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6" fontId="8" fillId="2" borderId="0" xfId="3" applyNumberFormat="1" applyFont="1" applyFill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 wrapText="1"/>
    </xf>
    <xf numFmtId="0" fontId="8" fillId="3" borderId="0" xfId="2" applyFont="1" applyFill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3 2" xfId="10" xr:uid="{00000000-0005-0000-0000-000006000000}"/>
    <cellStyle name="Обычный 3 2 2" xfId="12" xr:uid="{00000000-0005-0000-0000-000007000000}"/>
    <cellStyle name="Обычный 3 3" xfId="11" xr:uid="{00000000-0005-0000-0000-000008000000}"/>
    <cellStyle name="Обычный 3 4" xfId="9" xr:uid="{00000000-0005-0000-0000-000009000000}"/>
    <cellStyle name="Обычный 4" xfId="4" xr:uid="{00000000-0005-0000-0000-00000A000000}"/>
    <cellStyle name="Обычный_ID4938_RS_1" xfId="8" xr:uid="{00000000-0005-0000-0000-00000B000000}"/>
    <cellStyle name="Обычный_Стартовый протокол Смирнов_20101106_Results" xfId="3" xr:uid="{00000000-0005-0000-0000-00000C000000}"/>
  </cellStyles>
  <dxfs count="6">
    <dxf>
      <font>
        <color theme="0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/>
      </font>
    </dxf>
    <dxf>
      <font>
        <color theme="0" tint="-4.9989318521683403E-2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127000</xdr:rowOff>
    </xdr:from>
    <xdr:to>
      <xdr:col>3</xdr:col>
      <xdr:colOff>1365249</xdr:colOff>
      <xdr:row>3</xdr:row>
      <xdr:rowOff>140909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54CF112-4C4A-6B40-A056-98F8F40F3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27000"/>
          <a:ext cx="2762249" cy="8521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63500</xdr:rowOff>
    </xdr:from>
    <xdr:to>
      <xdr:col>3</xdr:col>
      <xdr:colOff>304799</xdr:colOff>
      <xdr:row>2</xdr:row>
      <xdr:rowOff>201256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EA29C52-3206-BE41-B96F-F1EC546B7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63500"/>
          <a:ext cx="2222499" cy="696556"/>
        </a:xfrm>
        <a:prstGeom prst="rect">
          <a:avLst/>
        </a:prstGeom>
      </xdr:spPr>
    </xdr:pic>
    <xdr:clientData/>
  </xdr:twoCellAnchor>
  <xdr:twoCellAnchor editAs="oneCell">
    <xdr:from>
      <xdr:col>7</xdr:col>
      <xdr:colOff>622299</xdr:colOff>
      <xdr:row>42</xdr:row>
      <xdr:rowOff>76199</xdr:rowOff>
    </xdr:from>
    <xdr:to>
      <xdr:col>11</xdr:col>
      <xdr:colOff>3491</xdr:colOff>
      <xdr:row>44</xdr:row>
      <xdr:rowOff>126999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72684EF1-7D2E-3D45-A5B8-7C8A1DBE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7299" y="8928099"/>
          <a:ext cx="3452812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50800</xdr:rowOff>
    </xdr:from>
    <xdr:to>
      <xdr:col>6</xdr:col>
      <xdr:colOff>571499</xdr:colOff>
      <xdr:row>45</xdr:row>
      <xdr:rowOff>84741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F58D420-6499-4B44-8DA4-D0DD14CE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1000" contrast="-1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8724900"/>
          <a:ext cx="1231899" cy="745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63500</xdr:rowOff>
    </xdr:from>
    <xdr:to>
      <xdr:col>3</xdr:col>
      <xdr:colOff>304799</xdr:colOff>
      <xdr:row>2</xdr:row>
      <xdr:rowOff>201256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D55FACF-79EB-CB45-9635-D285D2CD9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63500"/>
          <a:ext cx="2222499" cy="696556"/>
        </a:xfrm>
        <a:prstGeom prst="rect">
          <a:avLst/>
        </a:prstGeom>
      </xdr:spPr>
    </xdr:pic>
    <xdr:clientData/>
  </xdr:twoCellAnchor>
  <xdr:twoCellAnchor editAs="oneCell">
    <xdr:from>
      <xdr:col>7</xdr:col>
      <xdr:colOff>711200</xdr:colOff>
      <xdr:row>60</xdr:row>
      <xdr:rowOff>88900</xdr:rowOff>
    </xdr:from>
    <xdr:to>
      <xdr:col>11</xdr:col>
      <xdr:colOff>87312</xdr:colOff>
      <xdr:row>62</xdr:row>
      <xdr:rowOff>139700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81102367-E488-A34B-BC38-39936E48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5113000"/>
          <a:ext cx="3452812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88901</xdr:colOff>
      <xdr:row>59</xdr:row>
      <xdr:rowOff>63501</xdr:rowOff>
    </xdr:from>
    <xdr:to>
      <xdr:col>6</xdr:col>
      <xdr:colOff>660400</xdr:colOff>
      <xdr:row>63</xdr:row>
      <xdr:rowOff>97442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ABCBF86-3E49-894F-99EE-90A38EB6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1000" contrast="-1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1" y="14909801"/>
          <a:ext cx="1231899" cy="745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61939-88D1-354B-8D6E-B2A5F9D671CA}">
  <sheetPr>
    <tabColor theme="3" tint="-0.249977111117893"/>
  </sheetPr>
  <dimension ref="A1:R80"/>
  <sheetViews>
    <sheetView view="pageBreakPreview" topLeftCell="A73" zoomScaleNormal="100" zoomScaleSheetLayoutView="100" workbookViewId="0">
      <selection activeCell="D77" sqref="D77"/>
    </sheetView>
  </sheetViews>
  <sheetFormatPr defaultColWidth="9.109375" defaultRowHeight="13.8" x14ac:dyDescent="0.25"/>
  <cols>
    <col min="1" max="1" width="7" style="2" customWidth="1"/>
    <col min="2" max="2" width="7.6640625" style="5" hidden="1" customWidth="1"/>
    <col min="3" max="3" width="14.33203125" style="5" customWidth="1"/>
    <col min="4" max="4" width="21" style="2" bestFit="1" customWidth="1"/>
    <col min="5" max="5" width="11.77734375" style="2" customWidth="1"/>
    <col min="6" max="6" width="8.6640625" style="2" customWidth="1"/>
    <col min="7" max="7" width="21.44140625" style="2" customWidth="1"/>
    <col min="8" max="8" width="71.77734375" style="2" customWidth="1"/>
    <col min="9" max="9" width="7.44140625" style="2" hidden="1" customWidth="1"/>
    <col min="10" max="10" width="8.33203125" style="2" hidden="1" customWidth="1"/>
    <col min="11" max="11" width="10.6640625" style="2" hidden="1" customWidth="1"/>
    <col min="12" max="13" width="10.33203125" style="2" hidden="1" customWidth="1"/>
    <col min="14" max="14" width="13.6640625" style="2" hidden="1" customWidth="1"/>
    <col min="15" max="15" width="2.6640625" style="2" hidden="1" customWidth="1"/>
    <col min="16" max="16384" width="9.109375" style="2"/>
  </cols>
  <sheetData>
    <row r="1" spans="1:18" s="26" customFormat="1" ht="22.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26" customFormat="1" ht="22.5" customHeight="1" x14ac:dyDescent="0.25">
      <c r="A2" s="78" t="s">
        <v>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8" s="26" customFormat="1" ht="22.5" customHeight="1" x14ac:dyDescent="0.25">
      <c r="A3" s="77" t="s">
        <v>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8" s="26" customFormat="1" ht="22.5" customHeigh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8" s="26" customFormat="1" ht="6.75" customHeigh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R5" s="27"/>
    </row>
    <row r="6" spans="1:18" s="28" customFormat="1" ht="25.8" x14ac:dyDescent="0.25">
      <c r="A6" s="76" t="s">
        <v>58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8" s="26" customFormat="1" ht="18" customHeight="1" x14ac:dyDescent="0.25">
      <c r="A7" s="79" t="s">
        <v>12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8" s="26" customFormat="1" ht="6" customHeight="1" x14ac:dyDescent="0.25">
      <c r="A8" s="79" t="s">
        <v>31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8" s="26" customFormat="1" ht="18" customHeight="1" x14ac:dyDescent="0.25">
      <c r="A9" s="79" t="s">
        <v>180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8" s="26" customFormat="1" ht="18" customHeight="1" x14ac:dyDescent="0.25">
      <c r="A10" s="79" t="s">
        <v>43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8" s="26" customFormat="1" ht="19.5" customHeigh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8" s="26" customFormat="1" ht="7.5" customHeight="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8" x14ac:dyDescent="0.25">
      <c r="A13" s="74" t="s">
        <v>52</v>
      </c>
      <c r="B13" s="74"/>
      <c r="C13" s="74"/>
      <c r="D13" s="74"/>
      <c r="H13" s="21"/>
      <c r="N13" s="30"/>
      <c r="O13" s="30" t="s">
        <v>44</v>
      </c>
    </row>
    <row r="14" spans="1:18" x14ac:dyDescent="0.25">
      <c r="A14" s="74" t="s">
        <v>53</v>
      </c>
      <c r="B14" s="74"/>
      <c r="C14" s="74"/>
      <c r="D14" s="74"/>
      <c r="H14" s="31"/>
      <c r="N14" s="30"/>
      <c r="O14" s="30" t="s">
        <v>57</v>
      </c>
    </row>
    <row r="15" spans="1:18" x14ac:dyDescent="0.25">
      <c r="A15" s="80" t="s">
        <v>7</v>
      </c>
      <c r="B15" s="80"/>
      <c r="C15" s="80"/>
      <c r="D15" s="80"/>
      <c r="E15" s="80"/>
      <c r="F15" s="80"/>
      <c r="G15" s="80"/>
      <c r="H15" s="80"/>
      <c r="I15" s="80" t="s">
        <v>1</v>
      </c>
      <c r="J15" s="80"/>
      <c r="K15" s="80"/>
      <c r="L15" s="80"/>
      <c r="M15" s="80"/>
      <c r="N15" s="80"/>
      <c r="O15" s="80"/>
    </row>
    <row r="16" spans="1:18" x14ac:dyDescent="0.25">
      <c r="A16" s="2" t="s">
        <v>13</v>
      </c>
      <c r="G16" s="30" t="s">
        <v>31</v>
      </c>
      <c r="H16" s="30"/>
      <c r="I16" s="74" t="s">
        <v>59</v>
      </c>
      <c r="J16" s="74"/>
      <c r="K16" s="74"/>
      <c r="L16" s="74"/>
      <c r="M16" s="74"/>
      <c r="N16" s="74"/>
      <c r="O16" s="74"/>
    </row>
    <row r="17" spans="1:15" x14ac:dyDescent="0.25">
      <c r="A17" s="2" t="s">
        <v>14</v>
      </c>
      <c r="D17" s="30"/>
      <c r="H17" s="30" t="s">
        <v>55</v>
      </c>
      <c r="I17" s="2" t="s">
        <v>38</v>
      </c>
    </row>
    <row r="18" spans="1:15" x14ac:dyDescent="0.25">
      <c r="A18" s="18" t="s">
        <v>15</v>
      </c>
      <c r="D18" s="30"/>
      <c r="H18" s="30" t="s">
        <v>56</v>
      </c>
      <c r="I18" s="2" t="s">
        <v>48</v>
      </c>
    </row>
    <row r="19" spans="1:15" x14ac:dyDescent="0.25">
      <c r="H19" s="30"/>
      <c r="I19" s="21"/>
      <c r="J19" s="21"/>
      <c r="K19" s="21"/>
      <c r="L19" s="21"/>
      <c r="M19" s="38"/>
      <c r="N19" s="39"/>
      <c r="O19" s="38"/>
    </row>
    <row r="20" spans="1:15" ht="7.5" customHeight="1" x14ac:dyDescent="0.25"/>
    <row r="21" spans="1:15" s="6" customFormat="1" ht="16.5" customHeight="1" x14ac:dyDescent="0.25">
      <c r="A21" s="83" t="s">
        <v>5</v>
      </c>
      <c r="B21" s="84" t="s">
        <v>9</v>
      </c>
      <c r="C21" s="84" t="s">
        <v>29</v>
      </c>
      <c r="D21" s="84" t="s">
        <v>2</v>
      </c>
      <c r="E21" s="84" t="s">
        <v>27</v>
      </c>
      <c r="F21" s="84" t="s">
        <v>6</v>
      </c>
      <c r="G21" s="84" t="s">
        <v>10</v>
      </c>
      <c r="H21" s="84" t="s">
        <v>35</v>
      </c>
      <c r="I21" s="82"/>
      <c r="J21" s="82"/>
      <c r="K21" s="85"/>
      <c r="L21" s="85"/>
      <c r="M21" s="82"/>
      <c r="N21" s="75"/>
      <c r="O21" s="75" t="s">
        <v>11</v>
      </c>
    </row>
    <row r="22" spans="1:15" s="6" customFormat="1" ht="16.5" customHeight="1" x14ac:dyDescent="0.25">
      <c r="A22" s="83"/>
      <c r="B22" s="84"/>
      <c r="C22" s="84"/>
      <c r="D22" s="84"/>
      <c r="E22" s="84"/>
      <c r="F22" s="84"/>
      <c r="G22" s="84"/>
      <c r="H22" s="84"/>
      <c r="I22" s="82"/>
      <c r="J22" s="82"/>
      <c r="K22" s="7"/>
      <c r="L22" s="7"/>
      <c r="M22" s="82"/>
      <c r="N22" s="75"/>
      <c r="O22" s="75"/>
    </row>
    <row r="23" spans="1:15" ht="27" customHeight="1" x14ac:dyDescent="0.25">
      <c r="A23" s="41">
        <v>1</v>
      </c>
      <c r="B23" s="42"/>
      <c r="C23" s="43" t="s">
        <v>63</v>
      </c>
      <c r="D23" s="44"/>
      <c r="E23" s="45"/>
      <c r="F23" s="46"/>
      <c r="G23" s="46"/>
      <c r="H23" s="47"/>
      <c r="I23" s="8"/>
      <c r="J23" s="5"/>
      <c r="K23" s="8"/>
      <c r="L23" s="8"/>
      <c r="M23" s="8"/>
      <c r="N23" s="4"/>
      <c r="O23" s="9"/>
    </row>
    <row r="24" spans="1:15" ht="27" customHeight="1" x14ac:dyDescent="0.25">
      <c r="A24" s="46">
        <v>1</v>
      </c>
      <c r="B24" s="48"/>
      <c r="C24" s="46" t="s">
        <v>66</v>
      </c>
      <c r="D24" s="44" t="s">
        <v>62</v>
      </c>
      <c r="E24" s="45" t="s">
        <v>68</v>
      </c>
      <c r="F24" s="46" t="s">
        <v>24</v>
      </c>
      <c r="G24" s="46" t="s">
        <v>63</v>
      </c>
      <c r="H24" s="47" t="s">
        <v>64</v>
      </c>
      <c r="I24" s="8"/>
      <c r="J24" s="5"/>
      <c r="K24" s="8"/>
      <c r="L24" s="8"/>
      <c r="M24" s="8"/>
      <c r="N24" s="4"/>
      <c r="O24" s="9"/>
    </row>
    <row r="25" spans="1:15" ht="27" customHeight="1" x14ac:dyDescent="0.25">
      <c r="A25" s="46">
        <v>2</v>
      </c>
      <c r="B25" s="48"/>
      <c r="C25" s="46" t="s">
        <v>67</v>
      </c>
      <c r="D25" s="44" t="s">
        <v>65</v>
      </c>
      <c r="E25" s="45" t="s">
        <v>69</v>
      </c>
      <c r="F25" s="46" t="s">
        <v>24</v>
      </c>
      <c r="G25" s="46" t="s">
        <v>63</v>
      </c>
      <c r="H25" s="47" t="s">
        <v>64</v>
      </c>
      <c r="I25" s="8"/>
      <c r="J25" s="5"/>
      <c r="K25" s="8"/>
      <c r="L25" s="8"/>
      <c r="M25" s="8"/>
      <c r="N25" s="4"/>
      <c r="O25" s="9"/>
    </row>
    <row r="26" spans="1:15" ht="27" customHeight="1" x14ac:dyDescent="0.25">
      <c r="A26" s="46">
        <v>3</v>
      </c>
      <c r="B26" s="48"/>
      <c r="C26" s="46" t="s">
        <v>132</v>
      </c>
      <c r="D26" s="44" t="s">
        <v>129</v>
      </c>
      <c r="E26" s="45" t="s">
        <v>130</v>
      </c>
      <c r="F26" s="46" t="s">
        <v>24</v>
      </c>
      <c r="G26" s="47" t="s">
        <v>131</v>
      </c>
      <c r="H26" s="47" t="s">
        <v>64</v>
      </c>
      <c r="I26" s="8"/>
      <c r="J26" s="5"/>
      <c r="K26" s="8"/>
      <c r="L26" s="8"/>
      <c r="M26" s="8"/>
      <c r="N26" s="4"/>
      <c r="O26" s="9"/>
    </row>
    <row r="27" spans="1:15" ht="27" customHeight="1" x14ac:dyDescent="0.25">
      <c r="A27" s="46"/>
      <c r="B27" s="48"/>
      <c r="C27" s="46"/>
      <c r="D27" s="44"/>
      <c r="E27" s="45"/>
      <c r="F27" s="46"/>
      <c r="G27" s="47"/>
      <c r="H27" s="47"/>
      <c r="I27" s="8"/>
      <c r="J27" s="5"/>
      <c r="K27" s="8"/>
      <c r="L27" s="8"/>
      <c r="M27" s="8"/>
      <c r="N27" s="4"/>
      <c r="O27" s="9"/>
    </row>
    <row r="28" spans="1:15" ht="27" customHeight="1" x14ac:dyDescent="0.25">
      <c r="A28" s="41">
        <v>2</v>
      </c>
      <c r="B28" s="42"/>
      <c r="C28" s="43" t="s">
        <v>72</v>
      </c>
      <c r="D28" s="44"/>
      <c r="E28" s="45"/>
      <c r="F28" s="46"/>
      <c r="G28" s="47"/>
      <c r="H28" s="47"/>
      <c r="I28" s="8"/>
      <c r="J28" s="5"/>
      <c r="K28" s="8"/>
      <c r="L28" s="8"/>
      <c r="M28" s="8"/>
      <c r="N28" s="4"/>
      <c r="O28" s="9"/>
    </row>
    <row r="29" spans="1:15" ht="27" customHeight="1" x14ac:dyDescent="0.25">
      <c r="A29" s="46">
        <v>4</v>
      </c>
      <c r="B29" s="48"/>
      <c r="C29" s="46" t="s">
        <v>76</v>
      </c>
      <c r="D29" s="44" t="s">
        <v>70</v>
      </c>
      <c r="E29" s="45" t="s">
        <v>71</v>
      </c>
      <c r="F29" s="46" t="s">
        <v>17</v>
      </c>
      <c r="G29" s="46" t="s">
        <v>72</v>
      </c>
      <c r="H29" s="47" t="s">
        <v>73</v>
      </c>
      <c r="I29" s="8"/>
      <c r="J29" s="5"/>
      <c r="K29" s="8"/>
      <c r="L29" s="8"/>
      <c r="M29" s="8"/>
      <c r="N29" s="4"/>
      <c r="O29" s="9"/>
    </row>
    <row r="30" spans="1:15" ht="27" customHeight="1" x14ac:dyDescent="0.25">
      <c r="A30" s="46">
        <v>5</v>
      </c>
      <c r="B30" s="48"/>
      <c r="C30" s="46" t="s">
        <v>77</v>
      </c>
      <c r="D30" s="44" t="s">
        <v>203</v>
      </c>
      <c r="E30" s="45" t="s">
        <v>75</v>
      </c>
      <c r="F30" s="46" t="s">
        <v>24</v>
      </c>
      <c r="G30" s="46" t="s">
        <v>72</v>
      </c>
      <c r="H30" s="47" t="s">
        <v>73</v>
      </c>
      <c r="I30" s="8"/>
      <c r="J30" s="5"/>
      <c r="K30" s="8"/>
      <c r="L30" s="8"/>
      <c r="M30" s="8"/>
      <c r="N30" s="4"/>
      <c r="O30" s="9"/>
    </row>
    <row r="31" spans="1:15" ht="27" customHeight="1" x14ac:dyDescent="0.25">
      <c r="A31" s="46"/>
      <c r="B31" s="48"/>
      <c r="C31" s="46"/>
      <c r="D31" s="44"/>
      <c r="E31" s="45"/>
      <c r="F31" s="46"/>
      <c r="G31" s="46"/>
      <c r="H31" s="47"/>
      <c r="I31" s="8"/>
      <c r="J31" s="5"/>
      <c r="K31" s="8"/>
      <c r="L31" s="8"/>
      <c r="M31" s="8"/>
      <c r="N31" s="4"/>
      <c r="O31" s="9"/>
    </row>
    <row r="32" spans="1:15" ht="27" customHeight="1" x14ac:dyDescent="0.25">
      <c r="A32" s="41">
        <v>3</v>
      </c>
      <c r="B32" s="42"/>
      <c r="C32" s="81" t="s">
        <v>36</v>
      </c>
      <c r="D32" s="81"/>
      <c r="E32" s="45"/>
      <c r="F32" s="46"/>
      <c r="G32" s="46"/>
      <c r="H32" s="47"/>
      <c r="I32" s="8"/>
      <c r="J32" s="5"/>
      <c r="K32" s="8"/>
      <c r="L32" s="8"/>
      <c r="M32" s="8"/>
      <c r="N32" s="4"/>
      <c r="O32" s="9"/>
    </row>
    <row r="33" spans="1:15" ht="27" customHeight="1" x14ac:dyDescent="0.25">
      <c r="A33" s="46">
        <v>6</v>
      </c>
      <c r="B33" s="48"/>
      <c r="C33" s="46" t="s">
        <v>78</v>
      </c>
      <c r="D33" s="44" t="s">
        <v>79</v>
      </c>
      <c r="E33" s="45" t="s">
        <v>80</v>
      </c>
      <c r="F33" s="46" t="s">
        <v>24</v>
      </c>
      <c r="G33" s="47" t="s">
        <v>36</v>
      </c>
      <c r="H33" s="47" t="s">
        <v>81</v>
      </c>
      <c r="I33" s="8"/>
      <c r="J33" s="5"/>
      <c r="K33" s="10"/>
      <c r="L33" s="10"/>
      <c r="M33" s="8"/>
      <c r="N33" s="4"/>
      <c r="O33" s="9"/>
    </row>
    <row r="34" spans="1:15" ht="27" customHeight="1" x14ac:dyDescent="0.25">
      <c r="A34" s="46">
        <v>7</v>
      </c>
      <c r="B34" s="48"/>
      <c r="C34" s="46" t="s">
        <v>82</v>
      </c>
      <c r="D34" s="44" t="s">
        <v>83</v>
      </c>
      <c r="E34" s="45" t="s">
        <v>84</v>
      </c>
      <c r="F34" s="46" t="s">
        <v>24</v>
      </c>
      <c r="G34" s="47" t="s">
        <v>36</v>
      </c>
      <c r="H34" s="47" t="s">
        <v>81</v>
      </c>
      <c r="I34" s="8"/>
      <c r="J34" s="5"/>
      <c r="K34" s="8"/>
      <c r="L34" s="8"/>
      <c r="M34" s="8"/>
      <c r="N34" s="4"/>
      <c r="O34" s="9"/>
    </row>
    <row r="35" spans="1:15" ht="27" customHeight="1" x14ac:dyDescent="0.25">
      <c r="A35" s="46">
        <v>8</v>
      </c>
      <c r="B35" s="48"/>
      <c r="C35" s="46" t="s">
        <v>85</v>
      </c>
      <c r="D35" s="44" t="s">
        <v>86</v>
      </c>
      <c r="E35" s="45" t="s">
        <v>87</v>
      </c>
      <c r="F35" s="46" t="s">
        <v>24</v>
      </c>
      <c r="G35" s="47" t="s">
        <v>36</v>
      </c>
      <c r="H35" s="47" t="s">
        <v>88</v>
      </c>
      <c r="I35" s="8"/>
      <c r="J35" s="5"/>
      <c r="K35" s="8"/>
      <c r="L35" s="8"/>
      <c r="M35" s="8"/>
      <c r="N35" s="4"/>
      <c r="O35" s="9"/>
    </row>
    <row r="36" spans="1:15" ht="27" customHeight="1" x14ac:dyDescent="0.25">
      <c r="A36" s="46">
        <v>9</v>
      </c>
      <c r="B36" s="48"/>
      <c r="C36" s="46" t="s">
        <v>89</v>
      </c>
      <c r="D36" s="44" t="s">
        <v>201</v>
      </c>
      <c r="E36" s="45" t="s">
        <v>91</v>
      </c>
      <c r="F36" s="46" t="s">
        <v>24</v>
      </c>
      <c r="G36" s="47" t="s">
        <v>36</v>
      </c>
      <c r="H36" s="47" t="s">
        <v>88</v>
      </c>
      <c r="I36" s="8"/>
      <c r="J36" s="5"/>
      <c r="K36" s="5"/>
      <c r="L36" s="5"/>
      <c r="M36" s="11"/>
      <c r="N36" s="4"/>
      <c r="O36" s="9"/>
    </row>
    <row r="37" spans="1:15" ht="27" customHeight="1" x14ac:dyDescent="0.25">
      <c r="A37" s="46">
        <v>10</v>
      </c>
      <c r="B37" s="48"/>
      <c r="C37" s="46" t="s">
        <v>92</v>
      </c>
      <c r="D37" s="44" t="s">
        <v>93</v>
      </c>
      <c r="E37" s="45" t="s">
        <v>94</v>
      </c>
      <c r="F37" s="46" t="s">
        <v>17</v>
      </c>
      <c r="G37" s="47" t="s">
        <v>36</v>
      </c>
      <c r="H37" s="47" t="s">
        <v>88</v>
      </c>
      <c r="I37" s="8"/>
      <c r="J37" s="5"/>
      <c r="K37" s="5"/>
      <c r="L37" s="5"/>
      <c r="M37" s="11"/>
      <c r="N37" s="4"/>
      <c r="O37" s="9"/>
    </row>
    <row r="38" spans="1:15" ht="27" customHeight="1" x14ac:dyDescent="0.25">
      <c r="A38" s="46">
        <v>11</v>
      </c>
      <c r="B38" s="48"/>
      <c r="C38" s="46" t="s">
        <v>95</v>
      </c>
      <c r="D38" s="44" t="s">
        <v>96</v>
      </c>
      <c r="E38" s="45">
        <v>36281</v>
      </c>
      <c r="F38" s="46" t="s">
        <v>17</v>
      </c>
      <c r="G38" s="47" t="s">
        <v>36</v>
      </c>
      <c r="H38" s="47" t="s">
        <v>88</v>
      </c>
      <c r="I38" s="8"/>
      <c r="J38" s="5"/>
      <c r="K38" s="5"/>
      <c r="L38" s="5"/>
      <c r="M38" s="11"/>
      <c r="N38" s="4"/>
      <c r="O38" s="9"/>
    </row>
    <row r="39" spans="1:15" ht="27" customHeight="1" x14ac:dyDescent="0.25">
      <c r="A39" s="46">
        <v>12</v>
      </c>
      <c r="B39" s="48"/>
      <c r="C39" s="46" t="s">
        <v>97</v>
      </c>
      <c r="D39" s="44" t="s">
        <v>98</v>
      </c>
      <c r="E39" s="45" t="s">
        <v>99</v>
      </c>
      <c r="F39" s="46" t="s">
        <v>24</v>
      </c>
      <c r="G39" s="47" t="s">
        <v>36</v>
      </c>
      <c r="H39" s="47" t="s">
        <v>81</v>
      </c>
      <c r="I39" s="8"/>
      <c r="J39" s="5"/>
      <c r="K39" s="5"/>
      <c r="L39" s="5"/>
      <c r="M39" s="11"/>
      <c r="N39" s="4"/>
      <c r="O39" s="9"/>
    </row>
    <row r="40" spans="1:15" ht="27" customHeight="1" x14ac:dyDescent="0.25">
      <c r="A40" s="46">
        <v>13</v>
      </c>
      <c r="B40" s="48"/>
      <c r="C40" s="46" t="s">
        <v>183</v>
      </c>
      <c r="D40" s="44" t="s">
        <v>184</v>
      </c>
      <c r="E40" s="45" t="s">
        <v>185</v>
      </c>
      <c r="F40" s="46" t="s">
        <v>26</v>
      </c>
      <c r="G40" s="47" t="s">
        <v>36</v>
      </c>
      <c r="H40" s="47" t="s">
        <v>81</v>
      </c>
      <c r="I40" s="8"/>
      <c r="J40" s="5"/>
      <c r="K40" s="5"/>
      <c r="L40" s="5"/>
      <c r="M40" s="11"/>
      <c r="N40" s="4"/>
      <c r="O40" s="9"/>
    </row>
    <row r="41" spans="1:15" ht="27" customHeight="1" x14ac:dyDescent="0.25">
      <c r="A41" s="46"/>
      <c r="B41" s="48"/>
      <c r="C41" s="46"/>
      <c r="D41" s="44"/>
      <c r="E41" s="45"/>
      <c r="F41" s="46"/>
      <c r="G41" s="47"/>
      <c r="H41" s="47"/>
      <c r="I41" s="8"/>
      <c r="J41" s="5"/>
      <c r="K41" s="5"/>
      <c r="L41" s="5"/>
      <c r="M41" s="11"/>
      <c r="N41" s="4"/>
      <c r="O41" s="9"/>
    </row>
    <row r="42" spans="1:15" ht="27" customHeight="1" x14ac:dyDescent="0.25">
      <c r="A42" s="41">
        <v>4</v>
      </c>
      <c r="B42" s="42"/>
      <c r="C42" s="81" t="s">
        <v>42</v>
      </c>
      <c r="D42" s="81"/>
      <c r="E42" s="45"/>
      <c r="F42" s="46"/>
      <c r="G42" s="47"/>
      <c r="H42" s="47"/>
      <c r="I42" s="8"/>
      <c r="J42" s="5"/>
      <c r="K42" s="5"/>
      <c r="L42" s="5"/>
      <c r="M42" s="11"/>
      <c r="N42" s="4"/>
      <c r="O42" s="9"/>
    </row>
    <row r="43" spans="1:15" ht="27" customHeight="1" x14ac:dyDescent="0.25">
      <c r="A43" s="46">
        <v>14</v>
      </c>
      <c r="B43" s="48"/>
      <c r="C43" s="46" t="s">
        <v>103</v>
      </c>
      <c r="D43" s="44" t="s">
        <v>100</v>
      </c>
      <c r="E43" s="45" t="s">
        <v>101</v>
      </c>
      <c r="F43" s="46" t="s">
        <v>24</v>
      </c>
      <c r="G43" s="47" t="s">
        <v>42</v>
      </c>
      <c r="H43" s="47" t="s">
        <v>102</v>
      </c>
      <c r="I43" s="8"/>
      <c r="J43" s="5"/>
      <c r="K43" s="5"/>
      <c r="L43" s="5"/>
      <c r="M43" s="11"/>
      <c r="N43" s="4"/>
      <c r="O43" s="9"/>
    </row>
    <row r="44" spans="1:15" ht="27" customHeight="1" x14ac:dyDescent="0.25">
      <c r="A44" s="46">
        <v>15</v>
      </c>
      <c r="B44" s="48"/>
      <c r="C44" s="46" t="s">
        <v>104</v>
      </c>
      <c r="D44" s="44" t="s">
        <v>105</v>
      </c>
      <c r="E44" s="45" t="s">
        <v>106</v>
      </c>
      <c r="F44" s="46" t="s">
        <v>24</v>
      </c>
      <c r="G44" s="47" t="s">
        <v>42</v>
      </c>
      <c r="H44" s="47" t="s">
        <v>102</v>
      </c>
      <c r="I44" s="8"/>
      <c r="J44" s="5"/>
      <c r="K44" s="5"/>
      <c r="L44" s="5"/>
      <c r="M44" s="11"/>
      <c r="N44" s="4"/>
      <c r="O44" s="9"/>
    </row>
    <row r="45" spans="1:15" ht="27" customHeight="1" x14ac:dyDescent="0.25">
      <c r="A45" s="46"/>
      <c r="B45" s="48"/>
      <c r="C45" s="46"/>
      <c r="D45" s="44"/>
      <c r="E45" s="45"/>
      <c r="F45" s="46"/>
      <c r="G45" s="47"/>
      <c r="H45" s="47"/>
      <c r="I45" s="8"/>
      <c r="J45" s="5"/>
      <c r="K45" s="5"/>
      <c r="L45" s="5"/>
      <c r="M45" s="11"/>
      <c r="N45" s="4"/>
      <c r="O45" s="9"/>
    </row>
    <row r="46" spans="1:15" ht="27" customHeight="1" x14ac:dyDescent="0.25">
      <c r="A46" s="41">
        <v>5</v>
      </c>
      <c r="B46" s="42"/>
      <c r="C46" s="81" t="s">
        <v>41</v>
      </c>
      <c r="D46" s="81"/>
      <c r="E46" s="45"/>
      <c r="F46" s="46"/>
      <c r="G46" s="47"/>
      <c r="H46" s="47"/>
      <c r="I46" s="8"/>
      <c r="J46" s="5"/>
      <c r="K46" s="5"/>
      <c r="L46" s="5"/>
      <c r="M46" s="11"/>
      <c r="N46" s="4"/>
      <c r="O46" s="9"/>
    </row>
    <row r="47" spans="1:15" ht="27" customHeight="1" x14ac:dyDescent="0.25">
      <c r="A47" s="46">
        <v>16</v>
      </c>
      <c r="B47" s="48"/>
      <c r="C47" s="46" t="s">
        <v>122</v>
      </c>
      <c r="D47" s="44" t="s">
        <v>107</v>
      </c>
      <c r="E47" s="45" t="s">
        <v>108</v>
      </c>
      <c r="F47" s="46">
        <v>1</v>
      </c>
      <c r="G47" s="47" t="s">
        <v>41</v>
      </c>
      <c r="H47" s="47" t="s">
        <v>109</v>
      </c>
      <c r="I47" s="8"/>
      <c r="J47" s="5"/>
      <c r="K47" s="5"/>
      <c r="L47" s="5"/>
      <c r="M47" s="11"/>
      <c r="N47" s="4"/>
      <c r="O47" s="9"/>
    </row>
    <row r="48" spans="1:15" ht="27" customHeight="1" x14ac:dyDescent="0.25">
      <c r="A48" s="46">
        <v>17</v>
      </c>
      <c r="B48" s="48"/>
      <c r="C48" s="46" t="s">
        <v>123</v>
      </c>
      <c r="D48" s="44" t="s">
        <v>110</v>
      </c>
      <c r="E48" s="45" t="s">
        <v>111</v>
      </c>
      <c r="F48" s="46" t="s">
        <v>17</v>
      </c>
      <c r="G48" s="47" t="s">
        <v>41</v>
      </c>
      <c r="H48" s="47" t="s">
        <v>112</v>
      </c>
      <c r="I48" s="8"/>
      <c r="J48" s="5"/>
      <c r="K48" s="5"/>
      <c r="L48" s="5"/>
      <c r="M48" s="11"/>
      <c r="N48" s="4"/>
      <c r="O48" s="9"/>
    </row>
    <row r="49" spans="1:15" ht="27" customHeight="1" x14ac:dyDescent="0.25">
      <c r="A49" s="46">
        <v>18</v>
      </c>
      <c r="B49" s="48"/>
      <c r="C49" s="46" t="s">
        <v>124</v>
      </c>
      <c r="D49" s="44" t="s">
        <v>45</v>
      </c>
      <c r="E49" s="45" t="s">
        <v>113</v>
      </c>
      <c r="F49" s="46" t="s">
        <v>24</v>
      </c>
      <c r="G49" s="47" t="s">
        <v>41</v>
      </c>
      <c r="H49" s="47" t="s">
        <v>112</v>
      </c>
      <c r="I49" s="8"/>
      <c r="J49" s="5"/>
      <c r="K49" s="5"/>
      <c r="L49" s="5"/>
      <c r="M49" s="11"/>
      <c r="N49" s="4"/>
      <c r="O49" s="9"/>
    </row>
    <row r="50" spans="1:15" ht="27" customHeight="1" x14ac:dyDescent="0.25">
      <c r="A50" s="46">
        <v>19</v>
      </c>
      <c r="B50" s="48"/>
      <c r="C50" s="46" t="s">
        <v>125</v>
      </c>
      <c r="D50" s="44" t="s">
        <v>114</v>
      </c>
      <c r="E50" s="45" t="s">
        <v>115</v>
      </c>
      <c r="F50" s="46" t="s">
        <v>24</v>
      </c>
      <c r="G50" s="47" t="s">
        <v>41</v>
      </c>
      <c r="H50" s="47" t="s">
        <v>112</v>
      </c>
      <c r="I50" s="8"/>
      <c r="J50" s="5"/>
      <c r="K50" s="5"/>
      <c r="L50" s="5"/>
      <c r="M50" s="11"/>
      <c r="N50" s="4"/>
      <c r="O50" s="9"/>
    </row>
    <row r="51" spans="1:15" ht="27" customHeight="1" x14ac:dyDescent="0.25">
      <c r="A51" s="46">
        <v>20</v>
      </c>
      <c r="B51" s="48"/>
      <c r="C51" s="46" t="s">
        <v>126</v>
      </c>
      <c r="D51" s="44" t="s">
        <v>116</v>
      </c>
      <c r="E51" s="45" t="s">
        <v>117</v>
      </c>
      <c r="F51" s="46">
        <v>1</v>
      </c>
      <c r="G51" s="47" t="s">
        <v>41</v>
      </c>
      <c r="H51" s="47" t="s">
        <v>112</v>
      </c>
      <c r="I51" s="8"/>
      <c r="J51" s="5"/>
      <c r="K51" s="5"/>
      <c r="L51" s="5"/>
      <c r="M51" s="11"/>
      <c r="N51" s="4"/>
      <c r="O51" s="9"/>
    </row>
    <row r="52" spans="1:15" ht="27" customHeight="1" x14ac:dyDescent="0.25">
      <c r="A52" s="46">
        <v>21</v>
      </c>
      <c r="B52" s="48"/>
      <c r="C52" s="46" t="s">
        <v>127</v>
      </c>
      <c r="D52" s="44" t="s">
        <v>118</v>
      </c>
      <c r="E52" s="45" t="s">
        <v>119</v>
      </c>
      <c r="F52" s="46" t="s">
        <v>24</v>
      </c>
      <c r="G52" s="47" t="s">
        <v>41</v>
      </c>
      <c r="H52" s="47" t="s">
        <v>112</v>
      </c>
      <c r="I52" s="8"/>
      <c r="J52" s="5"/>
      <c r="K52" s="5"/>
      <c r="L52" s="5"/>
      <c r="M52" s="11"/>
      <c r="N52" s="4"/>
      <c r="O52" s="9"/>
    </row>
    <row r="53" spans="1:15" ht="27" customHeight="1" x14ac:dyDescent="0.25">
      <c r="A53" s="46">
        <v>22</v>
      </c>
      <c r="B53" s="48"/>
      <c r="C53" s="46" t="s">
        <v>128</v>
      </c>
      <c r="D53" s="44" t="s">
        <v>120</v>
      </c>
      <c r="E53" s="45" t="s">
        <v>121</v>
      </c>
      <c r="F53" s="46" t="s">
        <v>24</v>
      </c>
      <c r="G53" s="47" t="s">
        <v>41</v>
      </c>
      <c r="H53" s="47" t="s">
        <v>112</v>
      </c>
      <c r="I53" s="8"/>
      <c r="J53" s="5"/>
      <c r="K53" s="5"/>
      <c r="L53" s="5"/>
      <c r="M53" s="11"/>
      <c r="N53" s="4"/>
      <c r="O53" s="9"/>
    </row>
    <row r="54" spans="1:15" ht="27" customHeight="1" x14ac:dyDescent="0.25">
      <c r="A54" s="46"/>
      <c r="B54" s="48"/>
      <c r="C54" s="46"/>
      <c r="D54" s="44"/>
      <c r="E54" s="45"/>
      <c r="F54" s="46"/>
      <c r="G54" s="47"/>
      <c r="H54" s="47"/>
      <c r="I54" s="8"/>
      <c r="J54" s="5"/>
      <c r="K54" s="5"/>
      <c r="L54" s="5"/>
      <c r="M54" s="11"/>
      <c r="N54" s="4"/>
      <c r="O54" s="9"/>
    </row>
    <row r="55" spans="1:15" ht="27" customHeight="1" x14ac:dyDescent="0.25">
      <c r="A55" s="41">
        <v>6</v>
      </c>
      <c r="B55" s="42"/>
      <c r="C55" s="49" t="s">
        <v>134</v>
      </c>
      <c r="D55" s="44"/>
      <c r="E55" s="45"/>
      <c r="F55" s="46"/>
      <c r="G55" s="47"/>
      <c r="H55" s="47"/>
      <c r="I55" s="8"/>
      <c r="J55" s="5"/>
      <c r="K55" s="5"/>
      <c r="L55" s="5"/>
      <c r="M55" s="11"/>
      <c r="N55" s="4"/>
      <c r="O55" s="9"/>
    </row>
    <row r="56" spans="1:15" ht="27" customHeight="1" x14ac:dyDescent="0.25">
      <c r="A56" s="46">
        <v>23</v>
      </c>
      <c r="B56" s="48"/>
      <c r="C56" s="46" t="s">
        <v>136</v>
      </c>
      <c r="D56" s="44" t="s">
        <v>135</v>
      </c>
      <c r="E56" s="45" t="s">
        <v>182</v>
      </c>
      <c r="F56" s="46" t="s">
        <v>26</v>
      </c>
      <c r="G56" s="47" t="s">
        <v>134</v>
      </c>
      <c r="H56" s="47" t="s">
        <v>133</v>
      </c>
      <c r="I56" s="8"/>
      <c r="J56" s="5"/>
      <c r="K56" s="5"/>
      <c r="L56" s="5"/>
      <c r="M56" s="11"/>
      <c r="N56" s="4"/>
      <c r="O56" s="9"/>
    </row>
    <row r="57" spans="1:15" ht="27" customHeight="1" x14ac:dyDescent="0.25">
      <c r="A57" s="46"/>
      <c r="B57" s="48"/>
      <c r="C57" s="46"/>
      <c r="D57" s="44"/>
      <c r="E57" s="45"/>
      <c r="F57" s="46"/>
      <c r="G57" s="47"/>
      <c r="H57" s="47"/>
      <c r="I57" s="8"/>
      <c r="J57" s="5"/>
      <c r="K57" s="5"/>
      <c r="L57" s="5"/>
      <c r="M57" s="11"/>
      <c r="N57" s="4"/>
      <c r="O57" s="9"/>
    </row>
    <row r="58" spans="1:15" ht="27" customHeight="1" x14ac:dyDescent="0.25">
      <c r="A58" s="41">
        <v>7</v>
      </c>
      <c r="B58" s="42"/>
      <c r="C58" s="81" t="s">
        <v>140</v>
      </c>
      <c r="D58" s="81"/>
      <c r="E58" s="45"/>
      <c r="F58" s="46"/>
      <c r="G58" s="47"/>
      <c r="H58" s="47"/>
      <c r="I58" s="8"/>
      <c r="J58" s="5"/>
      <c r="K58" s="5"/>
      <c r="L58" s="5"/>
      <c r="M58" s="11"/>
      <c r="N58" s="4"/>
      <c r="O58" s="9"/>
    </row>
    <row r="59" spans="1:15" ht="27" customHeight="1" x14ac:dyDescent="0.25">
      <c r="A59" s="46">
        <v>24</v>
      </c>
      <c r="B59" s="48"/>
      <c r="C59" s="46" t="s">
        <v>144</v>
      </c>
      <c r="D59" s="44" t="s">
        <v>137</v>
      </c>
      <c r="E59" s="45" t="s">
        <v>138</v>
      </c>
      <c r="F59" s="46" t="s">
        <v>139</v>
      </c>
      <c r="G59" s="47" t="s">
        <v>140</v>
      </c>
      <c r="H59" s="47" t="s">
        <v>141</v>
      </c>
      <c r="I59" s="8"/>
      <c r="J59" s="5"/>
      <c r="K59" s="5"/>
      <c r="L59" s="5"/>
      <c r="M59" s="11"/>
      <c r="N59" s="4"/>
      <c r="O59" s="9"/>
    </row>
    <row r="60" spans="1:15" ht="27" customHeight="1" x14ac:dyDescent="0.25">
      <c r="A60" s="46">
        <v>25</v>
      </c>
      <c r="B60" s="48"/>
      <c r="C60" s="46" t="s">
        <v>145</v>
      </c>
      <c r="D60" s="44" t="s">
        <v>142</v>
      </c>
      <c r="E60" s="45" t="s">
        <v>143</v>
      </c>
      <c r="F60" s="46" t="s">
        <v>26</v>
      </c>
      <c r="G60" s="47" t="s">
        <v>140</v>
      </c>
      <c r="H60" s="47" t="s">
        <v>141</v>
      </c>
      <c r="I60" s="8"/>
      <c r="J60" s="5"/>
      <c r="K60" s="5"/>
      <c r="L60" s="5"/>
      <c r="M60" s="11"/>
      <c r="N60" s="4"/>
      <c r="O60" s="9"/>
    </row>
    <row r="61" spans="1:15" ht="27" customHeight="1" x14ac:dyDescent="0.25">
      <c r="A61" s="46"/>
      <c r="B61" s="48"/>
      <c r="C61" s="46"/>
      <c r="D61" s="44"/>
      <c r="E61" s="45"/>
      <c r="F61" s="46"/>
      <c r="G61" s="47"/>
      <c r="H61" s="47"/>
      <c r="I61" s="8"/>
      <c r="J61" s="5"/>
      <c r="K61" s="5"/>
      <c r="L61" s="5"/>
      <c r="M61" s="11"/>
      <c r="N61" s="4"/>
      <c r="O61" s="9"/>
    </row>
    <row r="62" spans="1:15" ht="27" customHeight="1" x14ac:dyDescent="0.25">
      <c r="A62" s="41">
        <v>8</v>
      </c>
      <c r="B62" s="42"/>
      <c r="C62" s="81" t="s">
        <v>148</v>
      </c>
      <c r="D62" s="81"/>
      <c r="E62" s="45"/>
      <c r="F62" s="46"/>
      <c r="G62" s="47"/>
      <c r="H62" s="47"/>
      <c r="I62" s="8"/>
      <c r="J62" s="5"/>
      <c r="K62" s="5"/>
      <c r="L62" s="5"/>
      <c r="M62" s="11"/>
      <c r="N62" s="4"/>
      <c r="O62" s="9"/>
    </row>
    <row r="63" spans="1:15" ht="27" customHeight="1" x14ac:dyDescent="0.25">
      <c r="A63" s="46">
        <v>26</v>
      </c>
      <c r="B63" s="48"/>
      <c r="C63" s="46" t="s">
        <v>156</v>
      </c>
      <c r="D63" s="44" t="s">
        <v>146</v>
      </c>
      <c r="E63" s="45" t="s">
        <v>147</v>
      </c>
      <c r="F63" s="46" t="s">
        <v>17</v>
      </c>
      <c r="G63" s="47" t="s">
        <v>148</v>
      </c>
      <c r="H63" s="47" t="s">
        <v>149</v>
      </c>
      <c r="I63" s="8"/>
      <c r="J63" s="5"/>
      <c r="K63" s="5"/>
      <c r="L63" s="5"/>
      <c r="M63" s="11"/>
      <c r="N63" s="4"/>
      <c r="O63" s="9"/>
    </row>
    <row r="64" spans="1:15" ht="27" customHeight="1" x14ac:dyDescent="0.25">
      <c r="A64" s="46">
        <v>27</v>
      </c>
      <c r="B64" s="48"/>
      <c r="C64" s="46" t="s">
        <v>157</v>
      </c>
      <c r="D64" s="44" t="s">
        <v>150</v>
      </c>
      <c r="E64" s="45" t="s">
        <v>151</v>
      </c>
      <c r="F64" s="46" t="s">
        <v>17</v>
      </c>
      <c r="G64" s="47" t="s">
        <v>148</v>
      </c>
      <c r="H64" s="47" t="s">
        <v>152</v>
      </c>
      <c r="I64" s="8"/>
      <c r="J64" s="5"/>
      <c r="K64" s="5"/>
      <c r="L64" s="5"/>
      <c r="M64" s="11"/>
      <c r="N64" s="4"/>
      <c r="O64" s="9"/>
    </row>
    <row r="65" spans="1:15" ht="27" customHeight="1" x14ac:dyDescent="0.25">
      <c r="A65" s="46">
        <v>28</v>
      </c>
      <c r="B65" s="48"/>
      <c r="C65" s="46" t="s">
        <v>158</v>
      </c>
      <c r="D65" s="44" t="s">
        <v>154</v>
      </c>
      <c r="E65" s="45" t="s">
        <v>155</v>
      </c>
      <c r="F65" s="46" t="s">
        <v>17</v>
      </c>
      <c r="G65" s="47" t="s">
        <v>148</v>
      </c>
      <c r="H65" s="47" t="s">
        <v>153</v>
      </c>
      <c r="I65" s="8"/>
      <c r="J65" s="5"/>
      <c r="K65" s="5"/>
      <c r="L65" s="5"/>
      <c r="M65" s="11"/>
      <c r="N65" s="4"/>
      <c r="O65" s="9"/>
    </row>
    <row r="66" spans="1:15" ht="27" customHeight="1" x14ac:dyDescent="0.25">
      <c r="A66" s="46"/>
      <c r="B66" s="48"/>
      <c r="C66" s="46"/>
      <c r="D66" s="44"/>
      <c r="E66" s="45"/>
      <c r="F66" s="46"/>
      <c r="G66" s="47"/>
      <c r="H66" s="47"/>
      <c r="I66" s="8"/>
      <c r="J66" s="5"/>
      <c r="K66" s="5"/>
      <c r="L66" s="5"/>
      <c r="M66" s="11"/>
      <c r="N66" s="4"/>
      <c r="O66" s="9"/>
    </row>
    <row r="67" spans="1:15" ht="27" customHeight="1" x14ac:dyDescent="0.25">
      <c r="A67" s="41">
        <v>9</v>
      </c>
      <c r="B67" s="42"/>
      <c r="C67" s="49" t="s">
        <v>32</v>
      </c>
      <c r="D67" s="44"/>
      <c r="E67" s="45"/>
      <c r="F67" s="46"/>
      <c r="G67" s="47"/>
      <c r="H67" s="47"/>
      <c r="I67" s="8"/>
      <c r="J67" s="5"/>
      <c r="K67" s="5"/>
      <c r="L67" s="5"/>
      <c r="M67" s="11"/>
      <c r="N67" s="4"/>
      <c r="O67" s="9"/>
    </row>
    <row r="68" spans="1:15" ht="27" customHeight="1" x14ac:dyDescent="0.25">
      <c r="A68" s="46">
        <v>29</v>
      </c>
      <c r="B68" s="48"/>
      <c r="C68" s="46" t="s">
        <v>162</v>
      </c>
      <c r="D68" s="44" t="s">
        <v>160</v>
      </c>
      <c r="E68" s="45" t="s">
        <v>161</v>
      </c>
      <c r="F68" s="46" t="s">
        <v>24</v>
      </c>
      <c r="G68" s="47" t="s">
        <v>32</v>
      </c>
      <c r="H68" s="47" t="s">
        <v>159</v>
      </c>
      <c r="I68" s="8"/>
      <c r="J68" s="5"/>
      <c r="K68" s="5"/>
      <c r="L68" s="5"/>
      <c r="M68" s="11"/>
      <c r="N68" s="4"/>
      <c r="O68" s="9"/>
    </row>
    <row r="69" spans="1:15" ht="27" customHeight="1" x14ac:dyDescent="0.25">
      <c r="A69" s="46"/>
      <c r="B69" s="48"/>
      <c r="C69" s="46"/>
      <c r="D69" s="44"/>
      <c r="E69" s="45"/>
      <c r="F69" s="46"/>
      <c r="G69" s="47"/>
      <c r="H69" s="47"/>
      <c r="I69" s="8"/>
      <c r="J69" s="5"/>
      <c r="K69" s="5"/>
      <c r="L69" s="5"/>
      <c r="M69" s="11"/>
      <c r="N69" s="4"/>
      <c r="O69" s="9"/>
    </row>
    <row r="70" spans="1:15" ht="27" customHeight="1" x14ac:dyDescent="0.25">
      <c r="A70" s="41">
        <v>10</v>
      </c>
      <c r="B70" s="42"/>
      <c r="C70" s="81" t="s">
        <v>39</v>
      </c>
      <c r="D70" s="81"/>
      <c r="E70" s="45"/>
      <c r="F70" s="46"/>
      <c r="G70" s="47"/>
      <c r="H70" s="47"/>
      <c r="I70" s="8"/>
      <c r="J70" s="5"/>
      <c r="K70" s="5"/>
      <c r="L70" s="5"/>
      <c r="M70" s="11"/>
      <c r="N70" s="4"/>
      <c r="O70" s="9"/>
    </row>
    <row r="71" spans="1:15" ht="27" customHeight="1" x14ac:dyDescent="0.25">
      <c r="A71" s="46">
        <v>30</v>
      </c>
      <c r="B71" s="48"/>
      <c r="C71" s="46" t="s">
        <v>168</v>
      </c>
      <c r="D71" s="44" t="s">
        <v>163</v>
      </c>
      <c r="E71" s="45" t="s">
        <v>164</v>
      </c>
      <c r="F71" s="46" t="s">
        <v>17</v>
      </c>
      <c r="G71" s="47" t="s">
        <v>39</v>
      </c>
      <c r="H71" s="47" t="s">
        <v>165</v>
      </c>
      <c r="I71" s="8"/>
      <c r="J71" s="5"/>
      <c r="K71" s="5"/>
      <c r="L71" s="5"/>
      <c r="M71" s="11"/>
      <c r="N71" s="4"/>
      <c r="O71" s="9"/>
    </row>
    <row r="72" spans="1:15" ht="27" customHeight="1" x14ac:dyDescent="0.25">
      <c r="A72" s="46">
        <v>31</v>
      </c>
      <c r="B72" s="48"/>
      <c r="C72" s="46" t="s">
        <v>169</v>
      </c>
      <c r="D72" s="44" t="s">
        <v>166</v>
      </c>
      <c r="E72" s="45" t="s">
        <v>167</v>
      </c>
      <c r="F72" s="46" t="s">
        <v>17</v>
      </c>
      <c r="G72" s="47" t="s">
        <v>39</v>
      </c>
      <c r="H72" s="47" t="s">
        <v>165</v>
      </c>
      <c r="I72" s="8"/>
      <c r="J72" s="5"/>
      <c r="K72" s="5"/>
      <c r="L72" s="5"/>
      <c r="M72" s="11"/>
      <c r="N72" s="4"/>
      <c r="O72" s="9"/>
    </row>
    <row r="73" spans="1:15" ht="27" customHeight="1" x14ac:dyDescent="0.25">
      <c r="A73" s="46"/>
      <c r="B73" s="48"/>
      <c r="C73" s="46"/>
      <c r="D73" s="44"/>
      <c r="E73" s="45"/>
      <c r="F73" s="46"/>
      <c r="G73" s="47"/>
      <c r="H73" s="47"/>
      <c r="I73" s="8"/>
      <c r="J73" s="5"/>
      <c r="K73" s="5"/>
      <c r="L73" s="5"/>
      <c r="M73" s="11"/>
      <c r="N73" s="4"/>
      <c r="O73" s="9"/>
    </row>
    <row r="74" spans="1:15" ht="27" customHeight="1" x14ac:dyDescent="0.25">
      <c r="A74" s="41">
        <v>11</v>
      </c>
      <c r="B74" s="42"/>
      <c r="C74" s="81" t="s">
        <v>40</v>
      </c>
      <c r="D74" s="81"/>
      <c r="E74" s="45"/>
      <c r="F74" s="46"/>
      <c r="G74" s="47"/>
      <c r="H74" s="47"/>
      <c r="I74" s="8"/>
      <c r="J74" s="5"/>
      <c r="K74" s="5"/>
      <c r="L74" s="5"/>
      <c r="M74" s="11"/>
      <c r="N74" s="4"/>
      <c r="O74" s="9"/>
    </row>
    <row r="75" spans="1:15" ht="27" customHeight="1" x14ac:dyDescent="0.25">
      <c r="A75" s="46">
        <v>32</v>
      </c>
      <c r="B75" s="48"/>
      <c r="C75" s="46" t="s">
        <v>170</v>
      </c>
      <c r="D75" s="44" t="s">
        <v>171</v>
      </c>
      <c r="E75" s="45" t="s">
        <v>172</v>
      </c>
      <c r="F75" s="46" t="s">
        <v>24</v>
      </c>
      <c r="G75" s="47" t="s">
        <v>40</v>
      </c>
      <c r="H75" s="47" t="s">
        <v>173</v>
      </c>
      <c r="I75" s="8"/>
      <c r="J75" s="5"/>
      <c r="K75" s="5"/>
      <c r="L75" s="5"/>
      <c r="M75" s="11"/>
      <c r="N75" s="4"/>
      <c r="O75" s="9"/>
    </row>
    <row r="76" spans="1:15" ht="27" customHeight="1" x14ac:dyDescent="0.25">
      <c r="A76" s="46">
        <v>33</v>
      </c>
      <c r="B76" s="48"/>
      <c r="C76" s="46" t="s">
        <v>174</v>
      </c>
      <c r="D76" s="44" t="s">
        <v>175</v>
      </c>
      <c r="E76" s="45" t="s">
        <v>176</v>
      </c>
      <c r="F76" s="46" t="s">
        <v>16</v>
      </c>
      <c r="G76" s="47" t="s">
        <v>40</v>
      </c>
      <c r="H76" s="47" t="s">
        <v>173</v>
      </c>
      <c r="I76" s="8"/>
      <c r="J76" s="5"/>
      <c r="K76" s="5"/>
      <c r="L76" s="5"/>
      <c r="M76" s="11"/>
      <c r="N76" s="4"/>
      <c r="O76" s="9"/>
    </row>
    <row r="77" spans="1:15" ht="27" customHeight="1" x14ac:dyDescent="0.25">
      <c r="A77" s="46">
        <v>34</v>
      </c>
      <c r="B77" s="48"/>
      <c r="C77" s="46" t="s">
        <v>177</v>
      </c>
      <c r="D77" s="44" t="s">
        <v>202</v>
      </c>
      <c r="E77" s="45" t="s">
        <v>179</v>
      </c>
      <c r="F77" s="46" t="s">
        <v>24</v>
      </c>
      <c r="G77" s="47" t="s">
        <v>40</v>
      </c>
      <c r="H77" s="47" t="s">
        <v>173</v>
      </c>
      <c r="I77" s="8"/>
      <c r="J77" s="5"/>
      <c r="K77" s="5"/>
      <c r="L77" s="5"/>
      <c r="M77" s="11"/>
      <c r="N77" s="4"/>
      <c r="O77" s="9"/>
    </row>
    <row r="78" spans="1:15" ht="15.6" x14ac:dyDescent="0.25">
      <c r="H78" s="58"/>
    </row>
    <row r="79" spans="1:15" ht="15.6" x14ac:dyDescent="0.25">
      <c r="H79" s="58"/>
    </row>
    <row r="80" spans="1:15" ht="15.6" x14ac:dyDescent="0.25">
      <c r="H80" s="57" t="s">
        <v>197</v>
      </c>
    </row>
  </sheetData>
  <mergeCells count="37">
    <mergeCell ref="C32:D32"/>
    <mergeCell ref="C42:D42"/>
    <mergeCell ref="C46:D46"/>
    <mergeCell ref="C58:D58"/>
    <mergeCell ref="C62:D62"/>
    <mergeCell ref="A9:O9"/>
    <mergeCell ref="A10:O10"/>
    <mergeCell ref="A11:O11"/>
    <mergeCell ref="C70:D70"/>
    <mergeCell ref="C74:D74"/>
    <mergeCell ref="M21:M22"/>
    <mergeCell ref="A21:A22"/>
    <mergeCell ref="B21:B22"/>
    <mergeCell ref="F21:F22"/>
    <mergeCell ref="G21:G22"/>
    <mergeCell ref="H21:H22"/>
    <mergeCell ref="I21:J22"/>
    <mergeCell ref="K21:L21"/>
    <mergeCell ref="C21:C22"/>
    <mergeCell ref="D21:D22"/>
    <mergeCell ref="E21:E22"/>
    <mergeCell ref="I16:O16"/>
    <mergeCell ref="N21:N22"/>
    <mergeCell ref="O21:O22"/>
    <mergeCell ref="A6:O6"/>
    <mergeCell ref="A1:O1"/>
    <mergeCell ref="A2:O2"/>
    <mergeCell ref="A3:O3"/>
    <mergeCell ref="A4:O4"/>
    <mergeCell ref="A5:O5"/>
    <mergeCell ref="A12:O12"/>
    <mergeCell ref="A13:D13"/>
    <mergeCell ref="A14:D14"/>
    <mergeCell ref="A15:H15"/>
    <mergeCell ref="I15:O15"/>
    <mergeCell ref="A7:O7"/>
    <mergeCell ref="A8:O8"/>
  </mergeCells>
  <phoneticPr fontId="22" type="noConversion"/>
  <printOptions horizontalCentered="1"/>
  <pageMargins left="0.196850393700787" right="0.196850393700787" top="0.59055118110236204" bottom="0.59055118110236204" header="0.15748031496063" footer="0.118110236220472"/>
  <pageSetup paperSize="256" scale="54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5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983A2-0E8C-6448-856E-0FDA70EB443C}">
  <sheetPr>
    <tabColor theme="3" tint="-0.249977111117893"/>
    <pageSetUpPr fitToPage="1"/>
  </sheetPr>
  <dimension ref="A1:R47"/>
  <sheetViews>
    <sheetView zoomScale="50" zoomScaleNormal="50" zoomScaleSheetLayoutView="100" workbookViewId="0">
      <selection activeCell="A6" sqref="A6:O8"/>
    </sheetView>
  </sheetViews>
  <sheetFormatPr defaultColWidth="9.109375" defaultRowHeight="13.8" x14ac:dyDescent="0.25"/>
  <cols>
    <col min="1" max="1" width="7" style="2" customWidth="1"/>
    <col min="2" max="2" width="7.6640625" style="5" customWidth="1"/>
    <col min="3" max="3" width="14" style="5" customWidth="1"/>
    <col min="4" max="4" width="21" style="2" bestFit="1" customWidth="1"/>
    <col min="5" max="5" width="11.77734375" style="2" customWidth="1"/>
    <col min="6" max="6" width="8.6640625" style="2" customWidth="1"/>
    <col min="7" max="7" width="21.44140625" style="2" customWidth="1"/>
    <col min="8" max="8" width="27" style="2" customWidth="1"/>
    <col min="9" max="9" width="7.44140625" style="2" customWidth="1"/>
    <col min="10" max="10" width="8.33203125" style="2" customWidth="1"/>
    <col min="11" max="11" width="10.6640625" style="2" customWidth="1"/>
    <col min="12" max="13" width="10.33203125" style="2" customWidth="1"/>
    <col min="14" max="14" width="13.6640625" style="2" customWidth="1"/>
    <col min="15" max="15" width="13.33203125" style="2" customWidth="1"/>
    <col min="16" max="16384" width="9.109375" style="2"/>
  </cols>
  <sheetData>
    <row r="1" spans="1:18" s="26" customFormat="1" ht="22.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26" customFormat="1" ht="22.5" customHeight="1" x14ac:dyDescent="0.25">
      <c r="A2" s="78" t="s">
        <v>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8" s="26" customFormat="1" ht="22.5" customHeight="1" x14ac:dyDescent="0.25">
      <c r="A3" s="77" t="s">
        <v>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8" s="26" customFormat="1" ht="22.5" customHeigh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8" s="26" customFormat="1" ht="6.75" customHeigh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R5" s="27"/>
    </row>
    <row r="6" spans="1:18" s="28" customFormat="1" ht="25.8" x14ac:dyDescent="0.25">
      <c r="A6" s="76" t="s">
        <v>205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8" s="26" customFormat="1" ht="18" customHeight="1" x14ac:dyDescent="0.25">
      <c r="A7" s="79" t="s">
        <v>12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8" s="26" customFormat="1" ht="18" customHeight="1" x14ac:dyDescent="0.25">
      <c r="A8" s="76" t="s">
        <v>204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8" s="26" customFormat="1" ht="18" customHeight="1" x14ac:dyDescent="0.25">
      <c r="A9" s="79" t="s">
        <v>193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8" s="26" customFormat="1" ht="18" customHeight="1" x14ac:dyDescent="0.25">
      <c r="A10" s="79" t="s">
        <v>43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8" s="26" customFormat="1" ht="19.5" customHeight="1" x14ac:dyDescent="0.25">
      <c r="A11" s="79" t="s">
        <v>181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8" s="26" customFormat="1" ht="7.5" customHeight="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8" x14ac:dyDescent="0.25">
      <c r="A13" s="74" t="s">
        <v>52</v>
      </c>
      <c r="B13" s="74"/>
      <c r="C13" s="74"/>
      <c r="D13" s="74"/>
      <c r="H13" s="21"/>
      <c r="N13" s="30"/>
      <c r="O13" s="30" t="s">
        <v>44</v>
      </c>
    </row>
    <row r="14" spans="1:18" x14ac:dyDescent="0.25">
      <c r="A14" s="74" t="s">
        <v>53</v>
      </c>
      <c r="B14" s="74"/>
      <c r="C14" s="74"/>
      <c r="D14" s="74"/>
      <c r="H14" s="31"/>
      <c r="N14" s="30"/>
      <c r="O14" s="30" t="s">
        <v>61</v>
      </c>
    </row>
    <row r="15" spans="1:18" x14ac:dyDescent="0.25">
      <c r="A15" s="80" t="s">
        <v>7</v>
      </c>
      <c r="B15" s="80"/>
      <c r="C15" s="80"/>
      <c r="D15" s="80"/>
      <c r="E15" s="80"/>
      <c r="F15" s="80"/>
      <c r="G15" s="80"/>
      <c r="H15" s="86"/>
      <c r="I15" s="80" t="s">
        <v>1</v>
      </c>
      <c r="J15" s="80"/>
      <c r="K15" s="80"/>
      <c r="L15" s="80"/>
      <c r="M15" s="80"/>
      <c r="N15" s="80"/>
      <c r="O15" s="80"/>
    </row>
    <row r="16" spans="1:18" x14ac:dyDescent="0.25">
      <c r="A16" s="2" t="s">
        <v>13</v>
      </c>
      <c r="G16" s="30" t="s">
        <v>31</v>
      </c>
      <c r="H16" s="32"/>
      <c r="I16" s="74" t="s">
        <v>198</v>
      </c>
      <c r="J16" s="74"/>
      <c r="K16" s="74"/>
      <c r="L16" s="74"/>
      <c r="M16" s="74"/>
      <c r="N16" s="74"/>
      <c r="O16" s="74"/>
    </row>
    <row r="17" spans="1:15" x14ac:dyDescent="0.25">
      <c r="A17" s="2" t="s">
        <v>14</v>
      </c>
      <c r="D17" s="30"/>
      <c r="H17" s="32" t="s">
        <v>55</v>
      </c>
      <c r="I17" s="2" t="s">
        <v>38</v>
      </c>
    </row>
    <row r="18" spans="1:15" x14ac:dyDescent="0.25">
      <c r="A18" s="18" t="s">
        <v>15</v>
      </c>
      <c r="D18" s="30"/>
      <c r="H18" s="32" t="s">
        <v>56</v>
      </c>
      <c r="I18" s="2" t="s">
        <v>48</v>
      </c>
    </row>
    <row r="19" spans="1:15" x14ac:dyDescent="0.25">
      <c r="H19" s="32"/>
      <c r="I19" s="21"/>
      <c r="J19" s="21"/>
      <c r="K19" s="21"/>
      <c r="L19" s="21"/>
      <c r="M19" s="38"/>
      <c r="N19" s="39"/>
      <c r="O19" s="38"/>
    </row>
    <row r="20" spans="1:15" ht="7.5" customHeight="1" x14ac:dyDescent="0.25">
      <c r="H20" s="1"/>
    </row>
    <row r="21" spans="1:15" s="6" customFormat="1" ht="16.5" customHeight="1" x14ac:dyDescent="0.25">
      <c r="A21" s="83" t="s">
        <v>5</v>
      </c>
      <c r="B21" s="84" t="s">
        <v>9</v>
      </c>
      <c r="C21" s="84" t="s">
        <v>29</v>
      </c>
      <c r="D21" s="84" t="s">
        <v>2</v>
      </c>
      <c r="E21" s="84" t="s">
        <v>27</v>
      </c>
      <c r="F21" s="84" t="s">
        <v>6</v>
      </c>
      <c r="G21" s="84" t="s">
        <v>10</v>
      </c>
      <c r="H21" s="84" t="s">
        <v>35</v>
      </c>
      <c r="I21" s="82" t="s">
        <v>49</v>
      </c>
      <c r="J21" s="82"/>
      <c r="K21" s="85" t="s">
        <v>50</v>
      </c>
      <c r="L21" s="85"/>
      <c r="M21" s="82" t="s">
        <v>51</v>
      </c>
      <c r="N21" s="75" t="s">
        <v>30</v>
      </c>
      <c r="O21" s="75" t="s">
        <v>11</v>
      </c>
    </row>
    <row r="22" spans="1:15" s="6" customFormat="1" ht="16.5" customHeight="1" x14ac:dyDescent="0.25">
      <c r="A22" s="83"/>
      <c r="B22" s="84"/>
      <c r="C22" s="84"/>
      <c r="D22" s="84"/>
      <c r="E22" s="84"/>
      <c r="F22" s="84"/>
      <c r="G22" s="84"/>
      <c r="H22" s="84"/>
      <c r="I22" s="82"/>
      <c r="J22" s="82"/>
      <c r="K22" s="7" t="s">
        <v>46</v>
      </c>
      <c r="L22" s="7" t="s">
        <v>47</v>
      </c>
      <c r="M22" s="82"/>
      <c r="N22" s="75"/>
      <c r="O22" s="75"/>
    </row>
    <row r="23" spans="1:15" ht="27" customHeight="1" x14ac:dyDescent="0.25">
      <c r="A23" s="59">
        <v>1</v>
      </c>
      <c r="B23" s="60"/>
      <c r="C23" s="61" t="s">
        <v>89</v>
      </c>
      <c r="D23" s="62" t="s">
        <v>201</v>
      </c>
      <c r="E23" s="63" t="s">
        <v>91</v>
      </c>
      <c r="F23" s="61" t="s">
        <v>24</v>
      </c>
      <c r="G23" s="64" t="s">
        <v>36</v>
      </c>
      <c r="H23" s="65" t="s">
        <v>88</v>
      </c>
      <c r="I23" s="66">
        <v>45.33</v>
      </c>
      <c r="J23" s="60">
        <v>1</v>
      </c>
      <c r="K23" s="66"/>
      <c r="L23" s="66"/>
      <c r="M23" s="66">
        <v>45.33</v>
      </c>
      <c r="N23" s="59"/>
      <c r="O23" s="67"/>
    </row>
    <row r="24" spans="1:15" ht="27" customHeight="1" x14ac:dyDescent="0.25">
      <c r="A24" s="59">
        <v>2</v>
      </c>
      <c r="B24" s="60"/>
      <c r="C24" s="61" t="s">
        <v>156</v>
      </c>
      <c r="D24" s="62" t="s">
        <v>146</v>
      </c>
      <c r="E24" s="63" t="s">
        <v>147</v>
      </c>
      <c r="F24" s="61" t="s">
        <v>17</v>
      </c>
      <c r="G24" s="64" t="s">
        <v>148</v>
      </c>
      <c r="H24" s="64" t="s">
        <v>149</v>
      </c>
      <c r="I24" s="66">
        <v>41.33</v>
      </c>
      <c r="J24" s="60">
        <v>2</v>
      </c>
      <c r="K24" s="66"/>
      <c r="L24" s="66"/>
      <c r="M24" s="66">
        <v>41.33</v>
      </c>
      <c r="N24" s="59"/>
      <c r="O24" s="67"/>
    </row>
    <row r="25" spans="1:15" ht="27" customHeight="1" x14ac:dyDescent="0.25">
      <c r="A25" s="59">
        <v>3</v>
      </c>
      <c r="B25" s="60"/>
      <c r="C25" s="61" t="s">
        <v>92</v>
      </c>
      <c r="D25" s="62" t="s">
        <v>93</v>
      </c>
      <c r="E25" s="63" t="s">
        <v>94</v>
      </c>
      <c r="F25" s="61" t="s">
        <v>17</v>
      </c>
      <c r="G25" s="64" t="s">
        <v>36</v>
      </c>
      <c r="H25" s="65" t="s">
        <v>88</v>
      </c>
      <c r="I25" s="66">
        <v>39.33</v>
      </c>
      <c r="J25" s="60">
        <v>3</v>
      </c>
      <c r="K25" s="66"/>
      <c r="L25" s="66"/>
      <c r="M25" s="66">
        <v>39.33</v>
      </c>
      <c r="N25" s="59"/>
      <c r="O25" s="67"/>
    </row>
    <row r="26" spans="1:15" ht="27" customHeight="1" x14ac:dyDescent="0.25">
      <c r="A26" s="59">
        <v>4</v>
      </c>
      <c r="B26" s="60"/>
      <c r="C26" s="68" t="s">
        <v>123</v>
      </c>
      <c r="D26" s="69" t="s">
        <v>110</v>
      </c>
      <c r="E26" s="70" t="s">
        <v>111</v>
      </c>
      <c r="F26" s="68" t="s">
        <v>17</v>
      </c>
      <c r="G26" s="71" t="s">
        <v>41</v>
      </c>
      <c r="H26" s="71" t="s">
        <v>112</v>
      </c>
      <c r="I26" s="66">
        <v>37</v>
      </c>
      <c r="J26" s="60">
        <v>4</v>
      </c>
      <c r="K26" s="66"/>
      <c r="L26" s="66"/>
      <c r="M26" s="66">
        <v>37</v>
      </c>
      <c r="N26" s="59"/>
      <c r="O26" s="67"/>
    </row>
    <row r="27" spans="1:15" ht="27" customHeight="1" x14ac:dyDescent="0.25">
      <c r="A27" s="59">
        <v>5</v>
      </c>
      <c r="B27" s="60"/>
      <c r="C27" s="61" t="s">
        <v>124</v>
      </c>
      <c r="D27" s="62" t="s">
        <v>45</v>
      </c>
      <c r="E27" s="63" t="s">
        <v>113</v>
      </c>
      <c r="F27" s="61" t="s">
        <v>24</v>
      </c>
      <c r="G27" s="64" t="s">
        <v>41</v>
      </c>
      <c r="H27" s="64" t="s">
        <v>112</v>
      </c>
      <c r="I27" s="66">
        <v>36.33</v>
      </c>
      <c r="J27" s="60">
        <v>5</v>
      </c>
      <c r="K27" s="66"/>
      <c r="L27" s="66"/>
      <c r="M27" s="66">
        <v>36.33</v>
      </c>
      <c r="N27" s="59"/>
      <c r="O27" s="67"/>
    </row>
    <row r="28" spans="1:15" ht="27" customHeight="1" x14ac:dyDescent="0.25">
      <c r="A28" s="59">
        <v>6</v>
      </c>
      <c r="B28" s="60"/>
      <c r="C28" s="61" t="s">
        <v>157</v>
      </c>
      <c r="D28" s="62" t="s">
        <v>150</v>
      </c>
      <c r="E28" s="63" t="s">
        <v>151</v>
      </c>
      <c r="F28" s="61" t="s">
        <v>17</v>
      </c>
      <c r="G28" s="64" t="s">
        <v>148</v>
      </c>
      <c r="H28" s="64" t="s">
        <v>152</v>
      </c>
      <c r="I28" s="66">
        <v>29.33</v>
      </c>
      <c r="J28" s="60">
        <v>6</v>
      </c>
      <c r="K28" s="60"/>
      <c r="L28" s="60"/>
      <c r="M28" s="66">
        <v>29.33</v>
      </c>
      <c r="N28" s="59"/>
      <c r="O28" s="67"/>
    </row>
    <row r="29" spans="1:15" ht="27" customHeight="1" x14ac:dyDescent="0.25">
      <c r="A29" s="59">
        <v>7</v>
      </c>
      <c r="B29" s="60"/>
      <c r="C29" s="68" t="s">
        <v>82</v>
      </c>
      <c r="D29" s="69" t="s">
        <v>83</v>
      </c>
      <c r="E29" s="70" t="s">
        <v>84</v>
      </c>
      <c r="F29" s="68" t="s">
        <v>24</v>
      </c>
      <c r="G29" s="71" t="s">
        <v>36</v>
      </c>
      <c r="H29" s="72" t="s">
        <v>81</v>
      </c>
      <c r="I29" s="66">
        <v>17</v>
      </c>
      <c r="J29" s="60">
        <v>7</v>
      </c>
      <c r="K29" s="60"/>
      <c r="L29" s="60"/>
      <c r="M29" s="66">
        <v>17</v>
      </c>
      <c r="N29" s="59"/>
      <c r="O29" s="67"/>
    </row>
    <row r="30" spans="1:15" ht="27" customHeight="1" x14ac:dyDescent="0.25">
      <c r="A30" s="59" t="s">
        <v>192</v>
      </c>
      <c r="B30" s="60"/>
      <c r="C30" s="61" t="s">
        <v>158</v>
      </c>
      <c r="D30" s="62" t="s">
        <v>154</v>
      </c>
      <c r="E30" s="63" t="s">
        <v>155</v>
      </c>
      <c r="F30" s="61" t="s">
        <v>17</v>
      </c>
      <c r="G30" s="64" t="s">
        <v>148</v>
      </c>
      <c r="H30" s="64" t="s">
        <v>153</v>
      </c>
      <c r="I30" s="66"/>
      <c r="J30" s="60"/>
      <c r="K30" s="60"/>
      <c r="L30" s="60"/>
      <c r="M30" s="73"/>
      <c r="N30" s="59"/>
      <c r="O30" s="67"/>
    </row>
    <row r="31" spans="1:15" ht="7.5" customHeight="1" x14ac:dyDescent="0.3">
      <c r="A31" s="12"/>
      <c r="B31" s="13"/>
      <c r="C31" s="12"/>
      <c r="D31" s="14"/>
      <c r="E31" s="15"/>
      <c r="F31" s="16"/>
      <c r="G31" s="15"/>
      <c r="H31" s="15"/>
      <c r="I31" s="17"/>
      <c r="J31" s="17"/>
      <c r="K31" s="17"/>
      <c r="L31" s="17"/>
      <c r="M31" s="17"/>
      <c r="N31" s="17"/>
      <c r="O31" s="17"/>
    </row>
    <row r="32" spans="1:15" x14ac:dyDescent="0.25">
      <c r="A32" s="80" t="s">
        <v>3</v>
      </c>
      <c r="B32" s="80"/>
      <c r="C32" s="80"/>
      <c r="D32" s="80"/>
      <c r="E32" s="25"/>
      <c r="F32" s="25"/>
      <c r="G32" s="25"/>
      <c r="H32" s="80" t="s">
        <v>4</v>
      </c>
      <c r="I32" s="80"/>
      <c r="J32" s="80"/>
      <c r="K32" s="80"/>
      <c r="L32" s="80"/>
      <c r="M32" s="80"/>
      <c r="N32" s="80"/>
      <c r="O32" s="80"/>
    </row>
    <row r="33" spans="1:15" s="22" customFormat="1" ht="12" x14ac:dyDescent="0.25">
      <c r="A33" s="24" t="s">
        <v>194</v>
      </c>
      <c r="B33" s="23"/>
      <c r="C33" s="33"/>
      <c r="D33" s="23"/>
      <c r="E33" s="23"/>
      <c r="F33" s="23"/>
      <c r="H33" s="34" t="s">
        <v>25</v>
      </c>
      <c r="I33" s="37">
        <v>3</v>
      </c>
      <c r="J33" s="23"/>
      <c r="K33" s="23"/>
      <c r="L33" s="23"/>
      <c r="M33" s="23"/>
      <c r="N33" s="34" t="s">
        <v>23</v>
      </c>
      <c r="O33" s="35">
        <f>COUNTIF(F$21:F140,"ЗМС")</f>
        <v>0</v>
      </c>
    </row>
    <row r="34" spans="1:15" s="22" customFormat="1" ht="12" x14ac:dyDescent="0.25">
      <c r="A34" s="24" t="s">
        <v>195</v>
      </c>
      <c r="B34" s="23"/>
      <c r="C34" s="36"/>
      <c r="D34" s="23"/>
      <c r="E34" s="23"/>
      <c r="F34" s="23"/>
      <c r="H34" s="34" t="s">
        <v>18</v>
      </c>
      <c r="I34" s="23">
        <v>8</v>
      </c>
      <c r="J34" s="37"/>
      <c r="K34" s="37"/>
      <c r="L34" s="37"/>
      <c r="M34" s="37"/>
      <c r="N34" s="34" t="s">
        <v>16</v>
      </c>
      <c r="O34" s="35">
        <f>COUNTIF(F$21:F140,"МСМК")</f>
        <v>0</v>
      </c>
    </row>
    <row r="35" spans="1:15" s="22" customFormat="1" ht="12" x14ac:dyDescent="0.25">
      <c r="A35" s="24" t="s">
        <v>37</v>
      </c>
      <c r="B35" s="23"/>
      <c r="C35" s="23"/>
      <c r="D35" s="23"/>
      <c r="E35" s="23"/>
      <c r="F35" s="23"/>
      <c r="H35" s="34" t="s">
        <v>19</v>
      </c>
      <c r="I35" s="37">
        <v>7</v>
      </c>
      <c r="J35" s="37"/>
      <c r="K35" s="37"/>
      <c r="L35" s="37"/>
      <c r="M35" s="37"/>
      <c r="N35" s="34" t="s">
        <v>17</v>
      </c>
      <c r="O35" s="35">
        <f>COUNTIF(F$21:F30,"МС")</f>
        <v>5</v>
      </c>
    </row>
    <row r="36" spans="1:15" s="22" customFormat="1" ht="12" x14ac:dyDescent="0.25">
      <c r="A36" s="24" t="s">
        <v>196</v>
      </c>
      <c r="B36" s="23"/>
      <c r="C36" s="23"/>
      <c r="D36" s="23"/>
      <c r="E36" s="23"/>
      <c r="F36" s="23"/>
      <c r="H36" s="34" t="s">
        <v>20</v>
      </c>
      <c r="I36" s="37">
        <v>7</v>
      </c>
      <c r="J36" s="37"/>
      <c r="K36" s="37"/>
      <c r="L36" s="37"/>
      <c r="M36" s="37"/>
      <c r="N36" s="34" t="s">
        <v>24</v>
      </c>
      <c r="O36" s="35">
        <f>COUNTIF(F$20:F30,"КМС")</f>
        <v>3</v>
      </c>
    </row>
    <row r="37" spans="1:15" s="22" customFormat="1" ht="12" x14ac:dyDescent="0.25">
      <c r="A37" s="29"/>
      <c r="B37" s="23"/>
      <c r="C37" s="23"/>
      <c r="D37" s="23"/>
      <c r="H37" s="34" t="s">
        <v>21</v>
      </c>
      <c r="I37" s="37">
        <f>COUNTIF(A10:A94,"НФ")</f>
        <v>0</v>
      </c>
      <c r="J37" s="37"/>
      <c r="K37" s="37"/>
      <c r="L37" s="37"/>
      <c r="M37" s="37"/>
      <c r="N37" s="34" t="s">
        <v>26</v>
      </c>
      <c r="O37" s="35">
        <f>COUNTIF(F$23:F141,"1 СР")</f>
        <v>0</v>
      </c>
    </row>
    <row r="38" spans="1:15" s="22" customFormat="1" ht="12" x14ac:dyDescent="0.25">
      <c r="C38" s="23"/>
      <c r="D38" s="23"/>
      <c r="H38" s="34" t="s">
        <v>28</v>
      </c>
      <c r="I38" s="37">
        <f>COUNTIF(A10:A94,"ДСКВ")</f>
        <v>0</v>
      </c>
      <c r="J38" s="37"/>
      <c r="K38" s="37"/>
      <c r="L38" s="37"/>
      <c r="M38" s="37"/>
      <c r="N38" s="34" t="s">
        <v>34</v>
      </c>
      <c r="O38" s="35">
        <f>COUNTIF(F$23:F142,"2 СР")</f>
        <v>0</v>
      </c>
    </row>
    <row r="39" spans="1:15" s="22" customFormat="1" ht="12" x14ac:dyDescent="0.25">
      <c r="A39" s="23"/>
      <c r="B39" s="23"/>
      <c r="C39" s="23"/>
      <c r="D39" s="23"/>
      <c r="E39" s="23"/>
      <c r="F39" s="23"/>
      <c r="H39" s="34" t="s">
        <v>22</v>
      </c>
      <c r="I39" s="37">
        <f>COUNTIF(A10:A94,"НС")</f>
        <v>1</v>
      </c>
      <c r="J39" s="37"/>
      <c r="K39" s="37"/>
      <c r="L39" s="37"/>
      <c r="M39" s="37"/>
      <c r="N39" s="34" t="s">
        <v>33</v>
      </c>
      <c r="O39" s="35">
        <f>COUNTIF(F$23:F143,"3 СР")</f>
        <v>0</v>
      </c>
    </row>
    <row r="40" spans="1:15" ht="5.25" customHeight="1" x14ac:dyDescent="0.25">
      <c r="A40" s="3"/>
      <c r="B40" s="3"/>
      <c r="C40" s="3"/>
      <c r="D40" s="3"/>
      <c r="E40" s="3"/>
      <c r="F40" s="3"/>
      <c r="I40" s="20"/>
      <c r="J40" s="20"/>
      <c r="K40" s="20"/>
      <c r="L40" s="20"/>
      <c r="M40" s="20"/>
      <c r="N40" s="19"/>
      <c r="O40" s="19"/>
    </row>
    <row r="41" spans="1:15" x14ac:dyDescent="0.25">
      <c r="A41" s="80" t="str">
        <f>A16</f>
        <v>ТЕХНИЧЕСКИЙ ДЕЛЕГАТ ФВСР:</v>
      </c>
      <c r="B41" s="80"/>
      <c r="C41" s="80"/>
      <c r="D41" s="80"/>
      <c r="E41" s="80" t="str">
        <f>A17</f>
        <v>ГЛАВНЫЙ СУДЬЯ:</v>
      </c>
      <c r="F41" s="80"/>
      <c r="G41" s="80"/>
      <c r="H41" s="80" t="str">
        <f>A18</f>
        <v>ГЛАВНЫЙ СЕКРЕТАРЬ:</v>
      </c>
      <c r="I41" s="80"/>
      <c r="J41" s="80"/>
      <c r="K41" s="80"/>
      <c r="L41" s="80"/>
      <c r="M41" s="80">
        <f>A19</f>
        <v>0</v>
      </c>
      <c r="N41" s="80"/>
      <c r="O41" s="80"/>
    </row>
    <row r="42" spans="1:15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5" x14ac:dyDescent="0.25">
      <c r="A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5">
      <c r="A44" s="5"/>
      <c r="D44" s="5"/>
      <c r="E44" s="5"/>
      <c r="F44" s="5"/>
      <c r="G44" s="5"/>
      <c r="H44" s="40"/>
      <c r="I44" s="5"/>
      <c r="J44" s="5"/>
      <c r="K44" s="5"/>
      <c r="L44" s="5"/>
      <c r="M44" s="5"/>
      <c r="N44" s="5"/>
      <c r="O44" s="5"/>
    </row>
    <row r="45" spans="1:15" x14ac:dyDescent="0.25">
      <c r="A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5">
      <c r="A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s="22" customFormat="1" ht="12" x14ac:dyDescent="0.25">
      <c r="A47" s="87">
        <f>H16</f>
        <v>0</v>
      </c>
      <c r="B47" s="87"/>
      <c r="C47" s="87"/>
      <c r="D47" s="87"/>
      <c r="E47" s="87" t="str">
        <f>H17</f>
        <v>АНДРИЯНОВ А.С. (ВК, г. МОСКВА)</v>
      </c>
      <c r="F47" s="87"/>
      <c r="G47" s="87"/>
      <c r="H47" s="87" t="str">
        <f>H18</f>
        <v>ГВОЗДЁВ К.Е. (1К, г. МОСКВА)</v>
      </c>
      <c r="I47" s="87"/>
      <c r="J47" s="87"/>
      <c r="K47" s="87"/>
      <c r="L47" s="87"/>
      <c r="M47" s="87">
        <f>H19</f>
        <v>0</v>
      </c>
      <c r="N47" s="87"/>
      <c r="O47" s="87"/>
    </row>
  </sheetData>
  <sortState xmlns:xlrd2="http://schemas.microsoft.com/office/spreadsheetml/2017/richdata2" ref="C23:I30">
    <sortCondition descending="1" ref="I23:I30"/>
  </sortState>
  <mergeCells count="42">
    <mergeCell ref="A47:D47"/>
    <mergeCell ref="E47:G47"/>
    <mergeCell ref="H47:L47"/>
    <mergeCell ref="M47:O47"/>
    <mergeCell ref="M21:M22"/>
    <mergeCell ref="A21:A22"/>
    <mergeCell ref="B21:B22"/>
    <mergeCell ref="A42:E42"/>
    <mergeCell ref="F42:O42"/>
    <mergeCell ref="F21:F22"/>
    <mergeCell ref="G21:G22"/>
    <mergeCell ref="H21:H22"/>
    <mergeCell ref="I21:J22"/>
    <mergeCell ref="K21:L21"/>
    <mergeCell ref="A32:D32"/>
    <mergeCell ref="H32:O32"/>
    <mergeCell ref="I16:O16"/>
    <mergeCell ref="N21:N22"/>
    <mergeCell ref="O21:O22"/>
    <mergeCell ref="A12:O12"/>
    <mergeCell ref="A13:D13"/>
    <mergeCell ref="A14:D14"/>
    <mergeCell ref="A15:H15"/>
    <mergeCell ref="I15:O15"/>
    <mergeCell ref="A41:D41"/>
    <mergeCell ref="E41:G41"/>
    <mergeCell ref="H41:L41"/>
    <mergeCell ref="M41:O41"/>
    <mergeCell ref="C21:C22"/>
    <mergeCell ref="D21:D22"/>
    <mergeCell ref="E21:E22"/>
    <mergeCell ref="A1:O1"/>
    <mergeCell ref="A2:O2"/>
    <mergeCell ref="A3:O3"/>
    <mergeCell ref="A4:O4"/>
    <mergeCell ref="A5:O5"/>
    <mergeCell ref="A11:O11"/>
    <mergeCell ref="A7:O7"/>
    <mergeCell ref="A8:O8"/>
    <mergeCell ref="A6:O6"/>
    <mergeCell ref="A9:O9"/>
    <mergeCell ref="A10:O10"/>
  </mergeCells>
  <conditionalFormatting sqref="A41:XFD41">
    <cfRule type="cellIs" dxfId="5" priority="1" operator="equal">
      <formula>0</formula>
    </cfRule>
    <cfRule type="cellIs" dxfId="4" priority="2" operator="equal">
      <formula>0</formula>
    </cfRule>
  </conditionalFormatting>
  <conditionalFormatting sqref="A41:XFD47">
    <cfRule type="cellIs" dxfId="3" priority="3" operator="equal">
      <formula>0</formula>
    </cfRule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50" orientation="portrait" copies="3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24157-6A55-C64F-B0BD-23B7F0DD7F6D}">
  <sheetPr>
    <tabColor theme="3" tint="-0.249977111117893"/>
    <pageSetUpPr fitToPage="1"/>
  </sheetPr>
  <dimension ref="A1:R65"/>
  <sheetViews>
    <sheetView tabSelected="1" topLeftCell="A28" zoomScale="50" zoomScaleNormal="50" zoomScaleSheetLayoutView="100" workbookViewId="0">
      <selection activeCell="H44" sqref="H44"/>
    </sheetView>
  </sheetViews>
  <sheetFormatPr defaultColWidth="9.109375" defaultRowHeight="13.8" x14ac:dyDescent="0.25"/>
  <cols>
    <col min="1" max="1" width="7" style="2" customWidth="1"/>
    <col min="2" max="2" width="7.6640625" style="5" customWidth="1"/>
    <col min="3" max="3" width="14" style="5" customWidth="1"/>
    <col min="4" max="4" width="21" style="2" bestFit="1" customWidth="1"/>
    <col min="5" max="5" width="11.77734375" style="2" customWidth="1"/>
    <col min="6" max="6" width="8.6640625" style="2" customWidth="1"/>
    <col min="7" max="7" width="23.88671875" style="2" customWidth="1"/>
    <col min="8" max="8" width="27" style="2" customWidth="1"/>
    <col min="9" max="9" width="7.44140625" style="2" customWidth="1"/>
    <col min="10" max="10" width="8.33203125" style="2" customWidth="1"/>
    <col min="11" max="11" width="10.6640625" style="2" customWidth="1"/>
    <col min="12" max="13" width="10.33203125" style="2" customWidth="1"/>
    <col min="14" max="14" width="13.6640625" style="2" customWidth="1"/>
    <col min="15" max="15" width="13.33203125" style="2" customWidth="1"/>
    <col min="16" max="16384" width="9.109375" style="2"/>
  </cols>
  <sheetData>
    <row r="1" spans="1:18" s="26" customFormat="1" ht="22.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s="26" customFormat="1" ht="22.5" customHeight="1" x14ac:dyDescent="0.25">
      <c r="A2" s="78" t="s">
        <v>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8" s="26" customFormat="1" ht="22.5" customHeight="1" x14ac:dyDescent="0.25">
      <c r="A3" s="77" t="s">
        <v>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8" s="26" customFormat="1" ht="22.5" customHeigh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8" s="26" customFormat="1" ht="6.75" customHeigh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R5" s="27"/>
    </row>
    <row r="6" spans="1:18" s="28" customFormat="1" ht="25.8" x14ac:dyDescent="0.25">
      <c r="A6" s="76" t="s">
        <v>205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8" s="26" customFormat="1" ht="18" customHeight="1" x14ac:dyDescent="0.25">
      <c r="A7" s="79" t="s">
        <v>12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8" s="26" customFormat="1" ht="18" customHeight="1" x14ac:dyDescent="0.25">
      <c r="A8" s="76" t="s">
        <v>204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8" s="26" customFormat="1" ht="18" customHeight="1" x14ac:dyDescent="0.25">
      <c r="A9" s="79" t="s">
        <v>193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8" s="26" customFormat="1" ht="18" customHeight="1" x14ac:dyDescent="0.25">
      <c r="A10" s="79" t="s">
        <v>43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8" s="26" customFormat="1" ht="19.5" customHeight="1" x14ac:dyDescent="0.25">
      <c r="A11" s="79" t="s">
        <v>60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8" s="26" customFormat="1" ht="7.5" customHeight="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8" x14ac:dyDescent="0.25">
      <c r="A13" s="74" t="s">
        <v>52</v>
      </c>
      <c r="B13" s="74"/>
      <c r="C13" s="74"/>
      <c r="D13" s="74"/>
      <c r="H13" s="21"/>
      <c r="N13" s="30"/>
      <c r="O13" s="30" t="s">
        <v>44</v>
      </c>
    </row>
    <row r="14" spans="1:18" x14ac:dyDescent="0.25">
      <c r="A14" s="74" t="s">
        <v>53</v>
      </c>
      <c r="B14" s="74"/>
      <c r="C14" s="74"/>
      <c r="D14" s="74"/>
      <c r="H14" s="31"/>
      <c r="N14" s="30"/>
      <c r="O14" s="30" t="s">
        <v>61</v>
      </c>
    </row>
    <row r="15" spans="1:18" x14ac:dyDescent="0.25">
      <c r="A15" s="80" t="s">
        <v>7</v>
      </c>
      <c r="B15" s="80"/>
      <c r="C15" s="80"/>
      <c r="D15" s="80"/>
      <c r="E15" s="80"/>
      <c r="F15" s="80"/>
      <c r="G15" s="80"/>
      <c r="H15" s="86"/>
      <c r="I15" s="80" t="s">
        <v>1</v>
      </c>
      <c r="J15" s="80"/>
      <c r="K15" s="80"/>
      <c r="L15" s="80"/>
      <c r="M15" s="80"/>
      <c r="N15" s="80"/>
      <c r="O15" s="80"/>
    </row>
    <row r="16" spans="1:18" x14ac:dyDescent="0.25">
      <c r="A16" s="2" t="s">
        <v>13</v>
      </c>
      <c r="G16" s="30" t="s">
        <v>31</v>
      </c>
      <c r="H16" s="32"/>
      <c r="I16" s="74" t="s">
        <v>198</v>
      </c>
      <c r="J16" s="74"/>
      <c r="K16" s="74"/>
      <c r="L16" s="74"/>
      <c r="M16" s="74"/>
      <c r="N16" s="74"/>
      <c r="O16" s="74"/>
    </row>
    <row r="17" spans="1:15" x14ac:dyDescent="0.25">
      <c r="A17" s="2" t="s">
        <v>14</v>
      </c>
      <c r="D17" s="30"/>
      <c r="H17" s="32" t="s">
        <v>55</v>
      </c>
      <c r="I17" s="2" t="s">
        <v>38</v>
      </c>
    </row>
    <row r="18" spans="1:15" x14ac:dyDescent="0.25">
      <c r="A18" s="18" t="s">
        <v>15</v>
      </c>
      <c r="D18" s="30"/>
      <c r="H18" s="32" t="s">
        <v>56</v>
      </c>
      <c r="I18" s="2" t="s">
        <v>48</v>
      </c>
    </row>
    <row r="19" spans="1:15" x14ac:dyDescent="0.25">
      <c r="H19" s="32"/>
      <c r="I19" s="21"/>
      <c r="J19" s="21"/>
      <c r="K19" s="21"/>
      <c r="L19" s="21"/>
      <c r="M19" s="38"/>
      <c r="N19" s="39"/>
      <c r="O19" s="38"/>
    </row>
    <row r="20" spans="1:15" ht="7.5" customHeight="1" x14ac:dyDescent="0.25">
      <c r="H20" s="1"/>
    </row>
    <row r="21" spans="1:15" s="6" customFormat="1" ht="16.5" customHeight="1" x14ac:dyDescent="0.25">
      <c r="A21" s="83" t="s">
        <v>5</v>
      </c>
      <c r="B21" s="84" t="s">
        <v>9</v>
      </c>
      <c r="C21" s="84" t="s">
        <v>29</v>
      </c>
      <c r="D21" s="84" t="s">
        <v>2</v>
      </c>
      <c r="E21" s="84" t="s">
        <v>27</v>
      </c>
      <c r="F21" s="84" t="s">
        <v>6</v>
      </c>
      <c r="G21" s="84" t="s">
        <v>10</v>
      </c>
      <c r="H21" s="84" t="s">
        <v>35</v>
      </c>
      <c r="I21" s="82" t="s">
        <v>49</v>
      </c>
      <c r="J21" s="82"/>
      <c r="K21" s="85" t="s">
        <v>50</v>
      </c>
      <c r="L21" s="85"/>
      <c r="M21" s="82" t="s">
        <v>51</v>
      </c>
      <c r="N21" s="75" t="s">
        <v>30</v>
      </c>
      <c r="O21" s="75" t="s">
        <v>11</v>
      </c>
    </row>
    <row r="22" spans="1:15" s="6" customFormat="1" ht="16.5" customHeight="1" x14ac:dyDescent="0.25">
      <c r="A22" s="83"/>
      <c r="B22" s="84"/>
      <c r="C22" s="84"/>
      <c r="D22" s="84"/>
      <c r="E22" s="84"/>
      <c r="F22" s="84"/>
      <c r="G22" s="84"/>
      <c r="H22" s="84"/>
      <c r="I22" s="82"/>
      <c r="J22" s="82"/>
      <c r="K22" s="7" t="s">
        <v>46</v>
      </c>
      <c r="L22" s="7" t="s">
        <v>47</v>
      </c>
      <c r="M22" s="82"/>
      <c r="N22" s="75"/>
      <c r="O22" s="75"/>
    </row>
    <row r="23" spans="1:15" ht="27" customHeight="1" x14ac:dyDescent="0.25">
      <c r="A23" s="59">
        <v>1</v>
      </c>
      <c r="B23" s="60"/>
      <c r="C23" s="61" t="s">
        <v>95</v>
      </c>
      <c r="D23" s="62" t="s">
        <v>96</v>
      </c>
      <c r="E23" s="63">
        <v>36281</v>
      </c>
      <c r="F23" s="61" t="s">
        <v>17</v>
      </c>
      <c r="G23" s="64" t="s">
        <v>36</v>
      </c>
      <c r="H23" s="65" t="s">
        <v>88</v>
      </c>
      <c r="I23" s="66">
        <v>91.73</v>
      </c>
      <c r="J23" s="60">
        <v>1</v>
      </c>
      <c r="K23" s="66"/>
      <c r="L23" s="66"/>
      <c r="M23" s="66">
        <v>91.73</v>
      </c>
      <c r="N23" s="59"/>
      <c r="O23" s="67"/>
    </row>
    <row r="24" spans="1:15" ht="27" customHeight="1" x14ac:dyDescent="0.25">
      <c r="A24" s="59">
        <v>2</v>
      </c>
      <c r="B24" s="60"/>
      <c r="C24" s="61" t="s">
        <v>174</v>
      </c>
      <c r="D24" s="62" t="s">
        <v>175</v>
      </c>
      <c r="E24" s="63" t="s">
        <v>176</v>
      </c>
      <c r="F24" s="61" t="s">
        <v>16</v>
      </c>
      <c r="G24" s="64" t="s">
        <v>40</v>
      </c>
      <c r="H24" s="64" t="s">
        <v>173</v>
      </c>
      <c r="I24" s="66">
        <v>90.22</v>
      </c>
      <c r="J24" s="60">
        <v>2</v>
      </c>
      <c r="K24" s="66"/>
      <c r="L24" s="66"/>
      <c r="M24" s="66">
        <v>90.22</v>
      </c>
      <c r="N24" s="59"/>
      <c r="O24" s="67"/>
    </row>
    <row r="25" spans="1:15" ht="27" customHeight="1" x14ac:dyDescent="0.25">
      <c r="A25" s="59">
        <v>3</v>
      </c>
      <c r="B25" s="60"/>
      <c r="C25" s="61" t="s">
        <v>76</v>
      </c>
      <c r="D25" s="62" t="s">
        <v>70</v>
      </c>
      <c r="E25" s="63" t="s">
        <v>71</v>
      </c>
      <c r="F25" s="61" t="s">
        <v>17</v>
      </c>
      <c r="G25" s="61" t="s">
        <v>199</v>
      </c>
      <c r="H25" s="64" t="s">
        <v>73</v>
      </c>
      <c r="I25" s="66">
        <v>88.56</v>
      </c>
      <c r="J25" s="60">
        <v>3</v>
      </c>
      <c r="K25" s="66"/>
      <c r="L25" s="66"/>
      <c r="M25" s="66">
        <v>88.56</v>
      </c>
      <c r="N25" s="59"/>
      <c r="O25" s="67"/>
    </row>
    <row r="26" spans="1:15" ht="27" customHeight="1" x14ac:dyDescent="0.25">
      <c r="A26" s="59">
        <v>4</v>
      </c>
      <c r="B26" s="60"/>
      <c r="C26" s="61" t="s">
        <v>66</v>
      </c>
      <c r="D26" s="62" t="s">
        <v>62</v>
      </c>
      <c r="E26" s="63" t="s">
        <v>68</v>
      </c>
      <c r="F26" s="61" t="s">
        <v>24</v>
      </c>
      <c r="G26" s="61" t="s">
        <v>63</v>
      </c>
      <c r="H26" s="65" t="s">
        <v>64</v>
      </c>
      <c r="I26" s="66">
        <v>83.33</v>
      </c>
      <c r="J26" s="60">
        <v>4</v>
      </c>
      <c r="K26" s="66"/>
      <c r="L26" s="66"/>
      <c r="M26" s="66">
        <v>83.33</v>
      </c>
      <c r="N26" s="59"/>
      <c r="O26" s="67"/>
    </row>
    <row r="27" spans="1:15" ht="27" customHeight="1" x14ac:dyDescent="0.25">
      <c r="A27" s="59">
        <v>5</v>
      </c>
      <c r="B27" s="60"/>
      <c r="C27" s="61" t="s">
        <v>169</v>
      </c>
      <c r="D27" s="62" t="s">
        <v>166</v>
      </c>
      <c r="E27" s="63" t="s">
        <v>167</v>
      </c>
      <c r="F27" s="61" t="s">
        <v>17</v>
      </c>
      <c r="G27" s="64" t="s">
        <v>39</v>
      </c>
      <c r="H27" s="65" t="s">
        <v>165</v>
      </c>
      <c r="I27" s="66">
        <v>83.11</v>
      </c>
      <c r="J27" s="60">
        <v>5</v>
      </c>
      <c r="K27" s="66"/>
      <c r="L27" s="66"/>
      <c r="M27" s="66">
        <v>83.11</v>
      </c>
      <c r="N27" s="59"/>
      <c r="O27" s="67"/>
    </row>
    <row r="28" spans="1:15" ht="27" customHeight="1" x14ac:dyDescent="0.25">
      <c r="A28" s="59">
        <v>6</v>
      </c>
      <c r="B28" s="60"/>
      <c r="C28" s="61" t="s">
        <v>177</v>
      </c>
      <c r="D28" s="62" t="s">
        <v>202</v>
      </c>
      <c r="E28" s="63" t="s">
        <v>179</v>
      </c>
      <c r="F28" s="61" t="s">
        <v>24</v>
      </c>
      <c r="G28" s="64" t="s">
        <v>40</v>
      </c>
      <c r="H28" s="64" t="s">
        <v>173</v>
      </c>
      <c r="I28" s="66">
        <v>81.67</v>
      </c>
      <c r="J28" s="60">
        <v>6</v>
      </c>
      <c r="K28" s="60"/>
      <c r="L28" s="60"/>
      <c r="M28" s="66">
        <v>81.67</v>
      </c>
      <c r="N28" s="59"/>
      <c r="O28" s="67"/>
    </row>
    <row r="29" spans="1:15" ht="27" customHeight="1" x14ac:dyDescent="0.25">
      <c r="A29" s="59">
        <v>7</v>
      </c>
      <c r="B29" s="60"/>
      <c r="C29" s="61" t="s">
        <v>170</v>
      </c>
      <c r="D29" s="62" t="s">
        <v>171</v>
      </c>
      <c r="E29" s="63" t="s">
        <v>172</v>
      </c>
      <c r="F29" s="61" t="s">
        <v>24</v>
      </c>
      <c r="G29" s="64" t="s">
        <v>40</v>
      </c>
      <c r="H29" s="64" t="s">
        <v>173</v>
      </c>
      <c r="I29" s="66">
        <v>79.23</v>
      </c>
      <c r="J29" s="60">
        <v>7</v>
      </c>
      <c r="K29" s="60"/>
      <c r="L29" s="60"/>
      <c r="M29" s="66">
        <v>79.23</v>
      </c>
      <c r="N29" s="59"/>
      <c r="O29" s="67"/>
    </row>
    <row r="30" spans="1:15" ht="27" customHeight="1" x14ac:dyDescent="0.25">
      <c r="A30" s="59">
        <v>8</v>
      </c>
      <c r="B30" s="60"/>
      <c r="C30" s="61" t="s">
        <v>77</v>
      </c>
      <c r="D30" s="62" t="s">
        <v>74</v>
      </c>
      <c r="E30" s="63" t="s">
        <v>75</v>
      </c>
      <c r="F30" s="61" t="s">
        <v>24</v>
      </c>
      <c r="G30" s="61" t="s">
        <v>199</v>
      </c>
      <c r="H30" s="64" t="s">
        <v>73</v>
      </c>
      <c r="I30" s="66">
        <v>77.67</v>
      </c>
      <c r="J30" s="60">
        <v>8</v>
      </c>
      <c r="K30" s="60"/>
      <c r="L30" s="60"/>
      <c r="M30" s="66">
        <v>77.67</v>
      </c>
      <c r="N30" s="59"/>
      <c r="O30" s="67"/>
    </row>
    <row r="31" spans="1:15" ht="27" customHeight="1" x14ac:dyDescent="0.25">
      <c r="A31" s="59">
        <v>9</v>
      </c>
      <c r="B31" s="60"/>
      <c r="C31" s="61" t="s">
        <v>67</v>
      </c>
      <c r="D31" s="62" t="s">
        <v>65</v>
      </c>
      <c r="E31" s="63" t="s">
        <v>69</v>
      </c>
      <c r="F31" s="61" t="s">
        <v>24</v>
      </c>
      <c r="G31" s="61" t="s">
        <v>63</v>
      </c>
      <c r="H31" s="65" t="s">
        <v>64</v>
      </c>
      <c r="I31" s="66">
        <v>77.33</v>
      </c>
      <c r="J31" s="60">
        <v>9</v>
      </c>
      <c r="K31" s="60"/>
      <c r="L31" s="60"/>
      <c r="M31" s="66">
        <v>77.33</v>
      </c>
      <c r="N31" s="59"/>
      <c r="O31" s="67"/>
    </row>
    <row r="32" spans="1:15" ht="27" customHeight="1" x14ac:dyDescent="0.25">
      <c r="A32" s="59">
        <v>10</v>
      </c>
      <c r="B32" s="60"/>
      <c r="C32" s="61" t="s">
        <v>168</v>
      </c>
      <c r="D32" s="62" t="s">
        <v>163</v>
      </c>
      <c r="E32" s="63" t="s">
        <v>164</v>
      </c>
      <c r="F32" s="61" t="s">
        <v>17</v>
      </c>
      <c r="G32" s="64" t="s">
        <v>39</v>
      </c>
      <c r="H32" s="65" t="s">
        <v>165</v>
      </c>
      <c r="I32" s="66">
        <v>69</v>
      </c>
      <c r="J32" s="60">
        <v>10</v>
      </c>
      <c r="K32" s="60"/>
      <c r="L32" s="60"/>
      <c r="M32" s="66">
        <v>69</v>
      </c>
      <c r="N32" s="59"/>
      <c r="O32" s="67"/>
    </row>
    <row r="33" spans="1:15" ht="27" customHeight="1" x14ac:dyDescent="0.25">
      <c r="A33" s="59">
        <v>11</v>
      </c>
      <c r="B33" s="60"/>
      <c r="C33" s="61" t="s">
        <v>122</v>
      </c>
      <c r="D33" s="62" t="s">
        <v>107</v>
      </c>
      <c r="E33" s="63" t="s">
        <v>108</v>
      </c>
      <c r="F33" s="61" t="s">
        <v>206</v>
      </c>
      <c r="G33" s="64" t="s">
        <v>41</v>
      </c>
      <c r="H33" s="64" t="s">
        <v>109</v>
      </c>
      <c r="I33" s="66">
        <v>67</v>
      </c>
      <c r="J33" s="60">
        <v>11</v>
      </c>
      <c r="K33" s="60"/>
      <c r="L33" s="60"/>
      <c r="M33" s="66">
        <v>67</v>
      </c>
      <c r="N33" s="59"/>
      <c r="O33" s="67"/>
    </row>
    <row r="34" spans="1:15" ht="27" customHeight="1" x14ac:dyDescent="0.25">
      <c r="A34" s="59">
        <v>12</v>
      </c>
      <c r="B34" s="60"/>
      <c r="C34" s="61" t="s">
        <v>104</v>
      </c>
      <c r="D34" s="62" t="s">
        <v>105</v>
      </c>
      <c r="E34" s="63" t="s">
        <v>106</v>
      </c>
      <c r="F34" s="61" t="s">
        <v>24</v>
      </c>
      <c r="G34" s="64" t="s">
        <v>42</v>
      </c>
      <c r="H34" s="64" t="s">
        <v>102</v>
      </c>
      <c r="I34" s="66">
        <v>66.599999999999994</v>
      </c>
      <c r="J34" s="60">
        <v>12</v>
      </c>
      <c r="K34" s="60"/>
      <c r="L34" s="60"/>
      <c r="M34" s="66">
        <v>66.599999999999994</v>
      </c>
      <c r="N34" s="59"/>
      <c r="O34" s="67"/>
    </row>
    <row r="35" spans="1:15" ht="27" customHeight="1" x14ac:dyDescent="0.25">
      <c r="A35" s="59">
        <v>13</v>
      </c>
      <c r="B35" s="60"/>
      <c r="C35" s="61" t="s">
        <v>162</v>
      </c>
      <c r="D35" s="62" t="s">
        <v>200</v>
      </c>
      <c r="E35" s="63" t="s">
        <v>161</v>
      </c>
      <c r="F35" s="61" t="s">
        <v>24</v>
      </c>
      <c r="G35" s="64" t="s">
        <v>32</v>
      </c>
      <c r="H35" s="65" t="s">
        <v>159</v>
      </c>
      <c r="I35" s="66">
        <v>66.33</v>
      </c>
      <c r="J35" s="60">
        <v>13</v>
      </c>
      <c r="K35" s="60"/>
      <c r="L35" s="60"/>
      <c r="M35" s="66">
        <v>66.33</v>
      </c>
      <c r="N35" s="59"/>
      <c r="O35" s="67"/>
    </row>
    <row r="36" spans="1:15" ht="27" customHeight="1" x14ac:dyDescent="0.25">
      <c r="A36" s="59">
        <v>14</v>
      </c>
      <c r="B36" s="60"/>
      <c r="C36" s="61" t="s">
        <v>126</v>
      </c>
      <c r="D36" s="62" t="s">
        <v>116</v>
      </c>
      <c r="E36" s="63" t="s">
        <v>117</v>
      </c>
      <c r="F36" s="61" t="s">
        <v>206</v>
      </c>
      <c r="G36" s="64" t="s">
        <v>41</v>
      </c>
      <c r="H36" s="64" t="s">
        <v>112</v>
      </c>
      <c r="I36" s="66">
        <v>63.33</v>
      </c>
      <c r="J36" s="60">
        <v>14</v>
      </c>
      <c r="K36" s="60"/>
      <c r="L36" s="60"/>
      <c r="M36" s="66">
        <v>63.33</v>
      </c>
      <c r="N36" s="59"/>
      <c r="O36" s="67"/>
    </row>
    <row r="37" spans="1:15" ht="27" customHeight="1" x14ac:dyDescent="0.25">
      <c r="A37" s="59">
        <v>15</v>
      </c>
      <c r="B37" s="60"/>
      <c r="C37" s="61" t="s">
        <v>127</v>
      </c>
      <c r="D37" s="62" t="s">
        <v>118</v>
      </c>
      <c r="E37" s="63" t="s">
        <v>119</v>
      </c>
      <c r="F37" s="61" t="s">
        <v>24</v>
      </c>
      <c r="G37" s="64" t="s">
        <v>41</v>
      </c>
      <c r="H37" s="64" t="s">
        <v>112</v>
      </c>
      <c r="I37" s="66">
        <v>60</v>
      </c>
      <c r="J37" s="60">
        <v>15</v>
      </c>
      <c r="K37" s="60"/>
      <c r="L37" s="60"/>
      <c r="M37" s="66">
        <v>60</v>
      </c>
      <c r="N37" s="59"/>
      <c r="O37" s="67"/>
    </row>
    <row r="38" spans="1:15" ht="27" customHeight="1" x14ac:dyDescent="0.25">
      <c r="A38" s="59">
        <v>16</v>
      </c>
      <c r="B38" s="60"/>
      <c r="C38" s="61" t="s">
        <v>78</v>
      </c>
      <c r="D38" s="62" t="s">
        <v>79</v>
      </c>
      <c r="E38" s="63" t="s">
        <v>80</v>
      </c>
      <c r="F38" s="61" t="s">
        <v>24</v>
      </c>
      <c r="G38" s="64" t="s">
        <v>36</v>
      </c>
      <c r="H38" s="65" t="s">
        <v>81</v>
      </c>
      <c r="I38" s="66">
        <v>58.33</v>
      </c>
      <c r="J38" s="60">
        <v>16</v>
      </c>
      <c r="K38" s="60"/>
      <c r="L38" s="60"/>
      <c r="M38" s="66">
        <v>58.33</v>
      </c>
      <c r="N38" s="59"/>
      <c r="O38" s="67"/>
    </row>
    <row r="39" spans="1:15" ht="27" customHeight="1" x14ac:dyDescent="0.25">
      <c r="A39" s="59">
        <v>17</v>
      </c>
      <c r="B39" s="60"/>
      <c r="C39" s="61" t="s">
        <v>136</v>
      </c>
      <c r="D39" s="62" t="s">
        <v>135</v>
      </c>
      <c r="E39" s="63" t="s">
        <v>182</v>
      </c>
      <c r="F39" s="61" t="s">
        <v>206</v>
      </c>
      <c r="G39" s="64" t="s">
        <v>134</v>
      </c>
      <c r="H39" s="64" t="s">
        <v>133</v>
      </c>
      <c r="I39" s="66">
        <v>48.67</v>
      </c>
      <c r="J39" s="60">
        <v>17</v>
      </c>
      <c r="K39" s="60"/>
      <c r="L39" s="60"/>
      <c r="M39" s="66">
        <v>48.67</v>
      </c>
      <c r="N39" s="59"/>
      <c r="O39" s="67"/>
    </row>
    <row r="40" spans="1:15" ht="27" customHeight="1" x14ac:dyDescent="0.25">
      <c r="A40" s="59">
        <v>18</v>
      </c>
      <c r="B40" s="60"/>
      <c r="C40" s="61" t="s">
        <v>103</v>
      </c>
      <c r="D40" s="62" t="s">
        <v>100</v>
      </c>
      <c r="E40" s="63" t="s">
        <v>101</v>
      </c>
      <c r="F40" s="61" t="s">
        <v>24</v>
      </c>
      <c r="G40" s="64" t="s">
        <v>42</v>
      </c>
      <c r="H40" s="64" t="s">
        <v>102</v>
      </c>
      <c r="I40" s="66">
        <v>43</v>
      </c>
      <c r="J40" s="60">
        <v>18</v>
      </c>
      <c r="K40" s="60"/>
      <c r="L40" s="60"/>
      <c r="M40" s="66">
        <v>43</v>
      </c>
      <c r="N40" s="59"/>
      <c r="O40" s="67"/>
    </row>
    <row r="41" spans="1:15" ht="27" customHeight="1" x14ac:dyDescent="0.25">
      <c r="A41" s="59">
        <v>19</v>
      </c>
      <c r="B41" s="60"/>
      <c r="C41" s="61" t="s">
        <v>125</v>
      </c>
      <c r="D41" s="62" t="s">
        <v>114</v>
      </c>
      <c r="E41" s="63" t="s">
        <v>115</v>
      </c>
      <c r="F41" s="61" t="s">
        <v>24</v>
      </c>
      <c r="G41" s="64" t="s">
        <v>41</v>
      </c>
      <c r="H41" s="64" t="s">
        <v>112</v>
      </c>
      <c r="I41" s="66">
        <v>42.87</v>
      </c>
      <c r="J41" s="60">
        <v>19</v>
      </c>
      <c r="K41" s="60"/>
      <c r="L41" s="60"/>
      <c r="M41" s="66">
        <v>42.87</v>
      </c>
      <c r="N41" s="59"/>
      <c r="O41" s="67"/>
    </row>
    <row r="42" spans="1:15" ht="27" customHeight="1" x14ac:dyDescent="0.25">
      <c r="A42" s="59">
        <v>20</v>
      </c>
      <c r="B42" s="60"/>
      <c r="C42" s="61" t="s">
        <v>132</v>
      </c>
      <c r="D42" s="62" t="s">
        <v>129</v>
      </c>
      <c r="E42" s="63" t="s">
        <v>130</v>
      </c>
      <c r="F42" s="61" t="s">
        <v>24</v>
      </c>
      <c r="G42" s="64" t="s">
        <v>131</v>
      </c>
      <c r="H42" s="65" t="s">
        <v>64</v>
      </c>
      <c r="I42" s="66">
        <v>42.7</v>
      </c>
      <c r="J42" s="60">
        <v>20</v>
      </c>
      <c r="K42" s="60"/>
      <c r="L42" s="60"/>
      <c r="M42" s="66">
        <v>42.7</v>
      </c>
      <c r="N42" s="59"/>
      <c r="O42" s="67"/>
    </row>
    <row r="43" spans="1:15" ht="27" customHeight="1" x14ac:dyDescent="0.25">
      <c r="A43" s="59">
        <v>21</v>
      </c>
      <c r="B43" s="60"/>
      <c r="C43" s="61" t="s">
        <v>144</v>
      </c>
      <c r="D43" s="62" t="s">
        <v>137</v>
      </c>
      <c r="E43" s="63" t="s">
        <v>138</v>
      </c>
      <c r="F43" s="61" t="s">
        <v>206</v>
      </c>
      <c r="G43" s="64" t="s">
        <v>140</v>
      </c>
      <c r="H43" s="64" t="s">
        <v>141</v>
      </c>
      <c r="I43" s="66">
        <v>42</v>
      </c>
      <c r="J43" s="60">
        <v>21</v>
      </c>
      <c r="K43" s="60"/>
      <c r="L43" s="60"/>
      <c r="M43" s="66">
        <v>42</v>
      </c>
      <c r="N43" s="59"/>
      <c r="O43" s="67"/>
    </row>
    <row r="44" spans="1:15" ht="27" customHeight="1" x14ac:dyDescent="0.25">
      <c r="A44" s="59">
        <v>22</v>
      </c>
      <c r="B44" s="60"/>
      <c r="C44" s="61" t="s">
        <v>97</v>
      </c>
      <c r="D44" s="62" t="s">
        <v>98</v>
      </c>
      <c r="E44" s="63" t="s">
        <v>99</v>
      </c>
      <c r="F44" s="61" t="s">
        <v>24</v>
      </c>
      <c r="G44" s="64" t="s">
        <v>36</v>
      </c>
      <c r="H44" s="65" t="s">
        <v>81</v>
      </c>
      <c r="I44" s="66">
        <v>40.299999999999997</v>
      </c>
      <c r="J44" s="60">
        <v>22</v>
      </c>
      <c r="K44" s="60"/>
      <c r="L44" s="60"/>
      <c r="M44" s="66">
        <v>40.299999999999997</v>
      </c>
      <c r="N44" s="59"/>
      <c r="O44" s="67"/>
    </row>
    <row r="45" spans="1:15" ht="27" customHeight="1" x14ac:dyDescent="0.25">
      <c r="A45" s="59">
        <v>23</v>
      </c>
      <c r="B45" s="60"/>
      <c r="C45" s="61" t="s">
        <v>183</v>
      </c>
      <c r="D45" s="62" t="s">
        <v>184</v>
      </c>
      <c r="E45" s="63" t="s">
        <v>185</v>
      </c>
      <c r="F45" s="61" t="s">
        <v>206</v>
      </c>
      <c r="G45" s="64" t="s">
        <v>36</v>
      </c>
      <c r="H45" s="65" t="s">
        <v>81</v>
      </c>
      <c r="I45" s="66">
        <v>39.67</v>
      </c>
      <c r="J45" s="60">
        <v>23</v>
      </c>
      <c r="K45" s="60"/>
      <c r="L45" s="60"/>
      <c r="M45" s="66">
        <v>39.67</v>
      </c>
      <c r="N45" s="59"/>
      <c r="O45" s="67"/>
    </row>
    <row r="46" spans="1:15" ht="27" customHeight="1" x14ac:dyDescent="0.25">
      <c r="A46" s="59">
        <v>24</v>
      </c>
      <c r="B46" s="60"/>
      <c r="C46" s="61" t="s">
        <v>85</v>
      </c>
      <c r="D46" s="62" t="s">
        <v>86</v>
      </c>
      <c r="E46" s="63" t="s">
        <v>87</v>
      </c>
      <c r="F46" s="61" t="s">
        <v>24</v>
      </c>
      <c r="G46" s="64" t="s">
        <v>36</v>
      </c>
      <c r="H46" s="65" t="s">
        <v>88</v>
      </c>
      <c r="I46" s="66">
        <v>38.299999999999997</v>
      </c>
      <c r="J46" s="60">
        <v>24</v>
      </c>
      <c r="K46" s="60"/>
      <c r="L46" s="60"/>
      <c r="M46" s="66">
        <v>38.299999999999997</v>
      </c>
      <c r="N46" s="59"/>
      <c r="O46" s="67"/>
    </row>
    <row r="47" spans="1:15" ht="27" customHeight="1" x14ac:dyDescent="0.25">
      <c r="A47" s="59">
        <v>25</v>
      </c>
      <c r="B47" s="60"/>
      <c r="C47" s="61" t="s">
        <v>128</v>
      </c>
      <c r="D47" s="62" t="s">
        <v>120</v>
      </c>
      <c r="E47" s="63" t="s">
        <v>121</v>
      </c>
      <c r="F47" s="61" t="s">
        <v>24</v>
      </c>
      <c r="G47" s="64" t="s">
        <v>41</v>
      </c>
      <c r="H47" s="64" t="s">
        <v>112</v>
      </c>
      <c r="I47" s="66">
        <v>32.200000000000003</v>
      </c>
      <c r="J47" s="60">
        <v>25</v>
      </c>
      <c r="K47" s="60"/>
      <c r="L47" s="60"/>
      <c r="M47" s="66">
        <v>32.200000000000003</v>
      </c>
      <c r="N47" s="59"/>
      <c r="O47" s="67"/>
    </row>
    <row r="48" spans="1:15" ht="27" customHeight="1" x14ac:dyDescent="0.25">
      <c r="A48" s="59">
        <v>26</v>
      </c>
      <c r="B48" s="60"/>
      <c r="C48" s="61" t="s">
        <v>145</v>
      </c>
      <c r="D48" s="62" t="s">
        <v>142</v>
      </c>
      <c r="E48" s="63" t="s">
        <v>143</v>
      </c>
      <c r="F48" s="61" t="s">
        <v>206</v>
      </c>
      <c r="G48" s="64" t="s">
        <v>140</v>
      </c>
      <c r="H48" s="64" t="s">
        <v>141</v>
      </c>
      <c r="I48" s="66">
        <v>12.33</v>
      </c>
      <c r="J48" s="60">
        <v>26</v>
      </c>
      <c r="K48" s="60"/>
      <c r="L48" s="60"/>
      <c r="M48" s="66">
        <v>12.33</v>
      </c>
      <c r="N48" s="59"/>
      <c r="O48" s="67"/>
    </row>
    <row r="49" spans="1:15" ht="7.5" customHeight="1" x14ac:dyDescent="0.3">
      <c r="A49" s="12"/>
      <c r="B49" s="13"/>
      <c r="C49" s="12"/>
      <c r="D49" s="14"/>
      <c r="E49" s="15"/>
      <c r="F49" s="16"/>
      <c r="G49" s="15"/>
      <c r="H49" s="15"/>
      <c r="I49" s="17"/>
      <c r="J49" s="17"/>
      <c r="K49" s="17"/>
      <c r="L49" s="17"/>
      <c r="M49" s="17"/>
      <c r="N49" s="17"/>
      <c r="O49" s="17"/>
    </row>
    <row r="50" spans="1:15" x14ac:dyDescent="0.25">
      <c r="A50" s="80" t="s">
        <v>3</v>
      </c>
      <c r="B50" s="80"/>
      <c r="C50" s="80"/>
      <c r="D50" s="80"/>
      <c r="E50" s="25"/>
      <c r="F50" s="25"/>
      <c r="G50" s="25"/>
      <c r="H50" s="80" t="s">
        <v>4</v>
      </c>
      <c r="I50" s="80"/>
      <c r="J50" s="80"/>
      <c r="K50" s="80"/>
      <c r="L50" s="80"/>
      <c r="M50" s="80"/>
      <c r="N50" s="80"/>
      <c r="O50" s="80"/>
    </row>
    <row r="51" spans="1:15" s="22" customFormat="1" ht="12" x14ac:dyDescent="0.25">
      <c r="A51" s="24" t="s">
        <v>194</v>
      </c>
      <c r="B51" s="23"/>
      <c r="C51" s="33"/>
      <c r="D51" s="23"/>
      <c r="E51" s="23"/>
      <c r="F51" s="23"/>
      <c r="H51" s="34" t="s">
        <v>25</v>
      </c>
      <c r="I51" s="37">
        <v>11</v>
      </c>
      <c r="J51" s="23"/>
      <c r="K51" s="23"/>
      <c r="L51" s="23"/>
      <c r="M51" s="23"/>
      <c r="N51" s="34" t="s">
        <v>23</v>
      </c>
      <c r="O51" s="35">
        <f>COUNTIF(F$21:F158,"ЗМС")</f>
        <v>0</v>
      </c>
    </row>
    <row r="52" spans="1:15" s="22" customFormat="1" ht="12" x14ac:dyDescent="0.25">
      <c r="A52" s="24" t="s">
        <v>195</v>
      </c>
      <c r="B52" s="23"/>
      <c r="C52" s="36"/>
      <c r="D52" s="23"/>
      <c r="E52" s="23"/>
      <c r="F52" s="23"/>
      <c r="H52" s="34" t="s">
        <v>18</v>
      </c>
      <c r="I52" s="23">
        <v>26</v>
      </c>
      <c r="J52" s="37"/>
      <c r="K52" s="37"/>
      <c r="L52" s="37"/>
      <c r="M52" s="37"/>
      <c r="N52" s="34" t="s">
        <v>16</v>
      </c>
      <c r="O52" s="35">
        <f>COUNTIF(F$21:F158,"МСМК")</f>
        <v>1</v>
      </c>
    </row>
    <row r="53" spans="1:15" s="22" customFormat="1" ht="12" x14ac:dyDescent="0.25">
      <c r="A53" s="24" t="s">
        <v>37</v>
      </c>
      <c r="B53" s="23"/>
      <c r="C53" s="23"/>
      <c r="D53" s="23"/>
      <c r="E53" s="23"/>
      <c r="F53" s="23"/>
      <c r="H53" s="34" t="s">
        <v>19</v>
      </c>
      <c r="I53" s="37">
        <v>26</v>
      </c>
      <c r="J53" s="37"/>
      <c r="K53" s="37"/>
      <c r="L53" s="37"/>
      <c r="M53" s="37"/>
      <c r="N53" s="34" t="s">
        <v>17</v>
      </c>
      <c r="O53" s="35">
        <f>COUNTIF(F$21:F48,"МС")</f>
        <v>4</v>
      </c>
    </row>
    <row r="54" spans="1:15" s="22" customFormat="1" ht="12" x14ac:dyDescent="0.25">
      <c r="A54" s="24" t="s">
        <v>196</v>
      </c>
      <c r="B54" s="23"/>
      <c r="C54" s="23"/>
      <c r="D54" s="23"/>
      <c r="E54" s="23"/>
      <c r="F54" s="23"/>
      <c r="H54" s="34" t="s">
        <v>20</v>
      </c>
      <c r="I54" s="37">
        <v>26</v>
      </c>
      <c r="J54" s="37"/>
      <c r="K54" s="37"/>
      <c r="L54" s="37"/>
      <c r="M54" s="37"/>
      <c r="N54" s="34" t="s">
        <v>24</v>
      </c>
      <c r="O54" s="35">
        <f>COUNTIF(F$20:F48,"КМС")</f>
        <v>15</v>
      </c>
    </row>
    <row r="55" spans="1:15" s="22" customFormat="1" ht="12" x14ac:dyDescent="0.25">
      <c r="A55" s="29"/>
      <c r="B55" s="23"/>
      <c r="C55" s="23"/>
      <c r="D55" s="23"/>
      <c r="H55" s="34" t="s">
        <v>21</v>
      </c>
      <c r="I55" s="37">
        <f>COUNTIF(A10:A112,"НФ")</f>
        <v>0</v>
      </c>
      <c r="J55" s="37"/>
      <c r="K55" s="37"/>
      <c r="L55" s="37"/>
      <c r="M55" s="37"/>
      <c r="N55" s="34" t="s">
        <v>26</v>
      </c>
      <c r="O55" s="35">
        <f>COUNTIF(F$23:F159,"1 СР")</f>
        <v>0</v>
      </c>
    </row>
    <row r="56" spans="1:15" s="22" customFormat="1" ht="12" x14ac:dyDescent="0.25">
      <c r="C56" s="23"/>
      <c r="D56" s="23"/>
      <c r="H56" s="34" t="s">
        <v>28</v>
      </c>
      <c r="I56" s="37">
        <f>COUNTIF(A10:A112,"ДСКВ")</f>
        <v>0</v>
      </c>
      <c r="J56" s="37"/>
      <c r="K56" s="37"/>
      <c r="L56" s="37"/>
      <c r="M56" s="37"/>
      <c r="N56" s="34" t="s">
        <v>34</v>
      </c>
      <c r="O56" s="35">
        <f>COUNTIF(F$23:F160,"2 СР")</f>
        <v>0</v>
      </c>
    </row>
    <row r="57" spans="1:15" s="22" customFormat="1" ht="12" x14ac:dyDescent="0.25">
      <c r="A57" s="23"/>
      <c r="B57" s="23"/>
      <c r="C57" s="23"/>
      <c r="D57" s="23"/>
      <c r="E57" s="23"/>
      <c r="F57" s="23"/>
      <c r="H57" s="34" t="s">
        <v>22</v>
      </c>
      <c r="I57" s="37">
        <f>COUNTIF(A10:A112,"НС")</f>
        <v>0</v>
      </c>
      <c r="J57" s="37"/>
      <c r="K57" s="37"/>
      <c r="L57" s="37"/>
      <c r="M57" s="37"/>
      <c r="N57" s="34" t="s">
        <v>33</v>
      </c>
      <c r="O57" s="35">
        <f>COUNTIF(F$23:F161,"3 СР")</f>
        <v>0</v>
      </c>
    </row>
    <row r="58" spans="1:15" ht="5.25" customHeight="1" x14ac:dyDescent="0.25">
      <c r="A58" s="3"/>
      <c r="B58" s="3"/>
      <c r="C58" s="3"/>
      <c r="D58" s="3"/>
      <c r="E58" s="3"/>
      <c r="F58" s="3"/>
      <c r="I58" s="20"/>
      <c r="J58" s="20"/>
      <c r="K58" s="20"/>
      <c r="L58" s="20"/>
      <c r="M58" s="20"/>
      <c r="N58" s="19"/>
      <c r="O58" s="19"/>
    </row>
    <row r="59" spans="1:15" x14ac:dyDescent="0.25">
      <c r="A59" s="80" t="str">
        <f>A16</f>
        <v>ТЕХНИЧЕСКИЙ ДЕЛЕГАТ ФВСР:</v>
      </c>
      <c r="B59" s="80"/>
      <c r="C59" s="80"/>
      <c r="D59" s="80"/>
      <c r="E59" s="80" t="str">
        <f>A17</f>
        <v>ГЛАВНЫЙ СУДЬЯ:</v>
      </c>
      <c r="F59" s="80"/>
      <c r="G59" s="80"/>
      <c r="H59" s="80" t="str">
        <f>A18</f>
        <v>ГЛАВНЫЙ СЕКРЕТАРЬ:</v>
      </c>
      <c r="I59" s="80"/>
      <c r="J59" s="80"/>
      <c r="K59" s="80"/>
      <c r="L59" s="80"/>
      <c r="M59" s="80">
        <f>A19</f>
        <v>0</v>
      </c>
      <c r="N59" s="80"/>
      <c r="O59" s="80"/>
    </row>
    <row r="60" spans="1:15" x14ac:dyDescent="0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5" x14ac:dyDescent="0.25">
      <c r="A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5">
      <c r="A62" s="5"/>
      <c r="D62" s="5"/>
      <c r="E62" s="5"/>
      <c r="F62" s="5"/>
      <c r="G62" s="5"/>
      <c r="H62" s="40"/>
      <c r="I62" s="5"/>
      <c r="J62" s="5"/>
      <c r="K62" s="5"/>
      <c r="L62" s="5"/>
      <c r="M62" s="5"/>
      <c r="N62" s="5"/>
      <c r="O62" s="5"/>
    </row>
    <row r="63" spans="1:15" x14ac:dyDescent="0.25">
      <c r="A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25">
      <c r="A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22" customFormat="1" ht="12" x14ac:dyDescent="0.25">
      <c r="A65" s="87">
        <f>H16</f>
        <v>0</v>
      </c>
      <c r="B65" s="87"/>
      <c r="C65" s="87"/>
      <c r="D65" s="87"/>
      <c r="E65" s="87" t="str">
        <f>H17</f>
        <v>АНДРИЯНОВ А.С. (ВК, г. МОСКВА)</v>
      </c>
      <c r="F65" s="87"/>
      <c r="G65" s="87"/>
      <c r="H65" s="87" t="str">
        <f>H18</f>
        <v>ГВОЗДЁВ К.Е. (1К, г. МОСКВА)</v>
      </c>
      <c r="I65" s="87"/>
      <c r="J65" s="87"/>
      <c r="K65" s="87"/>
      <c r="L65" s="87"/>
      <c r="M65" s="87">
        <f>H19</f>
        <v>0</v>
      </c>
      <c r="N65" s="87"/>
      <c r="O65" s="87"/>
    </row>
  </sheetData>
  <mergeCells count="42">
    <mergeCell ref="A65:D65"/>
    <mergeCell ref="E65:G65"/>
    <mergeCell ref="H65:L65"/>
    <mergeCell ref="M65:O65"/>
    <mergeCell ref="M21:M22"/>
    <mergeCell ref="A21:A22"/>
    <mergeCell ref="B21:B22"/>
    <mergeCell ref="A60:E60"/>
    <mergeCell ref="F60:O60"/>
    <mergeCell ref="F21:F22"/>
    <mergeCell ref="G21:G22"/>
    <mergeCell ref="H21:H22"/>
    <mergeCell ref="I21:J22"/>
    <mergeCell ref="K21:L21"/>
    <mergeCell ref="A50:D50"/>
    <mergeCell ref="H50:O50"/>
    <mergeCell ref="I16:O16"/>
    <mergeCell ref="N21:N22"/>
    <mergeCell ref="O21:O22"/>
    <mergeCell ref="A12:O12"/>
    <mergeCell ref="A13:D13"/>
    <mergeCell ref="A14:D14"/>
    <mergeCell ref="A59:D59"/>
    <mergeCell ref="E59:G59"/>
    <mergeCell ref="H59:L59"/>
    <mergeCell ref="M59:O59"/>
    <mergeCell ref="C21:C22"/>
    <mergeCell ref="D21:D22"/>
    <mergeCell ref="E21:E22"/>
    <mergeCell ref="A1:O1"/>
    <mergeCell ref="A2:O2"/>
    <mergeCell ref="A3:O3"/>
    <mergeCell ref="A4:O4"/>
    <mergeCell ref="A5:O5"/>
    <mergeCell ref="A15:H15"/>
    <mergeCell ref="I15:O15"/>
    <mergeCell ref="A7:O7"/>
    <mergeCell ref="A8:O8"/>
    <mergeCell ref="A6:O6"/>
    <mergeCell ref="A9:O9"/>
    <mergeCell ref="A10:O10"/>
    <mergeCell ref="A11:O11"/>
  </mergeCells>
  <conditionalFormatting sqref="A59:XFD59">
    <cfRule type="cellIs" dxfId="2" priority="1" operator="equal">
      <formula>0</formula>
    </cfRule>
    <cfRule type="cellIs" dxfId="1" priority="2" operator="equal">
      <formula>0</formula>
    </cfRule>
  </conditionalFormatting>
  <conditionalFormatting sqref="A59:XFD65">
    <cfRule type="cellIs" dxfId="0" priority="3" operator="equal">
      <formula>0</formula>
    </cfRule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50" orientation="portrait" copies="3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D6C4A-64C0-3B45-BF54-5A27BBF197EB}">
  <dimension ref="A1:B58"/>
  <sheetViews>
    <sheetView view="pageBreakPreview" topLeftCell="A15" zoomScale="60" zoomScaleNormal="100" workbookViewId="0">
      <selection activeCell="B79" sqref="B79"/>
    </sheetView>
  </sheetViews>
  <sheetFormatPr defaultColWidth="11.5546875" defaultRowHeight="13.2" x14ac:dyDescent="0.25"/>
  <cols>
    <col min="1" max="1" width="32.77734375" customWidth="1"/>
    <col min="2" max="2" width="204.77734375" customWidth="1"/>
  </cols>
  <sheetData>
    <row r="1" spans="1:2" s="50" customFormat="1" ht="20.399999999999999" x14ac:dyDescent="0.35">
      <c r="A1" s="50" t="s">
        <v>181</v>
      </c>
      <c r="B1" s="50" t="s">
        <v>186</v>
      </c>
    </row>
    <row r="2" spans="1:2" s="50" customFormat="1" ht="20.399999999999999" x14ac:dyDescent="0.35">
      <c r="A2" s="51" t="s">
        <v>191</v>
      </c>
      <c r="B2" s="51" t="s">
        <v>46</v>
      </c>
    </row>
    <row r="3" spans="1:2" s="50" customFormat="1" ht="73.95" customHeight="1" x14ac:dyDescent="0.35">
      <c r="A3" s="55" t="s">
        <v>110</v>
      </c>
      <c r="B3" s="53"/>
    </row>
    <row r="4" spans="1:2" s="50" customFormat="1" ht="73.95" customHeight="1" x14ac:dyDescent="0.35">
      <c r="A4" s="55" t="s">
        <v>83</v>
      </c>
      <c r="B4" s="53"/>
    </row>
    <row r="5" spans="1:2" s="50" customFormat="1" ht="73.95" customHeight="1" x14ac:dyDescent="0.35">
      <c r="A5" s="55" t="s">
        <v>146</v>
      </c>
      <c r="B5" s="53"/>
    </row>
    <row r="6" spans="1:2" s="50" customFormat="1" ht="73.95" customHeight="1" x14ac:dyDescent="0.35">
      <c r="A6" s="55" t="s">
        <v>45</v>
      </c>
      <c r="B6" s="53"/>
    </row>
    <row r="7" spans="1:2" s="50" customFormat="1" ht="73.95" customHeight="1" x14ac:dyDescent="0.35">
      <c r="A7" s="52"/>
      <c r="B7" s="53"/>
    </row>
    <row r="8" spans="1:2" s="50" customFormat="1" ht="73.95" customHeight="1" x14ac:dyDescent="0.35">
      <c r="A8" s="52"/>
      <c r="B8" s="53"/>
    </row>
    <row r="9" spans="1:2" s="50" customFormat="1" ht="20.399999999999999" x14ac:dyDescent="0.35"/>
    <row r="10" spans="1:2" s="50" customFormat="1" ht="20.399999999999999" x14ac:dyDescent="0.35">
      <c r="A10" s="50" t="s">
        <v>181</v>
      </c>
      <c r="B10" s="50" t="s">
        <v>187</v>
      </c>
    </row>
    <row r="11" spans="1:2" s="50" customFormat="1" ht="20.399999999999999" x14ac:dyDescent="0.35">
      <c r="A11" s="51" t="s">
        <v>191</v>
      </c>
      <c r="B11" s="51" t="s">
        <v>46</v>
      </c>
    </row>
    <row r="12" spans="1:2" s="50" customFormat="1" ht="73.95" customHeight="1" x14ac:dyDescent="0.35">
      <c r="A12" s="52" t="s">
        <v>150</v>
      </c>
      <c r="B12" s="53"/>
    </row>
    <row r="13" spans="1:2" s="50" customFormat="1" ht="73.95" customHeight="1" x14ac:dyDescent="0.35">
      <c r="A13" s="52" t="s">
        <v>90</v>
      </c>
      <c r="B13" s="53"/>
    </row>
    <row r="14" spans="1:2" s="50" customFormat="1" ht="73.95" customHeight="1" x14ac:dyDescent="0.35">
      <c r="A14" s="52" t="s">
        <v>93</v>
      </c>
      <c r="B14" s="53"/>
    </row>
    <row r="15" spans="1:2" s="50" customFormat="1" ht="73.95" customHeight="1" x14ac:dyDescent="0.35">
      <c r="A15" s="52" t="s">
        <v>154</v>
      </c>
      <c r="B15" s="53"/>
    </row>
    <row r="16" spans="1:2" s="50" customFormat="1" ht="73.95" customHeight="1" x14ac:dyDescent="0.35">
      <c r="A16" s="52"/>
      <c r="B16" s="53"/>
    </row>
    <row r="17" spans="1:2" s="50" customFormat="1" ht="73.95" customHeight="1" x14ac:dyDescent="0.35">
      <c r="A17" s="52"/>
      <c r="B17" s="53"/>
    </row>
    <row r="18" spans="1:2" s="50" customFormat="1" ht="20.399999999999999" x14ac:dyDescent="0.35">
      <c r="A18" s="50" t="s">
        <v>60</v>
      </c>
      <c r="B18" s="50" t="s">
        <v>186</v>
      </c>
    </row>
    <row r="19" spans="1:2" s="50" customFormat="1" ht="20.399999999999999" x14ac:dyDescent="0.35">
      <c r="A19" s="51" t="s">
        <v>191</v>
      </c>
      <c r="B19" s="51" t="s">
        <v>46</v>
      </c>
    </row>
    <row r="20" spans="1:2" s="50" customFormat="1" ht="73.95" customHeight="1" x14ac:dyDescent="0.35">
      <c r="A20" s="55" t="s">
        <v>142</v>
      </c>
      <c r="B20" s="53"/>
    </row>
    <row r="21" spans="1:2" s="50" customFormat="1" ht="73.95" customHeight="1" x14ac:dyDescent="0.35">
      <c r="A21" s="55" t="s">
        <v>178</v>
      </c>
      <c r="B21" s="53"/>
    </row>
    <row r="22" spans="1:2" s="50" customFormat="1" ht="73.95" customHeight="1" x14ac:dyDescent="0.35">
      <c r="A22" s="55" t="s">
        <v>137</v>
      </c>
      <c r="B22" s="53"/>
    </row>
    <row r="23" spans="1:2" s="50" customFormat="1" ht="73.95" customHeight="1" x14ac:dyDescent="0.35">
      <c r="A23" s="55" t="s">
        <v>107</v>
      </c>
      <c r="B23" s="53"/>
    </row>
    <row r="24" spans="1:2" s="50" customFormat="1" ht="73.95" customHeight="1" x14ac:dyDescent="0.35">
      <c r="A24" s="55" t="s">
        <v>184</v>
      </c>
      <c r="B24" s="53"/>
    </row>
    <row r="25" spans="1:2" s="50" customFormat="1" ht="73.95" customHeight="1" x14ac:dyDescent="0.35">
      <c r="A25" s="55" t="s">
        <v>62</v>
      </c>
      <c r="B25" s="53"/>
    </row>
    <row r="26" spans="1:2" s="50" customFormat="1" ht="20.399999999999999" x14ac:dyDescent="0.35">
      <c r="A26" s="50" t="s">
        <v>60</v>
      </c>
      <c r="B26" s="50" t="s">
        <v>187</v>
      </c>
    </row>
    <row r="27" spans="1:2" s="50" customFormat="1" ht="20.399999999999999" x14ac:dyDescent="0.35">
      <c r="A27" s="51" t="s">
        <v>191</v>
      </c>
      <c r="B27" s="51" t="s">
        <v>46</v>
      </c>
    </row>
    <row r="28" spans="1:2" s="50" customFormat="1" ht="73.95" customHeight="1" x14ac:dyDescent="0.35">
      <c r="A28" s="55" t="s">
        <v>135</v>
      </c>
      <c r="B28" s="53"/>
    </row>
    <row r="29" spans="1:2" s="50" customFormat="1" ht="73.95" customHeight="1" x14ac:dyDescent="0.35">
      <c r="A29" s="55" t="s">
        <v>166</v>
      </c>
      <c r="B29" s="53"/>
    </row>
    <row r="30" spans="1:2" s="50" customFormat="1" ht="73.95" customHeight="1" x14ac:dyDescent="0.35">
      <c r="A30" s="55" t="s">
        <v>163</v>
      </c>
      <c r="B30" s="53"/>
    </row>
    <row r="31" spans="1:2" s="50" customFormat="1" ht="73.95" customHeight="1" x14ac:dyDescent="0.35">
      <c r="A31" s="55" t="s">
        <v>79</v>
      </c>
      <c r="B31" s="53"/>
    </row>
    <row r="32" spans="1:2" s="50" customFormat="1" ht="73.95" customHeight="1" x14ac:dyDescent="0.35">
      <c r="A32" s="55" t="s">
        <v>160</v>
      </c>
      <c r="B32" s="53"/>
    </row>
    <row r="33" spans="1:2" s="50" customFormat="1" ht="73.95" customHeight="1" x14ac:dyDescent="0.35">
      <c r="A33" s="52"/>
      <c r="B33" s="53"/>
    </row>
    <row r="34" spans="1:2" s="50" customFormat="1" ht="20.399999999999999" x14ac:dyDescent="0.35"/>
    <row r="35" spans="1:2" s="50" customFormat="1" ht="20.399999999999999" x14ac:dyDescent="0.35">
      <c r="A35" s="50" t="s">
        <v>60</v>
      </c>
      <c r="B35" s="50" t="s">
        <v>188</v>
      </c>
    </row>
    <row r="36" spans="1:2" s="50" customFormat="1" ht="20.399999999999999" x14ac:dyDescent="0.35">
      <c r="A36" s="51" t="s">
        <v>191</v>
      </c>
      <c r="B36" s="51" t="s">
        <v>46</v>
      </c>
    </row>
    <row r="37" spans="1:2" s="50" customFormat="1" ht="73.95" customHeight="1" x14ac:dyDescent="0.35">
      <c r="A37" s="56" t="s">
        <v>175</v>
      </c>
      <c r="B37" s="53"/>
    </row>
    <row r="38" spans="1:2" s="50" customFormat="1" ht="73.95" customHeight="1" x14ac:dyDescent="0.35">
      <c r="A38" s="56" t="s">
        <v>65</v>
      </c>
      <c r="B38" s="53"/>
    </row>
    <row r="39" spans="1:2" s="50" customFormat="1" ht="73.95" customHeight="1" x14ac:dyDescent="0.35">
      <c r="A39" s="56" t="s">
        <v>118</v>
      </c>
      <c r="B39" s="53"/>
    </row>
    <row r="40" spans="1:2" s="50" customFormat="1" ht="73.95" customHeight="1" x14ac:dyDescent="0.35">
      <c r="A40" s="56" t="s">
        <v>105</v>
      </c>
      <c r="B40" s="53"/>
    </row>
    <row r="41" spans="1:2" s="50" customFormat="1" ht="73.95" customHeight="1" x14ac:dyDescent="0.35">
      <c r="A41" s="56" t="s">
        <v>116</v>
      </c>
      <c r="B41" s="53"/>
    </row>
    <row r="42" spans="1:2" s="50" customFormat="1" ht="73.95" customHeight="1" x14ac:dyDescent="0.35">
      <c r="A42" s="52"/>
      <c r="B42" s="53"/>
    </row>
    <row r="43" spans="1:2" s="50" customFormat="1" ht="20.399999999999999" x14ac:dyDescent="0.35">
      <c r="A43" s="50" t="s">
        <v>60</v>
      </c>
      <c r="B43" s="50" t="s">
        <v>189</v>
      </c>
    </row>
    <row r="44" spans="1:2" s="50" customFormat="1" ht="20.399999999999999" x14ac:dyDescent="0.35">
      <c r="A44" s="51" t="s">
        <v>191</v>
      </c>
      <c r="B44" s="51" t="s">
        <v>46</v>
      </c>
    </row>
    <row r="45" spans="1:2" s="50" customFormat="1" ht="73.95" customHeight="1" x14ac:dyDescent="0.35">
      <c r="A45" s="56" t="s">
        <v>86</v>
      </c>
      <c r="B45" s="53"/>
    </row>
    <row r="46" spans="1:2" s="50" customFormat="1" ht="73.95" customHeight="1" x14ac:dyDescent="0.35">
      <c r="A46" s="56" t="s">
        <v>100</v>
      </c>
      <c r="B46" s="53"/>
    </row>
    <row r="47" spans="1:2" s="50" customFormat="1" ht="73.95" customHeight="1" x14ac:dyDescent="0.35">
      <c r="A47" s="56" t="s">
        <v>120</v>
      </c>
      <c r="B47" s="53"/>
    </row>
    <row r="48" spans="1:2" s="50" customFormat="1" ht="73.95" customHeight="1" x14ac:dyDescent="0.35">
      <c r="A48" s="56" t="s">
        <v>114</v>
      </c>
      <c r="B48" s="53"/>
    </row>
    <row r="49" spans="1:2" s="50" customFormat="1" ht="73.95" customHeight="1" x14ac:dyDescent="0.35">
      <c r="A49" s="56" t="s">
        <v>96</v>
      </c>
      <c r="B49" s="53"/>
    </row>
    <row r="50" spans="1:2" s="50" customFormat="1" ht="73.95" customHeight="1" x14ac:dyDescent="0.35">
      <c r="A50" s="54"/>
      <c r="B50" s="53"/>
    </row>
    <row r="51" spans="1:2" s="50" customFormat="1" ht="20.399999999999999" x14ac:dyDescent="0.35">
      <c r="A51" s="50" t="s">
        <v>60</v>
      </c>
      <c r="B51" s="50" t="s">
        <v>190</v>
      </c>
    </row>
    <row r="52" spans="1:2" s="50" customFormat="1" ht="20.399999999999999" x14ac:dyDescent="0.35">
      <c r="A52" s="51" t="s">
        <v>191</v>
      </c>
      <c r="B52" s="51" t="s">
        <v>46</v>
      </c>
    </row>
    <row r="53" spans="1:2" s="50" customFormat="1" ht="73.95" customHeight="1" x14ac:dyDescent="0.35">
      <c r="A53" s="56" t="s">
        <v>70</v>
      </c>
      <c r="B53" s="53"/>
    </row>
    <row r="54" spans="1:2" s="50" customFormat="1" ht="73.95" customHeight="1" x14ac:dyDescent="0.35">
      <c r="A54" s="56" t="s">
        <v>74</v>
      </c>
      <c r="B54" s="53"/>
    </row>
    <row r="55" spans="1:2" s="50" customFormat="1" ht="73.95" customHeight="1" x14ac:dyDescent="0.35">
      <c r="A55" s="56" t="s">
        <v>98</v>
      </c>
      <c r="B55" s="53"/>
    </row>
    <row r="56" spans="1:2" s="50" customFormat="1" ht="73.95" customHeight="1" x14ac:dyDescent="0.35">
      <c r="A56" s="56" t="s">
        <v>129</v>
      </c>
      <c r="B56" s="53"/>
    </row>
    <row r="57" spans="1:2" s="50" customFormat="1" ht="73.95" customHeight="1" x14ac:dyDescent="0.35">
      <c r="A57" s="56" t="s">
        <v>171</v>
      </c>
      <c r="B57" s="53"/>
    </row>
    <row r="58" spans="1:2" s="50" customFormat="1" ht="73.95" customHeight="1" x14ac:dyDescent="0.35">
      <c r="A58" s="54"/>
      <c r="B58" s="53"/>
    </row>
  </sheetData>
  <pageMargins left="0.7" right="0.7" top="0.75" bottom="0.75" header="0.3" footer="0.3"/>
  <pageSetup scale="48" orientation="landscape" copies="3" r:id="rId1"/>
  <rowBreaks count="6" manualBreakCount="6">
    <brk id="9" max="16383" man="1"/>
    <brk id="17" max="1" man="1"/>
    <brk id="25" max="1" man="1"/>
    <brk id="34" max="1" man="1"/>
    <brk id="42" max="1" man="1"/>
    <brk id="5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СПИСОК уч.</vt:lpstr>
      <vt:lpstr>Итог прот жен</vt:lpstr>
      <vt:lpstr>Итог прот муж</vt:lpstr>
      <vt:lpstr>Лист1</vt:lpstr>
      <vt:lpstr>'Итог прот жен'!Заголовки_для_печати</vt:lpstr>
      <vt:lpstr>'Итог прот муж'!Заголовки_для_печати</vt:lpstr>
      <vt:lpstr>'СПИСОК уч.'!Заголовки_для_печати</vt:lpstr>
      <vt:lpstr>'Итог прот жен'!Область_печати</vt:lpstr>
      <vt:lpstr>'Итог прот муж'!Область_печати</vt:lpstr>
      <vt:lpstr>Лист1!Область_печати</vt:lpstr>
      <vt:lpstr>'СПИСОК уч.'!Область_печати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Андрей Андриянов</cp:lastModifiedBy>
  <cp:lastPrinted>2024-03-24T08:16:33Z</cp:lastPrinted>
  <dcterms:created xsi:type="dcterms:W3CDTF">1996-10-08T23:32:33Z</dcterms:created>
  <dcterms:modified xsi:type="dcterms:W3CDTF">2024-03-27T10:56:03Z</dcterms:modified>
</cp:coreProperties>
</file>