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006C0163-D6E1-42F5-9651-F442426629E9}" xr6:coauthVersionLast="47" xr6:coauthVersionMax="47" xr10:uidLastSave="{00000000-0000-0000-0000-000000000000}"/>
  <bookViews>
    <workbookView xWindow="-108" yWindow="-108" windowWidth="23256" windowHeight="12456" xr2:uid="{B8C094C0-D824-4170-9E51-2CA0DB5517A8}"/>
  </bookViews>
  <sheets>
    <sheet name="муж медисон" sheetId="1" r:id="rId1"/>
  </sheets>
  <definedNames>
    <definedName name="_xlnm.Print_Area" localSheetId="0">'муж медисон'!$A$1:$AF$55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5" i="1" l="1"/>
  <c r="L55" i="1"/>
  <c r="F55" i="1"/>
  <c r="A55" i="1"/>
  <c r="K47" i="1"/>
  <c r="K46" i="1"/>
  <c r="K45" i="1"/>
  <c r="K44" i="1"/>
  <c r="K43" i="1"/>
  <c r="K42" i="1"/>
  <c r="K41" i="1"/>
  <c r="A38" i="1"/>
  <c r="AC37" i="1"/>
  <c r="A36" i="1"/>
  <c r="AC35" i="1"/>
  <c r="A34" i="1"/>
  <c r="AC33" i="1"/>
  <c r="A32" i="1"/>
  <c r="AC31" i="1"/>
  <c r="A30" i="1"/>
  <c r="AC29" i="1"/>
  <c r="A28" i="1"/>
  <c r="AC27" i="1"/>
  <c r="A26" i="1"/>
  <c r="AC25" i="1"/>
  <c r="A24" i="1"/>
  <c r="AC23" i="1"/>
  <c r="H14" i="1"/>
  <c r="H46" i="1" l="1"/>
  <c r="H47" i="1"/>
  <c r="H44" i="1"/>
  <c r="H45" i="1"/>
  <c r="H43" i="1" l="1"/>
  <c r="H42" i="1" s="1"/>
</calcChain>
</file>

<file path=xl/sharedStrings.xml><?xml version="1.0" encoding="utf-8"?>
<sst xmlns="http://schemas.openxmlformats.org/spreadsheetml/2006/main" count="116" uniqueCount="91">
  <si>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</si>
  <si>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</si>
  <si>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</si>
  <si>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</si>
  <si>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</si>
  <si>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</si>
  <si>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</si>
  <si>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мэдисон</t>
  </si>
  <si>
    <t>Мужчины</t>
  </si>
  <si>
    <t>МЕСТО ПРОВЕДЕНИЯ: г. Тула</t>
  </si>
  <si>
    <t>Время гонки:</t>
  </si>
  <si>
    <t>№ ВРВС: 0080461611Я</t>
  </si>
  <si>
    <t>ДАТА ПРОВЕДЕНИЯ: 28 Мая 2024 года</t>
  </si>
  <si>
    <t>Ср.ск.: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</si>
  <si>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</si>
  <si>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</si>
  <si>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</si>
  <si>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</si>
  <si>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</si>
  <si>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</si>
  <si>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</si>
  <si>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</si>
  <si>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</si>
  <si>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</si>
  <si>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</si>
  <si>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</si>
  <si>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</si>
  <si>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</si>
  <si>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</si>
  <si>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 км/90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</si>
  <si>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</si>
  <si>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</si>
  <si>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</si>
  <si>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</si>
  <si>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</si>
  <si>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</si>
  <si>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</si>
  <si>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</si>
  <si>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</si>
  <si>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</si>
  <si>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</si>
  <si>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Доп. Инфо</t>
  </si>
  <si>
    <t>ВЫПОЛНЕНИЕ НТУ ЕВСК</t>
  </si>
  <si>
    <t>ПРИМЕЧАНИЕ</t>
  </si>
  <si>
    <t>+ ЗА КРУГ</t>
  </si>
  <si>
    <t>- ЗА КРУГ</t>
  </si>
  <si>
    <t>Новиков Савва</t>
  </si>
  <si>
    <t>МС</t>
  </si>
  <si>
    <t>Тульская область</t>
  </si>
  <si>
    <t>Ростовцев Сергей</t>
  </si>
  <si>
    <t>МСМК</t>
  </si>
  <si>
    <t>Шакотько Александр</t>
  </si>
  <si>
    <t>Москва</t>
  </si>
  <si>
    <t>Манаков Виктор</t>
  </si>
  <si>
    <t>ЗМС</t>
  </si>
  <si>
    <t>Почерняев Николай</t>
  </si>
  <si>
    <t>КМС</t>
  </si>
  <si>
    <t>Суятин Мирослав</t>
  </si>
  <si>
    <t xml:space="preserve">Айдархан Саят </t>
  </si>
  <si>
    <t>Казахстан</t>
  </si>
  <si>
    <t xml:space="preserve">Белугин Вадим </t>
  </si>
  <si>
    <t>Ничипуренко Павел</t>
  </si>
  <si>
    <t>Омская область, Республика Крым</t>
  </si>
  <si>
    <t>Хилькович Денис</t>
  </si>
  <si>
    <t>Республика Крым</t>
  </si>
  <si>
    <t>Шестаков Артем</t>
  </si>
  <si>
    <t>Омская область, Новосибирская область</t>
  </si>
  <si>
    <t>Лучников Егор</t>
  </si>
  <si>
    <t>Терешенок Виталий</t>
  </si>
  <si>
    <t>Тишкин Александр</t>
  </si>
  <si>
    <t>Марямидзе Степан</t>
  </si>
  <si>
    <t>сняты</t>
  </si>
  <si>
    <t>Майоров Ждан</t>
  </si>
  <si>
    <t>ПОГОДНЫЕ УСЛОВИЯ</t>
  </si>
  <si>
    <t>СТАТИСТИКА ГОНКИ</t>
  </si>
  <si>
    <t>Температура: +20</t>
  </si>
  <si>
    <t>Субъектов РФ</t>
  </si>
  <si>
    <t>Влажность: 53 %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</si>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</sst>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:ss.000"/>
    <numFmt numFmtId="165" formatCode="h:mm:ss.00"/>
    <numFmt numFmtId="166" formatCode="0.0"/>
    <numFmt numFmtId="167" formatCode="dd&quot;.&quot;mm&quot;.&quot;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5" fillId="0" borderId="0"/>
  </cellStyleXfs>
  <cellXfs count="1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left" vertical="center"/>
    </xf>
    <xf numFmtId="14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left" vertical="center"/>
    </xf>
    <xf numFmtId="14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14" fontId="8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14" fontId="8" fillId="0" borderId="13" xfId="0" applyNumberFormat="1" applyFont="1" applyBorder="1" applyAlignment="1">
      <alignment horizontal="right" vertical="center"/>
    </xf>
    <xf numFmtId="165" fontId="11" fillId="0" borderId="12" xfId="0" applyNumberFormat="1" applyFont="1" applyBorder="1" applyAlignment="1">
      <alignment horizontal="left" vertical="center"/>
    </xf>
    <xf numFmtId="165" fontId="11" fillId="0" borderId="13" xfId="0" applyNumberFormat="1" applyFont="1" applyBorder="1" applyAlignment="1">
      <alignment horizontal="left" vertical="center"/>
    </xf>
    <xf numFmtId="165" fontId="11" fillId="0" borderId="14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65" fontId="11" fillId="0" borderId="13" xfId="0" applyNumberFormat="1" applyFont="1" applyBorder="1" applyAlignment="1">
      <alignment vertical="center"/>
    </xf>
    <xf numFmtId="166" fontId="11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 wrapText="1"/>
    </xf>
    <xf numFmtId="14" fontId="12" fillId="2" borderId="16" xfId="1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 wrapText="1"/>
    </xf>
    <xf numFmtId="165" fontId="12" fillId="2" borderId="17" xfId="1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 wrapText="1"/>
    </xf>
    <xf numFmtId="14" fontId="12" fillId="2" borderId="20" xfId="1" applyNumberFormat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49" fontId="12" fillId="2" borderId="21" xfId="1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14" fontId="15" fillId="3" borderId="17" xfId="0" applyNumberFormat="1" applyFont="1" applyFill="1" applyBorder="1" applyAlignment="1">
      <alignment horizontal="center" vertical="center"/>
    </xf>
    <xf numFmtId="14" fontId="16" fillId="0" borderId="17" xfId="0" applyNumberFormat="1" applyFont="1" applyBorder="1" applyAlignment="1">
      <alignment horizontal="center" vertical="center" wrapText="1"/>
    </xf>
    <xf numFmtId="1" fontId="17" fillId="0" borderId="16" xfId="2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14" fontId="15" fillId="3" borderId="25" xfId="0" applyNumberFormat="1" applyFont="1" applyFill="1" applyBorder="1" applyAlignment="1">
      <alignment horizontal="center" vertical="center"/>
    </xf>
    <xf numFmtId="14" fontId="16" fillId="0" borderId="25" xfId="0" applyNumberFormat="1" applyFont="1" applyBorder="1" applyAlignment="1">
      <alignment horizontal="center" vertical="center" wrapText="1"/>
    </xf>
    <xf numFmtId="1" fontId="17" fillId="0" borderId="26" xfId="2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4" fontId="0" fillId="0" borderId="17" xfId="0" applyNumberFormat="1" applyBorder="1" applyAlignment="1">
      <alignment horizontal="center" vertical="center"/>
    </xf>
    <xf numFmtId="14" fontId="15" fillId="0" borderId="17" xfId="0" applyNumberFormat="1" applyFont="1" applyBorder="1" applyAlignment="1">
      <alignment horizontal="center" vertical="center"/>
    </xf>
    <xf numFmtId="14" fontId="14" fillId="0" borderId="17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4" fontId="0" fillId="0" borderId="25" xfId="0" applyNumberFormat="1" applyBorder="1" applyAlignment="1">
      <alignment horizontal="center" vertical="center"/>
    </xf>
    <xf numFmtId="14" fontId="15" fillId="0" borderId="25" xfId="0" applyNumberFormat="1" applyFont="1" applyBorder="1" applyAlignment="1">
      <alignment horizontal="center" vertical="center"/>
    </xf>
    <xf numFmtId="14" fontId="14" fillId="0" borderId="25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5" fillId="0" borderId="25" xfId="0" applyFont="1" applyBorder="1" applyAlignment="1">
      <alignment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/>
    </xf>
    <xf numFmtId="49" fontId="0" fillId="4" borderId="17" xfId="0" applyNumberFormat="1" applyFill="1" applyBorder="1" applyAlignment="1">
      <alignment horizontal="left" vertical="center"/>
    </xf>
    <xf numFmtId="167" fontId="0" fillId="4" borderId="17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left" vertical="center"/>
    </xf>
    <xf numFmtId="167" fontId="0" fillId="4" borderId="25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49" fontId="8" fillId="0" borderId="32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4" fontId="8" fillId="0" borderId="32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49" fontId="8" fillId="0" borderId="32" xfId="3" applyNumberFormat="1" applyFont="1" applyBorder="1" applyAlignment="1">
      <alignment vertical="center"/>
    </xf>
    <xf numFmtId="0" fontId="2" fillId="0" borderId="32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49" fontId="8" fillId="0" borderId="32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9" fontId="8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4">
    <cellStyle name="Обычный" xfId="0" builtinId="0"/>
    <cellStyle name="Обычный 2 4" xfId="3" xr:uid="{9C8BA801-AF3A-430D-A0B0-941A436E771E}"/>
    <cellStyle name="Обычный_ID4938_RS_1" xfId="2" xr:uid="{D3D0E9F6-C694-4060-A559-E08A219E6A29}"/>
    <cellStyle name="Обычный_Стартовый протокол Смирнов_20101106_Results" xfId="1" xr:uid="{2F237B07-F280-4A51-8AD8-4157D7C5067C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601980</xdr:colOff>
      <xdr:row>0</xdr:row>
      <xdr:rowOff>167640</xdr:rowOff>
    </xdr:from>
    <xdr:to>
      <xdr:col>30</xdr:col>
      <xdr:colOff>769620</xdr:colOff>
      <xdr:row>3</xdr:row>
      <xdr:rowOff>38100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F2557D70-31FC-403E-A4D8-B322B22EA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7660" y="167640"/>
          <a:ext cx="9144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289560</xdr:colOff>
      <xdr:row>0</xdr:row>
      <xdr:rowOff>137160</xdr:rowOff>
    </xdr:from>
    <xdr:to>
      <xdr:col>3</xdr:col>
      <xdr:colOff>1501140</xdr:colOff>
      <xdr:row>4</xdr:row>
      <xdr:rowOff>99060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3352186-5F7A-4569-BAC8-AAC324215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137160"/>
          <a:ext cx="280416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1455420</xdr:colOff>
      <xdr:row>49</xdr:row>
      <xdr:rowOff>45720</xdr:rowOff>
    </xdr:from>
    <xdr:to>
      <xdr:col>7</xdr:col>
      <xdr:colOff>510540</xdr:colOff>
      <xdr:row>53</xdr:row>
      <xdr:rowOff>68580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F31622A-E0BB-42E6-B078-370E5F336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1340" y="14378940"/>
          <a:ext cx="8534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38100</xdr:colOff>
      <xdr:row>50</xdr:row>
      <xdr:rowOff>7620</xdr:rowOff>
    </xdr:from>
    <xdr:to>
      <xdr:col>18</xdr:col>
      <xdr:colOff>297180</xdr:colOff>
      <xdr:row>53</xdr:row>
      <xdr:rowOff>99060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F422FE5E-840A-4E2A-8F9B-DB94399F2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540" y="14538960"/>
          <a:ext cx="80010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480060</xdr:colOff>
      <xdr:row>48</xdr:row>
      <xdr:rowOff>121920</xdr:rowOff>
    </xdr:from>
    <xdr:to>
      <xdr:col>30</xdr:col>
      <xdr:colOff>327660</xdr:colOff>
      <xdr:row>53</xdr:row>
      <xdr:rowOff>68580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C261A60-6B05-4017-8366-F5E7FD0F3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53760" y="14257020"/>
          <a:ext cx="119634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48</xdr:row>
      <xdr:rowOff>175260</xdr:rowOff>
    </xdr:from>
    <xdr:to>
      <xdr:col>3</xdr:col>
      <xdr:colOff>952500</xdr:colOff>
      <xdr:row>53</xdr:row>
      <xdr:rowOff>30480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C5712808-A5D4-4644-BAE1-852A74606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5092">
          <a:off x="2095500" y="14310360"/>
          <a:ext cx="109728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8881-50E3-4D53-A9FF-0A838AA5B7B3}">
  <sheetPr>
    <tabColor rgb="FF7030A0"/>
    <pageSetUpPr fitToPage="1"/>
  </sheetPr>
  <dimension ref="A1:AJ56"/>
  <sheetViews>
    <sheetView tabSelected="1" topLeftCell="A16" zoomScale="60" zoomScaleNormal="60" zoomScaleSheetLayoutView="50" workbookViewId="0">
      <selection activeCell="AE23" sqref="AE23:AE38"/>
    </sheetView>
  </sheetViews>
  <sheetFormatPr defaultRowHeight="13.2" x14ac:dyDescent="0.25"/>
  <cols>
    <col min="1" max="1" width="6.5546875" customWidth="1"/>
    <col min="2" max="2" width="6.6640625" customWidth="1"/>
    <col min="3" max="3" width="16.5546875" customWidth="1"/>
    <col min="4" max="4" width="24.109375" customWidth="1"/>
    <col min="5" max="5" width="14.6640625" customWidth="1"/>
    <col min="6" max="6" width="8.109375" bestFit="1" customWidth="1"/>
    <col min="7" max="7" width="26.21875" customWidth="1"/>
    <col min="8" max="25" width="7.88671875" customWidth="1"/>
    <col min="26" max="26" width="8.44140625" customWidth="1"/>
    <col min="27" max="28" width="8.77734375" customWidth="1"/>
    <col min="29" max="29" width="10.88671875" customWidth="1"/>
    <col min="30" max="30" width="0" hidden="1" customWidth="1"/>
    <col min="31" max="31" width="12.88671875" customWidth="1"/>
    <col min="32" max="32" width="14.44140625" customWidth="1"/>
    <col min="38" max="58" width="0.77734375" customWidth="1"/>
    <col min="59" max="60" width="4.44140625" customWidth="1"/>
    <col min="61" max="61" width="4" customWidth="1"/>
    <col min="62" max="62" width="4.6640625" customWidth="1"/>
    <col min="256" max="256" width="6.5546875" customWidth="1"/>
    <col min="257" max="257" width="2.88671875" customWidth="1"/>
    <col min="258" max="258" width="6.6640625" customWidth="1"/>
    <col min="259" max="259" width="16.5546875" customWidth="1"/>
    <col min="260" max="260" width="24.109375" customWidth="1"/>
    <col min="261" max="261" width="14.6640625" customWidth="1"/>
    <col min="262" max="262" width="8.109375" bestFit="1" customWidth="1"/>
    <col min="263" max="263" width="26.21875" customWidth="1"/>
    <col min="264" max="281" width="7.88671875" customWidth="1"/>
    <col min="282" max="282" width="8.44140625" customWidth="1"/>
    <col min="283" max="284" width="8.77734375" customWidth="1"/>
    <col min="285" max="285" width="10.88671875" customWidth="1"/>
    <col min="286" max="286" width="0" hidden="1" customWidth="1"/>
    <col min="287" max="287" width="12.88671875" customWidth="1"/>
    <col min="288" max="288" width="14.44140625" customWidth="1"/>
    <col min="294" max="314" width="0.77734375" customWidth="1"/>
    <col min="315" max="316" width="4.44140625" customWidth="1"/>
    <col min="317" max="317" width="4" customWidth="1"/>
    <col min="318" max="318" width="4.6640625" customWidth="1"/>
    <col min="512" max="512" width="6.5546875" customWidth="1"/>
    <col min="513" max="513" width="2.88671875" customWidth="1"/>
    <col min="514" max="514" width="6.6640625" customWidth="1"/>
    <col min="515" max="515" width="16.5546875" customWidth="1"/>
    <col min="516" max="516" width="24.109375" customWidth="1"/>
    <col min="517" max="517" width="14.6640625" customWidth="1"/>
    <col min="518" max="518" width="8.109375" bestFit="1" customWidth="1"/>
    <col min="519" max="519" width="26.21875" customWidth="1"/>
    <col min="520" max="537" width="7.88671875" customWidth="1"/>
    <col min="538" max="538" width="8.44140625" customWidth="1"/>
    <col min="539" max="540" width="8.77734375" customWidth="1"/>
    <col min="541" max="541" width="10.88671875" customWidth="1"/>
    <col min="542" max="542" width="0" hidden="1" customWidth="1"/>
    <col min="543" max="543" width="12.88671875" customWidth="1"/>
    <col min="544" max="544" width="14.44140625" customWidth="1"/>
    <col min="550" max="570" width="0.77734375" customWidth="1"/>
    <col min="571" max="572" width="4.44140625" customWidth="1"/>
    <col min="573" max="573" width="4" customWidth="1"/>
    <col min="574" max="574" width="4.6640625" customWidth="1"/>
    <col min="768" max="768" width="6.5546875" customWidth="1"/>
    <col min="769" max="769" width="2.88671875" customWidth="1"/>
    <col min="770" max="770" width="6.6640625" customWidth="1"/>
    <col min="771" max="771" width="16.5546875" customWidth="1"/>
    <col min="772" max="772" width="24.109375" customWidth="1"/>
    <col min="773" max="773" width="14.6640625" customWidth="1"/>
    <col min="774" max="774" width="8.109375" bestFit="1" customWidth="1"/>
    <col min="775" max="775" width="26.21875" customWidth="1"/>
    <col min="776" max="793" width="7.88671875" customWidth="1"/>
    <col min="794" max="794" width="8.44140625" customWidth="1"/>
    <col min="795" max="796" width="8.77734375" customWidth="1"/>
    <col min="797" max="797" width="10.88671875" customWidth="1"/>
    <col min="798" max="798" width="0" hidden="1" customWidth="1"/>
    <col min="799" max="799" width="12.88671875" customWidth="1"/>
    <col min="800" max="800" width="14.44140625" customWidth="1"/>
    <col min="806" max="826" width="0.77734375" customWidth="1"/>
    <col min="827" max="828" width="4.44140625" customWidth="1"/>
    <col min="829" max="829" width="4" customWidth="1"/>
    <col min="830" max="830" width="4.6640625" customWidth="1"/>
    <col min="1024" max="1024" width="6.5546875" customWidth="1"/>
    <col min="1025" max="1025" width="2.88671875" customWidth="1"/>
    <col min="1026" max="1026" width="6.6640625" customWidth="1"/>
    <col min="1027" max="1027" width="16.5546875" customWidth="1"/>
    <col min="1028" max="1028" width="24.109375" customWidth="1"/>
    <col min="1029" max="1029" width="14.6640625" customWidth="1"/>
    <col min="1030" max="1030" width="8.109375" bestFit="1" customWidth="1"/>
    <col min="1031" max="1031" width="26.21875" customWidth="1"/>
    <col min="1032" max="1049" width="7.88671875" customWidth="1"/>
    <col min="1050" max="1050" width="8.44140625" customWidth="1"/>
    <col min="1051" max="1052" width="8.77734375" customWidth="1"/>
    <col min="1053" max="1053" width="10.88671875" customWidth="1"/>
    <col min="1054" max="1054" width="0" hidden="1" customWidth="1"/>
    <col min="1055" max="1055" width="12.88671875" customWidth="1"/>
    <col min="1056" max="1056" width="14.44140625" customWidth="1"/>
    <col min="1062" max="1082" width="0.77734375" customWidth="1"/>
    <col min="1083" max="1084" width="4.44140625" customWidth="1"/>
    <col min="1085" max="1085" width="4" customWidth="1"/>
    <col min="1086" max="1086" width="4.6640625" customWidth="1"/>
    <col min="1280" max="1280" width="6.5546875" customWidth="1"/>
    <col min="1281" max="1281" width="2.88671875" customWidth="1"/>
    <col min="1282" max="1282" width="6.6640625" customWidth="1"/>
    <col min="1283" max="1283" width="16.5546875" customWidth="1"/>
    <col min="1284" max="1284" width="24.109375" customWidth="1"/>
    <col min="1285" max="1285" width="14.6640625" customWidth="1"/>
    <col min="1286" max="1286" width="8.109375" bestFit="1" customWidth="1"/>
    <col min="1287" max="1287" width="26.21875" customWidth="1"/>
    <col min="1288" max="1305" width="7.88671875" customWidth="1"/>
    <col min="1306" max="1306" width="8.44140625" customWidth="1"/>
    <col min="1307" max="1308" width="8.77734375" customWidth="1"/>
    <col min="1309" max="1309" width="10.88671875" customWidth="1"/>
    <col min="1310" max="1310" width="0" hidden="1" customWidth="1"/>
    <col min="1311" max="1311" width="12.88671875" customWidth="1"/>
    <col min="1312" max="1312" width="14.44140625" customWidth="1"/>
    <col min="1318" max="1338" width="0.77734375" customWidth="1"/>
    <col min="1339" max="1340" width="4.44140625" customWidth="1"/>
    <col min="1341" max="1341" width="4" customWidth="1"/>
    <col min="1342" max="1342" width="4.6640625" customWidth="1"/>
    <col min="1536" max="1536" width="6.5546875" customWidth="1"/>
    <col min="1537" max="1537" width="2.88671875" customWidth="1"/>
    <col min="1538" max="1538" width="6.6640625" customWidth="1"/>
    <col min="1539" max="1539" width="16.5546875" customWidth="1"/>
    <col min="1540" max="1540" width="24.109375" customWidth="1"/>
    <col min="1541" max="1541" width="14.6640625" customWidth="1"/>
    <col min="1542" max="1542" width="8.109375" bestFit="1" customWidth="1"/>
    <col min="1543" max="1543" width="26.21875" customWidth="1"/>
    <col min="1544" max="1561" width="7.88671875" customWidth="1"/>
    <col min="1562" max="1562" width="8.44140625" customWidth="1"/>
    <col min="1563" max="1564" width="8.77734375" customWidth="1"/>
    <col min="1565" max="1565" width="10.88671875" customWidth="1"/>
    <col min="1566" max="1566" width="0" hidden="1" customWidth="1"/>
    <col min="1567" max="1567" width="12.88671875" customWidth="1"/>
    <col min="1568" max="1568" width="14.44140625" customWidth="1"/>
    <col min="1574" max="1594" width="0.77734375" customWidth="1"/>
    <col min="1595" max="1596" width="4.44140625" customWidth="1"/>
    <col min="1597" max="1597" width="4" customWidth="1"/>
    <col min="1598" max="1598" width="4.6640625" customWidth="1"/>
    <col min="1792" max="1792" width="6.5546875" customWidth="1"/>
    <col min="1793" max="1793" width="2.88671875" customWidth="1"/>
    <col min="1794" max="1794" width="6.6640625" customWidth="1"/>
    <col min="1795" max="1795" width="16.5546875" customWidth="1"/>
    <col min="1796" max="1796" width="24.109375" customWidth="1"/>
    <col min="1797" max="1797" width="14.6640625" customWidth="1"/>
    <col min="1798" max="1798" width="8.109375" bestFit="1" customWidth="1"/>
    <col min="1799" max="1799" width="26.21875" customWidth="1"/>
    <col min="1800" max="1817" width="7.88671875" customWidth="1"/>
    <col min="1818" max="1818" width="8.44140625" customWidth="1"/>
    <col min="1819" max="1820" width="8.77734375" customWidth="1"/>
    <col min="1821" max="1821" width="10.88671875" customWidth="1"/>
    <col min="1822" max="1822" width="0" hidden="1" customWidth="1"/>
    <col min="1823" max="1823" width="12.88671875" customWidth="1"/>
    <col min="1824" max="1824" width="14.44140625" customWidth="1"/>
    <col min="1830" max="1850" width="0.77734375" customWidth="1"/>
    <col min="1851" max="1852" width="4.44140625" customWidth="1"/>
    <col min="1853" max="1853" width="4" customWidth="1"/>
    <col min="1854" max="1854" width="4.6640625" customWidth="1"/>
    <col min="2048" max="2048" width="6.5546875" customWidth="1"/>
    <col min="2049" max="2049" width="2.88671875" customWidth="1"/>
    <col min="2050" max="2050" width="6.6640625" customWidth="1"/>
    <col min="2051" max="2051" width="16.5546875" customWidth="1"/>
    <col min="2052" max="2052" width="24.109375" customWidth="1"/>
    <col min="2053" max="2053" width="14.6640625" customWidth="1"/>
    <col min="2054" max="2054" width="8.109375" bestFit="1" customWidth="1"/>
    <col min="2055" max="2055" width="26.21875" customWidth="1"/>
    <col min="2056" max="2073" width="7.88671875" customWidth="1"/>
    <col min="2074" max="2074" width="8.44140625" customWidth="1"/>
    <col min="2075" max="2076" width="8.77734375" customWidth="1"/>
    <col min="2077" max="2077" width="10.88671875" customWidth="1"/>
    <col min="2078" max="2078" width="0" hidden="1" customWidth="1"/>
    <col min="2079" max="2079" width="12.88671875" customWidth="1"/>
    <col min="2080" max="2080" width="14.44140625" customWidth="1"/>
    <col min="2086" max="2106" width="0.77734375" customWidth="1"/>
    <col min="2107" max="2108" width="4.44140625" customWidth="1"/>
    <col min="2109" max="2109" width="4" customWidth="1"/>
    <col min="2110" max="2110" width="4.6640625" customWidth="1"/>
    <col min="2304" max="2304" width="6.5546875" customWidth="1"/>
    <col min="2305" max="2305" width="2.88671875" customWidth="1"/>
    <col min="2306" max="2306" width="6.6640625" customWidth="1"/>
    <col min="2307" max="2307" width="16.5546875" customWidth="1"/>
    <col min="2308" max="2308" width="24.109375" customWidth="1"/>
    <col min="2309" max="2309" width="14.6640625" customWidth="1"/>
    <col min="2310" max="2310" width="8.109375" bestFit="1" customWidth="1"/>
    <col min="2311" max="2311" width="26.21875" customWidth="1"/>
    <col min="2312" max="2329" width="7.88671875" customWidth="1"/>
    <col min="2330" max="2330" width="8.44140625" customWidth="1"/>
    <col min="2331" max="2332" width="8.77734375" customWidth="1"/>
    <col min="2333" max="2333" width="10.88671875" customWidth="1"/>
    <col min="2334" max="2334" width="0" hidden="1" customWidth="1"/>
    <col min="2335" max="2335" width="12.88671875" customWidth="1"/>
    <col min="2336" max="2336" width="14.44140625" customWidth="1"/>
    <col min="2342" max="2362" width="0.77734375" customWidth="1"/>
    <col min="2363" max="2364" width="4.44140625" customWidth="1"/>
    <col min="2365" max="2365" width="4" customWidth="1"/>
    <col min="2366" max="2366" width="4.6640625" customWidth="1"/>
    <col min="2560" max="2560" width="6.5546875" customWidth="1"/>
    <col min="2561" max="2561" width="2.88671875" customWidth="1"/>
    <col min="2562" max="2562" width="6.6640625" customWidth="1"/>
    <col min="2563" max="2563" width="16.5546875" customWidth="1"/>
    <col min="2564" max="2564" width="24.109375" customWidth="1"/>
    <col min="2565" max="2565" width="14.6640625" customWidth="1"/>
    <col min="2566" max="2566" width="8.109375" bestFit="1" customWidth="1"/>
    <col min="2567" max="2567" width="26.21875" customWidth="1"/>
    <col min="2568" max="2585" width="7.88671875" customWidth="1"/>
    <col min="2586" max="2586" width="8.44140625" customWidth="1"/>
    <col min="2587" max="2588" width="8.77734375" customWidth="1"/>
    <col min="2589" max="2589" width="10.88671875" customWidth="1"/>
    <col min="2590" max="2590" width="0" hidden="1" customWidth="1"/>
    <col min="2591" max="2591" width="12.88671875" customWidth="1"/>
    <col min="2592" max="2592" width="14.44140625" customWidth="1"/>
    <col min="2598" max="2618" width="0.77734375" customWidth="1"/>
    <col min="2619" max="2620" width="4.44140625" customWidth="1"/>
    <col min="2621" max="2621" width="4" customWidth="1"/>
    <col min="2622" max="2622" width="4.6640625" customWidth="1"/>
    <col min="2816" max="2816" width="6.5546875" customWidth="1"/>
    <col min="2817" max="2817" width="2.88671875" customWidth="1"/>
    <col min="2818" max="2818" width="6.6640625" customWidth="1"/>
    <col min="2819" max="2819" width="16.5546875" customWidth="1"/>
    <col min="2820" max="2820" width="24.109375" customWidth="1"/>
    <col min="2821" max="2821" width="14.6640625" customWidth="1"/>
    <col min="2822" max="2822" width="8.109375" bestFit="1" customWidth="1"/>
    <col min="2823" max="2823" width="26.21875" customWidth="1"/>
    <col min="2824" max="2841" width="7.88671875" customWidth="1"/>
    <col min="2842" max="2842" width="8.44140625" customWidth="1"/>
    <col min="2843" max="2844" width="8.77734375" customWidth="1"/>
    <col min="2845" max="2845" width="10.88671875" customWidth="1"/>
    <col min="2846" max="2846" width="0" hidden="1" customWidth="1"/>
    <col min="2847" max="2847" width="12.88671875" customWidth="1"/>
    <col min="2848" max="2848" width="14.44140625" customWidth="1"/>
    <col min="2854" max="2874" width="0.77734375" customWidth="1"/>
    <col min="2875" max="2876" width="4.44140625" customWidth="1"/>
    <col min="2877" max="2877" width="4" customWidth="1"/>
    <col min="2878" max="2878" width="4.6640625" customWidth="1"/>
    <col min="3072" max="3072" width="6.5546875" customWidth="1"/>
    <col min="3073" max="3073" width="2.88671875" customWidth="1"/>
    <col min="3074" max="3074" width="6.6640625" customWidth="1"/>
    <col min="3075" max="3075" width="16.5546875" customWidth="1"/>
    <col min="3076" max="3076" width="24.109375" customWidth="1"/>
    <col min="3077" max="3077" width="14.6640625" customWidth="1"/>
    <col min="3078" max="3078" width="8.109375" bestFit="1" customWidth="1"/>
    <col min="3079" max="3079" width="26.21875" customWidth="1"/>
    <col min="3080" max="3097" width="7.88671875" customWidth="1"/>
    <col min="3098" max="3098" width="8.44140625" customWidth="1"/>
    <col min="3099" max="3100" width="8.77734375" customWidth="1"/>
    <col min="3101" max="3101" width="10.88671875" customWidth="1"/>
    <col min="3102" max="3102" width="0" hidden="1" customWidth="1"/>
    <col min="3103" max="3103" width="12.88671875" customWidth="1"/>
    <col min="3104" max="3104" width="14.44140625" customWidth="1"/>
    <col min="3110" max="3130" width="0.77734375" customWidth="1"/>
    <col min="3131" max="3132" width="4.44140625" customWidth="1"/>
    <col min="3133" max="3133" width="4" customWidth="1"/>
    <col min="3134" max="3134" width="4.6640625" customWidth="1"/>
    <col min="3328" max="3328" width="6.5546875" customWidth="1"/>
    <col min="3329" max="3329" width="2.88671875" customWidth="1"/>
    <col min="3330" max="3330" width="6.6640625" customWidth="1"/>
    <col min="3331" max="3331" width="16.5546875" customWidth="1"/>
    <col min="3332" max="3332" width="24.109375" customWidth="1"/>
    <col min="3333" max="3333" width="14.6640625" customWidth="1"/>
    <col min="3334" max="3334" width="8.109375" bestFit="1" customWidth="1"/>
    <col min="3335" max="3335" width="26.21875" customWidth="1"/>
    <col min="3336" max="3353" width="7.88671875" customWidth="1"/>
    <col min="3354" max="3354" width="8.44140625" customWidth="1"/>
    <col min="3355" max="3356" width="8.77734375" customWidth="1"/>
    <col min="3357" max="3357" width="10.88671875" customWidth="1"/>
    <col min="3358" max="3358" width="0" hidden="1" customWidth="1"/>
    <col min="3359" max="3359" width="12.88671875" customWidth="1"/>
    <col min="3360" max="3360" width="14.44140625" customWidth="1"/>
    <col min="3366" max="3386" width="0.77734375" customWidth="1"/>
    <col min="3387" max="3388" width="4.44140625" customWidth="1"/>
    <col min="3389" max="3389" width="4" customWidth="1"/>
    <col min="3390" max="3390" width="4.6640625" customWidth="1"/>
    <col min="3584" max="3584" width="6.5546875" customWidth="1"/>
    <col min="3585" max="3585" width="2.88671875" customWidth="1"/>
    <col min="3586" max="3586" width="6.6640625" customWidth="1"/>
    <col min="3587" max="3587" width="16.5546875" customWidth="1"/>
    <col min="3588" max="3588" width="24.109375" customWidth="1"/>
    <col min="3589" max="3589" width="14.6640625" customWidth="1"/>
    <col min="3590" max="3590" width="8.109375" bestFit="1" customWidth="1"/>
    <col min="3591" max="3591" width="26.21875" customWidth="1"/>
    <col min="3592" max="3609" width="7.88671875" customWidth="1"/>
    <col min="3610" max="3610" width="8.44140625" customWidth="1"/>
    <col min="3611" max="3612" width="8.77734375" customWidth="1"/>
    <col min="3613" max="3613" width="10.88671875" customWidth="1"/>
    <col min="3614" max="3614" width="0" hidden="1" customWidth="1"/>
    <col min="3615" max="3615" width="12.88671875" customWidth="1"/>
    <col min="3616" max="3616" width="14.44140625" customWidth="1"/>
    <col min="3622" max="3642" width="0.77734375" customWidth="1"/>
    <col min="3643" max="3644" width="4.44140625" customWidth="1"/>
    <col min="3645" max="3645" width="4" customWidth="1"/>
    <col min="3646" max="3646" width="4.6640625" customWidth="1"/>
    <col min="3840" max="3840" width="6.5546875" customWidth="1"/>
    <col min="3841" max="3841" width="2.88671875" customWidth="1"/>
    <col min="3842" max="3842" width="6.6640625" customWidth="1"/>
    <col min="3843" max="3843" width="16.5546875" customWidth="1"/>
    <col min="3844" max="3844" width="24.109375" customWidth="1"/>
    <col min="3845" max="3845" width="14.6640625" customWidth="1"/>
    <col min="3846" max="3846" width="8.109375" bestFit="1" customWidth="1"/>
    <col min="3847" max="3847" width="26.21875" customWidth="1"/>
    <col min="3848" max="3865" width="7.88671875" customWidth="1"/>
    <col min="3866" max="3866" width="8.44140625" customWidth="1"/>
    <col min="3867" max="3868" width="8.77734375" customWidth="1"/>
    <col min="3869" max="3869" width="10.88671875" customWidth="1"/>
    <col min="3870" max="3870" width="0" hidden="1" customWidth="1"/>
    <col min="3871" max="3871" width="12.88671875" customWidth="1"/>
    <col min="3872" max="3872" width="14.44140625" customWidth="1"/>
    <col min="3878" max="3898" width="0.77734375" customWidth="1"/>
    <col min="3899" max="3900" width="4.44140625" customWidth="1"/>
    <col min="3901" max="3901" width="4" customWidth="1"/>
    <col min="3902" max="3902" width="4.6640625" customWidth="1"/>
    <col min="4096" max="4096" width="6.5546875" customWidth="1"/>
    <col min="4097" max="4097" width="2.88671875" customWidth="1"/>
    <col min="4098" max="4098" width="6.6640625" customWidth="1"/>
    <col min="4099" max="4099" width="16.5546875" customWidth="1"/>
    <col min="4100" max="4100" width="24.109375" customWidth="1"/>
    <col min="4101" max="4101" width="14.6640625" customWidth="1"/>
    <col min="4102" max="4102" width="8.109375" bestFit="1" customWidth="1"/>
    <col min="4103" max="4103" width="26.21875" customWidth="1"/>
    <col min="4104" max="4121" width="7.88671875" customWidth="1"/>
    <col min="4122" max="4122" width="8.44140625" customWidth="1"/>
    <col min="4123" max="4124" width="8.77734375" customWidth="1"/>
    <col min="4125" max="4125" width="10.88671875" customWidth="1"/>
    <col min="4126" max="4126" width="0" hidden="1" customWidth="1"/>
    <col min="4127" max="4127" width="12.88671875" customWidth="1"/>
    <col min="4128" max="4128" width="14.44140625" customWidth="1"/>
    <col min="4134" max="4154" width="0.77734375" customWidth="1"/>
    <col min="4155" max="4156" width="4.44140625" customWidth="1"/>
    <col min="4157" max="4157" width="4" customWidth="1"/>
    <col min="4158" max="4158" width="4.6640625" customWidth="1"/>
    <col min="4352" max="4352" width="6.5546875" customWidth="1"/>
    <col min="4353" max="4353" width="2.88671875" customWidth="1"/>
    <col min="4354" max="4354" width="6.6640625" customWidth="1"/>
    <col min="4355" max="4355" width="16.5546875" customWidth="1"/>
    <col min="4356" max="4356" width="24.109375" customWidth="1"/>
    <col min="4357" max="4357" width="14.6640625" customWidth="1"/>
    <col min="4358" max="4358" width="8.109375" bestFit="1" customWidth="1"/>
    <col min="4359" max="4359" width="26.21875" customWidth="1"/>
    <col min="4360" max="4377" width="7.88671875" customWidth="1"/>
    <col min="4378" max="4378" width="8.44140625" customWidth="1"/>
    <col min="4379" max="4380" width="8.77734375" customWidth="1"/>
    <col min="4381" max="4381" width="10.88671875" customWidth="1"/>
    <col min="4382" max="4382" width="0" hidden="1" customWidth="1"/>
    <col min="4383" max="4383" width="12.88671875" customWidth="1"/>
    <col min="4384" max="4384" width="14.44140625" customWidth="1"/>
    <col min="4390" max="4410" width="0.77734375" customWidth="1"/>
    <col min="4411" max="4412" width="4.44140625" customWidth="1"/>
    <col min="4413" max="4413" width="4" customWidth="1"/>
    <col min="4414" max="4414" width="4.6640625" customWidth="1"/>
    <col min="4608" max="4608" width="6.5546875" customWidth="1"/>
    <col min="4609" max="4609" width="2.88671875" customWidth="1"/>
    <col min="4610" max="4610" width="6.6640625" customWidth="1"/>
    <col min="4611" max="4611" width="16.5546875" customWidth="1"/>
    <col min="4612" max="4612" width="24.109375" customWidth="1"/>
    <col min="4613" max="4613" width="14.6640625" customWidth="1"/>
    <col min="4614" max="4614" width="8.109375" bestFit="1" customWidth="1"/>
    <col min="4615" max="4615" width="26.21875" customWidth="1"/>
    <col min="4616" max="4633" width="7.88671875" customWidth="1"/>
    <col min="4634" max="4634" width="8.44140625" customWidth="1"/>
    <col min="4635" max="4636" width="8.77734375" customWidth="1"/>
    <col min="4637" max="4637" width="10.88671875" customWidth="1"/>
    <col min="4638" max="4638" width="0" hidden="1" customWidth="1"/>
    <col min="4639" max="4639" width="12.88671875" customWidth="1"/>
    <col min="4640" max="4640" width="14.44140625" customWidth="1"/>
    <col min="4646" max="4666" width="0.77734375" customWidth="1"/>
    <col min="4667" max="4668" width="4.44140625" customWidth="1"/>
    <col min="4669" max="4669" width="4" customWidth="1"/>
    <col min="4670" max="4670" width="4.6640625" customWidth="1"/>
    <col min="4864" max="4864" width="6.5546875" customWidth="1"/>
    <col min="4865" max="4865" width="2.88671875" customWidth="1"/>
    <col min="4866" max="4866" width="6.6640625" customWidth="1"/>
    <col min="4867" max="4867" width="16.5546875" customWidth="1"/>
    <col min="4868" max="4868" width="24.109375" customWidth="1"/>
    <col min="4869" max="4869" width="14.6640625" customWidth="1"/>
    <col min="4870" max="4870" width="8.109375" bestFit="1" customWidth="1"/>
    <col min="4871" max="4871" width="26.21875" customWidth="1"/>
    <col min="4872" max="4889" width="7.88671875" customWidth="1"/>
    <col min="4890" max="4890" width="8.44140625" customWidth="1"/>
    <col min="4891" max="4892" width="8.77734375" customWidth="1"/>
    <col min="4893" max="4893" width="10.88671875" customWidth="1"/>
    <col min="4894" max="4894" width="0" hidden="1" customWidth="1"/>
    <col min="4895" max="4895" width="12.88671875" customWidth="1"/>
    <col min="4896" max="4896" width="14.44140625" customWidth="1"/>
    <col min="4902" max="4922" width="0.77734375" customWidth="1"/>
    <col min="4923" max="4924" width="4.44140625" customWidth="1"/>
    <col min="4925" max="4925" width="4" customWidth="1"/>
    <col min="4926" max="4926" width="4.6640625" customWidth="1"/>
    <col min="5120" max="5120" width="6.5546875" customWidth="1"/>
    <col min="5121" max="5121" width="2.88671875" customWidth="1"/>
    <col min="5122" max="5122" width="6.6640625" customWidth="1"/>
    <col min="5123" max="5123" width="16.5546875" customWidth="1"/>
    <col min="5124" max="5124" width="24.109375" customWidth="1"/>
    <col min="5125" max="5125" width="14.6640625" customWidth="1"/>
    <col min="5126" max="5126" width="8.109375" bestFit="1" customWidth="1"/>
    <col min="5127" max="5127" width="26.21875" customWidth="1"/>
    <col min="5128" max="5145" width="7.88671875" customWidth="1"/>
    <col min="5146" max="5146" width="8.44140625" customWidth="1"/>
    <col min="5147" max="5148" width="8.77734375" customWidth="1"/>
    <col min="5149" max="5149" width="10.88671875" customWidth="1"/>
    <col min="5150" max="5150" width="0" hidden="1" customWidth="1"/>
    <col min="5151" max="5151" width="12.88671875" customWidth="1"/>
    <col min="5152" max="5152" width="14.44140625" customWidth="1"/>
    <col min="5158" max="5178" width="0.77734375" customWidth="1"/>
    <col min="5179" max="5180" width="4.44140625" customWidth="1"/>
    <col min="5181" max="5181" width="4" customWidth="1"/>
    <col min="5182" max="5182" width="4.6640625" customWidth="1"/>
    <col min="5376" max="5376" width="6.5546875" customWidth="1"/>
    <col min="5377" max="5377" width="2.88671875" customWidth="1"/>
    <col min="5378" max="5378" width="6.6640625" customWidth="1"/>
    <col min="5379" max="5379" width="16.5546875" customWidth="1"/>
    <col min="5380" max="5380" width="24.109375" customWidth="1"/>
    <col min="5381" max="5381" width="14.6640625" customWidth="1"/>
    <col min="5382" max="5382" width="8.109375" bestFit="1" customWidth="1"/>
    <col min="5383" max="5383" width="26.21875" customWidth="1"/>
    <col min="5384" max="5401" width="7.88671875" customWidth="1"/>
    <col min="5402" max="5402" width="8.44140625" customWidth="1"/>
    <col min="5403" max="5404" width="8.77734375" customWidth="1"/>
    <col min="5405" max="5405" width="10.88671875" customWidth="1"/>
    <col min="5406" max="5406" width="0" hidden="1" customWidth="1"/>
    <col min="5407" max="5407" width="12.88671875" customWidth="1"/>
    <col min="5408" max="5408" width="14.44140625" customWidth="1"/>
    <col min="5414" max="5434" width="0.77734375" customWidth="1"/>
    <col min="5435" max="5436" width="4.44140625" customWidth="1"/>
    <col min="5437" max="5437" width="4" customWidth="1"/>
    <col min="5438" max="5438" width="4.6640625" customWidth="1"/>
    <col min="5632" max="5632" width="6.5546875" customWidth="1"/>
    <col min="5633" max="5633" width="2.88671875" customWidth="1"/>
    <col min="5634" max="5634" width="6.6640625" customWidth="1"/>
    <col min="5635" max="5635" width="16.5546875" customWidth="1"/>
    <col min="5636" max="5636" width="24.109375" customWidth="1"/>
    <col min="5637" max="5637" width="14.6640625" customWidth="1"/>
    <col min="5638" max="5638" width="8.109375" bestFit="1" customWidth="1"/>
    <col min="5639" max="5639" width="26.21875" customWidth="1"/>
    <col min="5640" max="5657" width="7.88671875" customWidth="1"/>
    <col min="5658" max="5658" width="8.44140625" customWidth="1"/>
    <col min="5659" max="5660" width="8.77734375" customWidth="1"/>
    <col min="5661" max="5661" width="10.88671875" customWidth="1"/>
    <col min="5662" max="5662" width="0" hidden="1" customWidth="1"/>
    <col min="5663" max="5663" width="12.88671875" customWidth="1"/>
    <col min="5664" max="5664" width="14.44140625" customWidth="1"/>
    <col min="5670" max="5690" width="0.77734375" customWidth="1"/>
    <col min="5691" max="5692" width="4.44140625" customWidth="1"/>
    <col min="5693" max="5693" width="4" customWidth="1"/>
    <col min="5694" max="5694" width="4.6640625" customWidth="1"/>
    <col min="5888" max="5888" width="6.5546875" customWidth="1"/>
    <col min="5889" max="5889" width="2.88671875" customWidth="1"/>
    <col min="5890" max="5890" width="6.6640625" customWidth="1"/>
    <col min="5891" max="5891" width="16.5546875" customWidth="1"/>
    <col min="5892" max="5892" width="24.109375" customWidth="1"/>
    <col min="5893" max="5893" width="14.6640625" customWidth="1"/>
    <col min="5894" max="5894" width="8.109375" bestFit="1" customWidth="1"/>
    <col min="5895" max="5895" width="26.21875" customWidth="1"/>
    <col min="5896" max="5913" width="7.88671875" customWidth="1"/>
    <col min="5914" max="5914" width="8.44140625" customWidth="1"/>
    <col min="5915" max="5916" width="8.77734375" customWidth="1"/>
    <col min="5917" max="5917" width="10.88671875" customWidth="1"/>
    <col min="5918" max="5918" width="0" hidden="1" customWidth="1"/>
    <col min="5919" max="5919" width="12.88671875" customWidth="1"/>
    <col min="5920" max="5920" width="14.44140625" customWidth="1"/>
    <col min="5926" max="5946" width="0.77734375" customWidth="1"/>
    <col min="5947" max="5948" width="4.44140625" customWidth="1"/>
    <col min="5949" max="5949" width="4" customWidth="1"/>
    <col min="5950" max="5950" width="4.6640625" customWidth="1"/>
    <col min="6144" max="6144" width="6.5546875" customWidth="1"/>
    <col min="6145" max="6145" width="2.88671875" customWidth="1"/>
    <col min="6146" max="6146" width="6.6640625" customWidth="1"/>
    <col min="6147" max="6147" width="16.5546875" customWidth="1"/>
    <col min="6148" max="6148" width="24.109375" customWidth="1"/>
    <col min="6149" max="6149" width="14.6640625" customWidth="1"/>
    <col min="6150" max="6150" width="8.109375" bestFit="1" customWidth="1"/>
    <col min="6151" max="6151" width="26.21875" customWidth="1"/>
    <col min="6152" max="6169" width="7.88671875" customWidth="1"/>
    <col min="6170" max="6170" width="8.44140625" customWidth="1"/>
    <col min="6171" max="6172" width="8.77734375" customWidth="1"/>
    <col min="6173" max="6173" width="10.88671875" customWidth="1"/>
    <col min="6174" max="6174" width="0" hidden="1" customWidth="1"/>
    <col min="6175" max="6175" width="12.88671875" customWidth="1"/>
    <col min="6176" max="6176" width="14.44140625" customWidth="1"/>
    <col min="6182" max="6202" width="0.77734375" customWidth="1"/>
    <col min="6203" max="6204" width="4.44140625" customWidth="1"/>
    <col min="6205" max="6205" width="4" customWidth="1"/>
    <col min="6206" max="6206" width="4.6640625" customWidth="1"/>
    <col min="6400" max="6400" width="6.5546875" customWidth="1"/>
    <col min="6401" max="6401" width="2.88671875" customWidth="1"/>
    <col min="6402" max="6402" width="6.6640625" customWidth="1"/>
    <col min="6403" max="6403" width="16.5546875" customWidth="1"/>
    <col min="6404" max="6404" width="24.109375" customWidth="1"/>
    <col min="6405" max="6405" width="14.6640625" customWidth="1"/>
    <col min="6406" max="6406" width="8.109375" bestFit="1" customWidth="1"/>
    <col min="6407" max="6407" width="26.21875" customWidth="1"/>
    <col min="6408" max="6425" width="7.88671875" customWidth="1"/>
    <col min="6426" max="6426" width="8.44140625" customWidth="1"/>
    <col min="6427" max="6428" width="8.77734375" customWidth="1"/>
    <col min="6429" max="6429" width="10.88671875" customWidth="1"/>
    <col min="6430" max="6430" width="0" hidden="1" customWidth="1"/>
    <col min="6431" max="6431" width="12.88671875" customWidth="1"/>
    <col min="6432" max="6432" width="14.44140625" customWidth="1"/>
    <col min="6438" max="6458" width="0.77734375" customWidth="1"/>
    <col min="6459" max="6460" width="4.44140625" customWidth="1"/>
    <col min="6461" max="6461" width="4" customWidth="1"/>
    <col min="6462" max="6462" width="4.6640625" customWidth="1"/>
    <col min="6656" max="6656" width="6.5546875" customWidth="1"/>
    <col min="6657" max="6657" width="2.88671875" customWidth="1"/>
    <col min="6658" max="6658" width="6.6640625" customWidth="1"/>
    <col min="6659" max="6659" width="16.5546875" customWidth="1"/>
    <col min="6660" max="6660" width="24.109375" customWidth="1"/>
    <col min="6661" max="6661" width="14.6640625" customWidth="1"/>
    <col min="6662" max="6662" width="8.109375" bestFit="1" customWidth="1"/>
    <col min="6663" max="6663" width="26.21875" customWidth="1"/>
    <col min="6664" max="6681" width="7.88671875" customWidth="1"/>
    <col min="6682" max="6682" width="8.44140625" customWidth="1"/>
    <col min="6683" max="6684" width="8.77734375" customWidth="1"/>
    <col min="6685" max="6685" width="10.88671875" customWidth="1"/>
    <col min="6686" max="6686" width="0" hidden="1" customWidth="1"/>
    <col min="6687" max="6687" width="12.88671875" customWidth="1"/>
    <col min="6688" max="6688" width="14.44140625" customWidth="1"/>
    <col min="6694" max="6714" width="0.77734375" customWidth="1"/>
    <col min="6715" max="6716" width="4.44140625" customWidth="1"/>
    <col min="6717" max="6717" width="4" customWidth="1"/>
    <col min="6718" max="6718" width="4.6640625" customWidth="1"/>
    <col min="6912" max="6912" width="6.5546875" customWidth="1"/>
    <col min="6913" max="6913" width="2.88671875" customWidth="1"/>
    <col min="6914" max="6914" width="6.6640625" customWidth="1"/>
    <col min="6915" max="6915" width="16.5546875" customWidth="1"/>
    <col min="6916" max="6916" width="24.109375" customWidth="1"/>
    <col min="6917" max="6917" width="14.6640625" customWidth="1"/>
    <col min="6918" max="6918" width="8.109375" bestFit="1" customWidth="1"/>
    <col min="6919" max="6919" width="26.21875" customWidth="1"/>
    <col min="6920" max="6937" width="7.88671875" customWidth="1"/>
    <col min="6938" max="6938" width="8.44140625" customWidth="1"/>
    <col min="6939" max="6940" width="8.77734375" customWidth="1"/>
    <col min="6941" max="6941" width="10.88671875" customWidth="1"/>
    <col min="6942" max="6942" width="0" hidden="1" customWidth="1"/>
    <col min="6943" max="6943" width="12.88671875" customWidth="1"/>
    <col min="6944" max="6944" width="14.44140625" customWidth="1"/>
    <col min="6950" max="6970" width="0.77734375" customWidth="1"/>
    <col min="6971" max="6972" width="4.44140625" customWidth="1"/>
    <col min="6973" max="6973" width="4" customWidth="1"/>
    <col min="6974" max="6974" width="4.6640625" customWidth="1"/>
    <col min="7168" max="7168" width="6.5546875" customWidth="1"/>
    <col min="7169" max="7169" width="2.88671875" customWidth="1"/>
    <col min="7170" max="7170" width="6.6640625" customWidth="1"/>
    <col min="7171" max="7171" width="16.5546875" customWidth="1"/>
    <col min="7172" max="7172" width="24.109375" customWidth="1"/>
    <col min="7173" max="7173" width="14.6640625" customWidth="1"/>
    <col min="7174" max="7174" width="8.109375" bestFit="1" customWidth="1"/>
    <col min="7175" max="7175" width="26.21875" customWidth="1"/>
    <col min="7176" max="7193" width="7.88671875" customWidth="1"/>
    <col min="7194" max="7194" width="8.44140625" customWidth="1"/>
    <col min="7195" max="7196" width="8.77734375" customWidth="1"/>
    <col min="7197" max="7197" width="10.88671875" customWidth="1"/>
    <col min="7198" max="7198" width="0" hidden="1" customWidth="1"/>
    <col min="7199" max="7199" width="12.88671875" customWidth="1"/>
    <col min="7200" max="7200" width="14.44140625" customWidth="1"/>
    <col min="7206" max="7226" width="0.77734375" customWidth="1"/>
    <col min="7227" max="7228" width="4.44140625" customWidth="1"/>
    <col min="7229" max="7229" width="4" customWidth="1"/>
    <col min="7230" max="7230" width="4.6640625" customWidth="1"/>
    <col min="7424" max="7424" width="6.5546875" customWidth="1"/>
    <col min="7425" max="7425" width="2.88671875" customWidth="1"/>
    <col min="7426" max="7426" width="6.6640625" customWidth="1"/>
    <col min="7427" max="7427" width="16.5546875" customWidth="1"/>
    <col min="7428" max="7428" width="24.109375" customWidth="1"/>
    <col min="7429" max="7429" width="14.6640625" customWidth="1"/>
    <col min="7430" max="7430" width="8.109375" bestFit="1" customWidth="1"/>
    <col min="7431" max="7431" width="26.21875" customWidth="1"/>
    <col min="7432" max="7449" width="7.88671875" customWidth="1"/>
    <col min="7450" max="7450" width="8.44140625" customWidth="1"/>
    <col min="7451" max="7452" width="8.77734375" customWidth="1"/>
    <col min="7453" max="7453" width="10.88671875" customWidth="1"/>
    <col min="7454" max="7454" width="0" hidden="1" customWidth="1"/>
    <col min="7455" max="7455" width="12.88671875" customWidth="1"/>
    <col min="7456" max="7456" width="14.44140625" customWidth="1"/>
    <col min="7462" max="7482" width="0.77734375" customWidth="1"/>
    <col min="7483" max="7484" width="4.44140625" customWidth="1"/>
    <col min="7485" max="7485" width="4" customWidth="1"/>
    <col min="7486" max="7486" width="4.6640625" customWidth="1"/>
    <col min="7680" max="7680" width="6.5546875" customWidth="1"/>
    <col min="7681" max="7681" width="2.88671875" customWidth="1"/>
    <col min="7682" max="7682" width="6.6640625" customWidth="1"/>
    <col min="7683" max="7683" width="16.5546875" customWidth="1"/>
    <col min="7684" max="7684" width="24.109375" customWidth="1"/>
    <col min="7685" max="7685" width="14.6640625" customWidth="1"/>
    <col min="7686" max="7686" width="8.109375" bestFit="1" customWidth="1"/>
    <col min="7687" max="7687" width="26.21875" customWidth="1"/>
    <col min="7688" max="7705" width="7.88671875" customWidth="1"/>
    <col min="7706" max="7706" width="8.44140625" customWidth="1"/>
    <col min="7707" max="7708" width="8.77734375" customWidth="1"/>
    <col min="7709" max="7709" width="10.88671875" customWidth="1"/>
    <col min="7710" max="7710" width="0" hidden="1" customWidth="1"/>
    <col min="7711" max="7711" width="12.88671875" customWidth="1"/>
    <col min="7712" max="7712" width="14.44140625" customWidth="1"/>
    <col min="7718" max="7738" width="0.77734375" customWidth="1"/>
    <col min="7739" max="7740" width="4.44140625" customWidth="1"/>
    <col min="7741" max="7741" width="4" customWidth="1"/>
    <col min="7742" max="7742" width="4.6640625" customWidth="1"/>
    <col min="7936" max="7936" width="6.5546875" customWidth="1"/>
    <col min="7937" max="7937" width="2.88671875" customWidth="1"/>
    <col min="7938" max="7938" width="6.6640625" customWidth="1"/>
    <col min="7939" max="7939" width="16.5546875" customWidth="1"/>
    <col min="7940" max="7940" width="24.109375" customWidth="1"/>
    <col min="7941" max="7941" width="14.6640625" customWidth="1"/>
    <col min="7942" max="7942" width="8.109375" bestFit="1" customWidth="1"/>
    <col min="7943" max="7943" width="26.21875" customWidth="1"/>
    <col min="7944" max="7961" width="7.88671875" customWidth="1"/>
    <col min="7962" max="7962" width="8.44140625" customWidth="1"/>
    <col min="7963" max="7964" width="8.77734375" customWidth="1"/>
    <col min="7965" max="7965" width="10.88671875" customWidth="1"/>
    <col min="7966" max="7966" width="0" hidden="1" customWidth="1"/>
    <col min="7967" max="7967" width="12.88671875" customWidth="1"/>
    <col min="7968" max="7968" width="14.44140625" customWidth="1"/>
    <col min="7974" max="7994" width="0.77734375" customWidth="1"/>
    <col min="7995" max="7996" width="4.44140625" customWidth="1"/>
    <col min="7997" max="7997" width="4" customWidth="1"/>
    <col min="7998" max="7998" width="4.6640625" customWidth="1"/>
    <col min="8192" max="8192" width="6.5546875" customWidth="1"/>
    <col min="8193" max="8193" width="2.88671875" customWidth="1"/>
    <col min="8194" max="8194" width="6.6640625" customWidth="1"/>
    <col min="8195" max="8195" width="16.5546875" customWidth="1"/>
    <col min="8196" max="8196" width="24.109375" customWidth="1"/>
    <col min="8197" max="8197" width="14.6640625" customWidth="1"/>
    <col min="8198" max="8198" width="8.109375" bestFit="1" customWidth="1"/>
    <col min="8199" max="8199" width="26.21875" customWidth="1"/>
    <col min="8200" max="8217" width="7.88671875" customWidth="1"/>
    <col min="8218" max="8218" width="8.44140625" customWidth="1"/>
    <col min="8219" max="8220" width="8.77734375" customWidth="1"/>
    <col min="8221" max="8221" width="10.88671875" customWidth="1"/>
    <col min="8222" max="8222" width="0" hidden="1" customWidth="1"/>
    <col min="8223" max="8223" width="12.88671875" customWidth="1"/>
    <col min="8224" max="8224" width="14.44140625" customWidth="1"/>
    <col min="8230" max="8250" width="0.77734375" customWidth="1"/>
    <col min="8251" max="8252" width="4.44140625" customWidth="1"/>
    <col min="8253" max="8253" width="4" customWidth="1"/>
    <col min="8254" max="8254" width="4.6640625" customWidth="1"/>
    <col min="8448" max="8448" width="6.5546875" customWidth="1"/>
    <col min="8449" max="8449" width="2.88671875" customWidth="1"/>
    <col min="8450" max="8450" width="6.6640625" customWidth="1"/>
    <col min="8451" max="8451" width="16.5546875" customWidth="1"/>
    <col min="8452" max="8452" width="24.109375" customWidth="1"/>
    <col min="8453" max="8453" width="14.6640625" customWidth="1"/>
    <col min="8454" max="8454" width="8.109375" bestFit="1" customWidth="1"/>
    <col min="8455" max="8455" width="26.21875" customWidth="1"/>
    <col min="8456" max="8473" width="7.88671875" customWidth="1"/>
    <col min="8474" max="8474" width="8.44140625" customWidth="1"/>
    <col min="8475" max="8476" width="8.77734375" customWidth="1"/>
    <col min="8477" max="8477" width="10.88671875" customWidth="1"/>
    <col min="8478" max="8478" width="0" hidden="1" customWidth="1"/>
    <col min="8479" max="8479" width="12.88671875" customWidth="1"/>
    <col min="8480" max="8480" width="14.44140625" customWidth="1"/>
    <col min="8486" max="8506" width="0.77734375" customWidth="1"/>
    <col min="8507" max="8508" width="4.44140625" customWidth="1"/>
    <col min="8509" max="8509" width="4" customWidth="1"/>
    <col min="8510" max="8510" width="4.6640625" customWidth="1"/>
    <col min="8704" max="8704" width="6.5546875" customWidth="1"/>
    <col min="8705" max="8705" width="2.88671875" customWidth="1"/>
    <col min="8706" max="8706" width="6.6640625" customWidth="1"/>
    <col min="8707" max="8707" width="16.5546875" customWidth="1"/>
    <col min="8708" max="8708" width="24.109375" customWidth="1"/>
    <col min="8709" max="8709" width="14.6640625" customWidth="1"/>
    <col min="8710" max="8710" width="8.109375" bestFit="1" customWidth="1"/>
    <col min="8711" max="8711" width="26.21875" customWidth="1"/>
    <col min="8712" max="8729" width="7.88671875" customWidth="1"/>
    <col min="8730" max="8730" width="8.44140625" customWidth="1"/>
    <col min="8731" max="8732" width="8.77734375" customWidth="1"/>
    <col min="8733" max="8733" width="10.88671875" customWidth="1"/>
    <col min="8734" max="8734" width="0" hidden="1" customWidth="1"/>
    <col min="8735" max="8735" width="12.88671875" customWidth="1"/>
    <col min="8736" max="8736" width="14.44140625" customWidth="1"/>
    <col min="8742" max="8762" width="0.77734375" customWidth="1"/>
    <col min="8763" max="8764" width="4.44140625" customWidth="1"/>
    <col min="8765" max="8765" width="4" customWidth="1"/>
    <col min="8766" max="8766" width="4.6640625" customWidth="1"/>
    <col min="8960" max="8960" width="6.5546875" customWidth="1"/>
    <col min="8961" max="8961" width="2.88671875" customWidth="1"/>
    <col min="8962" max="8962" width="6.6640625" customWidth="1"/>
    <col min="8963" max="8963" width="16.5546875" customWidth="1"/>
    <col min="8964" max="8964" width="24.109375" customWidth="1"/>
    <col min="8965" max="8965" width="14.6640625" customWidth="1"/>
    <col min="8966" max="8966" width="8.109375" bestFit="1" customWidth="1"/>
    <col min="8967" max="8967" width="26.21875" customWidth="1"/>
    <col min="8968" max="8985" width="7.88671875" customWidth="1"/>
    <col min="8986" max="8986" width="8.44140625" customWidth="1"/>
    <col min="8987" max="8988" width="8.77734375" customWidth="1"/>
    <col min="8989" max="8989" width="10.88671875" customWidth="1"/>
    <col min="8990" max="8990" width="0" hidden="1" customWidth="1"/>
    <col min="8991" max="8991" width="12.88671875" customWidth="1"/>
    <col min="8992" max="8992" width="14.44140625" customWidth="1"/>
    <col min="8998" max="9018" width="0.77734375" customWidth="1"/>
    <col min="9019" max="9020" width="4.44140625" customWidth="1"/>
    <col min="9021" max="9021" width="4" customWidth="1"/>
    <col min="9022" max="9022" width="4.6640625" customWidth="1"/>
    <col min="9216" max="9216" width="6.5546875" customWidth="1"/>
    <col min="9217" max="9217" width="2.88671875" customWidth="1"/>
    <col min="9218" max="9218" width="6.6640625" customWidth="1"/>
    <col min="9219" max="9219" width="16.5546875" customWidth="1"/>
    <col min="9220" max="9220" width="24.109375" customWidth="1"/>
    <col min="9221" max="9221" width="14.6640625" customWidth="1"/>
    <col min="9222" max="9222" width="8.109375" bestFit="1" customWidth="1"/>
    <col min="9223" max="9223" width="26.21875" customWidth="1"/>
    <col min="9224" max="9241" width="7.88671875" customWidth="1"/>
    <col min="9242" max="9242" width="8.44140625" customWidth="1"/>
    <col min="9243" max="9244" width="8.77734375" customWidth="1"/>
    <col min="9245" max="9245" width="10.88671875" customWidth="1"/>
    <col min="9246" max="9246" width="0" hidden="1" customWidth="1"/>
    <col min="9247" max="9247" width="12.88671875" customWidth="1"/>
    <col min="9248" max="9248" width="14.44140625" customWidth="1"/>
    <col min="9254" max="9274" width="0.77734375" customWidth="1"/>
    <col min="9275" max="9276" width="4.44140625" customWidth="1"/>
    <col min="9277" max="9277" width="4" customWidth="1"/>
    <col min="9278" max="9278" width="4.6640625" customWidth="1"/>
    <col min="9472" max="9472" width="6.5546875" customWidth="1"/>
    <col min="9473" max="9473" width="2.88671875" customWidth="1"/>
    <col min="9474" max="9474" width="6.6640625" customWidth="1"/>
    <col min="9475" max="9475" width="16.5546875" customWidth="1"/>
    <col min="9476" max="9476" width="24.109375" customWidth="1"/>
    <col min="9477" max="9477" width="14.6640625" customWidth="1"/>
    <col min="9478" max="9478" width="8.109375" bestFit="1" customWidth="1"/>
    <col min="9479" max="9479" width="26.21875" customWidth="1"/>
    <col min="9480" max="9497" width="7.88671875" customWidth="1"/>
    <col min="9498" max="9498" width="8.44140625" customWidth="1"/>
    <col min="9499" max="9500" width="8.77734375" customWidth="1"/>
    <col min="9501" max="9501" width="10.88671875" customWidth="1"/>
    <col min="9502" max="9502" width="0" hidden="1" customWidth="1"/>
    <col min="9503" max="9503" width="12.88671875" customWidth="1"/>
    <col min="9504" max="9504" width="14.44140625" customWidth="1"/>
    <col min="9510" max="9530" width="0.77734375" customWidth="1"/>
    <col min="9531" max="9532" width="4.44140625" customWidth="1"/>
    <col min="9533" max="9533" width="4" customWidth="1"/>
    <col min="9534" max="9534" width="4.6640625" customWidth="1"/>
    <col min="9728" max="9728" width="6.5546875" customWidth="1"/>
    <col min="9729" max="9729" width="2.88671875" customWidth="1"/>
    <col min="9730" max="9730" width="6.6640625" customWidth="1"/>
    <col min="9731" max="9731" width="16.5546875" customWidth="1"/>
    <col min="9732" max="9732" width="24.109375" customWidth="1"/>
    <col min="9733" max="9733" width="14.6640625" customWidth="1"/>
    <col min="9734" max="9734" width="8.109375" bestFit="1" customWidth="1"/>
    <col min="9735" max="9735" width="26.21875" customWidth="1"/>
    <col min="9736" max="9753" width="7.88671875" customWidth="1"/>
    <col min="9754" max="9754" width="8.44140625" customWidth="1"/>
    <col min="9755" max="9756" width="8.77734375" customWidth="1"/>
    <col min="9757" max="9757" width="10.88671875" customWidth="1"/>
    <col min="9758" max="9758" width="0" hidden="1" customWidth="1"/>
    <col min="9759" max="9759" width="12.88671875" customWidth="1"/>
    <col min="9760" max="9760" width="14.44140625" customWidth="1"/>
    <col min="9766" max="9786" width="0.77734375" customWidth="1"/>
    <col min="9787" max="9788" width="4.44140625" customWidth="1"/>
    <col min="9789" max="9789" width="4" customWidth="1"/>
    <col min="9790" max="9790" width="4.6640625" customWidth="1"/>
    <col min="9984" max="9984" width="6.5546875" customWidth="1"/>
    <col min="9985" max="9985" width="2.88671875" customWidth="1"/>
    <col min="9986" max="9986" width="6.6640625" customWidth="1"/>
    <col min="9987" max="9987" width="16.5546875" customWidth="1"/>
    <col min="9988" max="9988" width="24.109375" customWidth="1"/>
    <col min="9989" max="9989" width="14.6640625" customWidth="1"/>
    <col min="9990" max="9990" width="8.109375" bestFit="1" customWidth="1"/>
    <col min="9991" max="9991" width="26.21875" customWidth="1"/>
    <col min="9992" max="10009" width="7.88671875" customWidth="1"/>
    <col min="10010" max="10010" width="8.44140625" customWidth="1"/>
    <col min="10011" max="10012" width="8.77734375" customWidth="1"/>
    <col min="10013" max="10013" width="10.88671875" customWidth="1"/>
    <col min="10014" max="10014" width="0" hidden="1" customWidth="1"/>
    <col min="10015" max="10015" width="12.88671875" customWidth="1"/>
    <col min="10016" max="10016" width="14.44140625" customWidth="1"/>
    <col min="10022" max="10042" width="0.77734375" customWidth="1"/>
    <col min="10043" max="10044" width="4.44140625" customWidth="1"/>
    <col min="10045" max="10045" width="4" customWidth="1"/>
    <col min="10046" max="10046" width="4.6640625" customWidth="1"/>
    <col min="10240" max="10240" width="6.5546875" customWidth="1"/>
    <col min="10241" max="10241" width="2.88671875" customWidth="1"/>
    <col min="10242" max="10242" width="6.6640625" customWidth="1"/>
    <col min="10243" max="10243" width="16.5546875" customWidth="1"/>
    <col min="10244" max="10244" width="24.109375" customWidth="1"/>
    <col min="10245" max="10245" width="14.6640625" customWidth="1"/>
    <col min="10246" max="10246" width="8.109375" bestFit="1" customWidth="1"/>
    <col min="10247" max="10247" width="26.21875" customWidth="1"/>
    <col min="10248" max="10265" width="7.88671875" customWidth="1"/>
    <col min="10266" max="10266" width="8.44140625" customWidth="1"/>
    <col min="10267" max="10268" width="8.77734375" customWidth="1"/>
    <col min="10269" max="10269" width="10.88671875" customWidth="1"/>
    <col min="10270" max="10270" width="0" hidden="1" customWidth="1"/>
    <col min="10271" max="10271" width="12.88671875" customWidth="1"/>
    <col min="10272" max="10272" width="14.44140625" customWidth="1"/>
    <col min="10278" max="10298" width="0.77734375" customWidth="1"/>
    <col min="10299" max="10300" width="4.44140625" customWidth="1"/>
    <col min="10301" max="10301" width="4" customWidth="1"/>
    <col min="10302" max="10302" width="4.6640625" customWidth="1"/>
    <col min="10496" max="10496" width="6.5546875" customWidth="1"/>
    <col min="10497" max="10497" width="2.88671875" customWidth="1"/>
    <col min="10498" max="10498" width="6.6640625" customWidth="1"/>
    <col min="10499" max="10499" width="16.5546875" customWidth="1"/>
    <col min="10500" max="10500" width="24.109375" customWidth="1"/>
    <col min="10501" max="10501" width="14.6640625" customWidth="1"/>
    <col min="10502" max="10502" width="8.109375" bestFit="1" customWidth="1"/>
    <col min="10503" max="10503" width="26.21875" customWidth="1"/>
    <col min="10504" max="10521" width="7.88671875" customWidth="1"/>
    <col min="10522" max="10522" width="8.44140625" customWidth="1"/>
    <col min="10523" max="10524" width="8.77734375" customWidth="1"/>
    <col min="10525" max="10525" width="10.88671875" customWidth="1"/>
    <col min="10526" max="10526" width="0" hidden="1" customWidth="1"/>
    <col min="10527" max="10527" width="12.88671875" customWidth="1"/>
    <col min="10528" max="10528" width="14.44140625" customWidth="1"/>
    <col min="10534" max="10554" width="0.77734375" customWidth="1"/>
    <col min="10555" max="10556" width="4.44140625" customWidth="1"/>
    <col min="10557" max="10557" width="4" customWidth="1"/>
    <col min="10558" max="10558" width="4.6640625" customWidth="1"/>
    <col min="10752" max="10752" width="6.5546875" customWidth="1"/>
    <col min="10753" max="10753" width="2.88671875" customWidth="1"/>
    <col min="10754" max="10754" width="6.6640625" customWidth="1"/>
    <col min="10755" max="10755" width="16.5546875" customWidth="1"/>
    <col min="10756" max="10756" width="24.109375" customWidth="1"/>
    <col min="10757" max="10757" width="14.6640625" customWidth="1"/>
    <col min="10758" max="10758" width="8.109375" bestFit="1" customWidth="1"/>
    <col min="10759" max="10759" width="26.21875" customWidth="1"/>
    <col min="10760" max="10777" width="7.88671875" customWidth="1"/>
    <col min="10778" max="10778" width="8.44140625" customWidth="1"/>
    <col min="10779" max="10780" width="8.77734375" customWidth="1"/>
    <col min="10781" max="10781" width="10.88671875" customWidth="1"/>
    <col min="10782" max="10782" width="0" hidden="1" customWidth="1"/>
    <col min="10783" max="10783" width="12.88671875" customWidth="1"/>
    <col min="10784" max="10784" width="14.44140625" customWidth="1"/>
    <col min="10790" max="10810" width="0.77734375" customWidth="1"/>
    <col min="10811" max="10812" width="4.44140625" customWidth="1"/>
    <col min="10813" max="10813" width="4" customWidth="1"/>
    <col min="10814" max="10814" width="4.6640625" customWidth="1"/>
    <col min="11008" max="11008" width="6.5546875" customWidth="1"/>
    <col min="11009" max="11009" width="2.88671875" customWidth="1"/>
    <col min="11010" max="11010" width="6.6640625" customWidth="1"/>
    <col min="11011" max="11011" width="16.5546875" customWidth="1"/>
    <col min="11012" max="11012" width="24.109375" customWidth="1"/>
    <col min="11013" max="11013" width="14.6640625" customWidth="1"/>
    <col min="11014" max="11014" width="8.109375" bestFit="1" customWidth="1"/>
    <col min="11015" max="11015" width="26.21875" customWidth="1"/>
    <col min="11016" max="11033" width="7.88671875" customWidth="1"/>
    <col min="11034" max="11034" width="8.44140625" customWidth="1"/>
    <col min="11035" max="11036" width="8.77734375" customWidth="1"/>
    <col min="11037" max="11037" width="10.88671875" customWidth="1"/>
    <col min="11038" max="11038" width="0" hidden="1" customWidth="1"/>
    <col min="11039" max="11039" width="12.88671875" customWidth="1"/>
    <col min="11040" max="11040" width="14.44140625" customWidth="1"/>
    <col min="11046" max="11066" width="0.77734375" customWidth="1"/>
    <col min="11067" max="11068" width="4.44140625" customWidth="1"/>
    <col min="11069" max="11069" width="4" customWidth="1"/>
    <col min="11070" max="11070" width="4.6640625" customWidth="1"/>
    <col min="11264" max="11264" width="6.5546875" customWidth="1"/>
    <col min="11265" max="11265" width="2.88671875" customWidth="1"/>
    <col min="11266" max="11266" width="6.6640625" customWidth="1"/>
    <col min="11267" max="11267" width="16.5546875" customWidth="1"/>
    <col min="11268" max="11268" width="24.109375" customWidth="1"/>
    <col min="11269" max="11269" width="14.6640625" customWidth="1"/>
    <col min="11270" max="11270" width="8.109375" bestFit="1" customWidth="1"/>
    <col min="11271" max="11271" width="26.21875" customWidth="1"/>
    <col min="11272" max="11289" width="7.88671875" customWidth="1"/>
    <col min="11290" max="11290" width="8.44140625" customWidth="1"/>
    <col min="11291" max="11292" width="8.77734375" customWidth="1"/>
    <col min="11293" max="11293" width="10.88671875" customWidth="1"/>
    <col min="11294" max="11294" width="0" hidden="1" customWidth="1"/>
    <col min="11295" max="11295" width="12.88671875" customWidth="1"/>
    <col min="11296" max="11296" width="14.44140625" customWidth="1"/>
    <col min="11302" max="11322" width="0.77734375" customWidth="1"/>
    <col min="11323" max="11324" width="4.44140625" customWidth="1"/>
    <col min="11325" max="11325" width="4" customWidth="1"/>
    <col min="11326" max="11326" width="4.6640625" customWidth="1"/>
    <col min="11520" max="11520" width="6.5546875" customWidth="1"/>
    <col min="11521" max="11521" width="2.88671875" customWidth="1"/>
    <col min="11522" max="11522" width="6.6640625" customWidth="1"/>
    <col min="11523" max="11523" width="16.5546875" customWidth="1"/>
    <col min="11524" max="11524" width="24.109375" customWidth="1"/>
    <col min="11525" max="11525" width="14.6640625" customWidth="1"/>
    <col min="11526" max="11526" width="8.109375" bestFit="1" customWidth="1"/>
    <col min="11527" max="11527" width="26.21875" customWidth="1"/>
    <col min="11528" max="11545" width="7.88671875" customWidth="1"/>
    <col min="11546" max="11546" width="8.44140625" customWidth="1"/>
    <col min="11547" max="11548" width="8.77734375" customWidth="1"/>
    <col min="11549" max="11549" width="10.88671875" customWidth="1"/>
    <col min="11550" max="11550" width="0" hidden="1" customWidth="1"/>
    <col min="11551" max="11551" width="12.88671875" customWidth="1"/>
    <col min="11552" max="11552" width="14.44140625" customWidth="1"/>
    <col min="11558" max="11578" width="0.77734375" customWidth="1"/>
    <col min="11579" max="11580" width="4.44140625" customWidth="1"/>
    <col min="11581" max="11581" width="4" customWidth="1"/>
    <col min="11582" max="11582" width="4.6640625" customWidth="1"/>
    <col min="11776" max="11776" width="6.5546875" customWidth="1"/>
    <col min="11777" max="11777" width="2.88671875" customWidth="1"/>
    <col min="11778" max="11778" width="6.6640625" customWidth="1"/>
    <col min="11779" max="11779" width="16.5546875" customWidth="1"/>
    <col min="11780" max="11780" width="24.109375" customWidth="1"/>
    <col min="11781" max="11781" width="14.6640625" customWidth="1"/>
    <col min="11782" max="11782" width="8.109375" bestFit="1" customWidth="1"/>
    <col min="11783" max="11783" width="26.21875" customWidth="1"/>
    <col min="11784" max="11801" width="7.88671875" customWidth="1"/>
    <col min="11802" max="11802" width="8.44140625" customWidth="1"/>
    <col min="11803" max="11804" width="8.77734375" customWidth="1"/>
    <col min="11805" max="11805" width="10.88671875" customWidth="1"/>
    <col min="11806" max="11806" width="0" hidden="1" customWidth="1"/>
    <col min="11807" max="11807" width="12.88671875" customWidth="1"/>
    <col min="11808" max="11808" width="14.44140625" customWidth="1"/>
    <col min="11814" max="11834" width="0.77734375" customWidth="1"/>
    <col min="11835" max="11836" width="4.44140625" customWidth="1"/>
    <col min="11837" max="11837" width="4" customWidth="1"/>
    <col min="11838" max="11838" width="4.6640625" customWidth="1"/>
    <col min="12032" max="12032" width="6.5546875" customWidth="1"/>
    <col min="12033" max="12033" width="2.88671875" customWidth="1"/>
    <col min="12034" max="12034" width="6.6640625" customWidth="1"/>
    <col min="12035" max="12035" width="16.5546875" customWidth="1"/>
    <col min="12036" max="12036" width="24.109375" customWidth="1"/>
    <col min="12037" max="12037" width="14.6640625" customWidth="1"/>
    <col min="12038" max="12038" width="8.109375" bestFit="1" customWidth="1"/>
    <col min="12039" max="12039" width="26.21875" customWidth="1"/>
    <col min="12040" max="12057" width="7.88671875" customWidth="1"/>
    <col min="12058" max="12058" width="8.44140625" customWidth="1"/>
    <col min="12059" max="12060" width="8.77734375" customWidth="1"/>
    <col min="12061" max="12061" width="10.88671875" customWidth="1"/>
    <col min="12062" max="12062" width="0" hidden="1" customWidth="1"/>
    <col min="12063" max="12063" width="12.88671875" customWidth="1"/>
    <col min="12064" max="12064" width="14.44140625" customWidth="1"/>
    <col min="12070" max="12090" width="0.77734375" customWidth="1"/>
    <col min="12091" max="12092" width="4.44140625" customWidth="1"/>
    <col min="12093" max="12093" width="4" customWidth="1"/>
    <col min="12094" max="12094" width="4.6640625" customWidth="1"/>
    <col min="12288" max="12288" width="6.5546875" customWidth="1"/>
    <col min="12289" max="12289" width="2.88671875" customWidth="1"/>
    <col min="12290" max="12290" width="6.6640625" customWidth="1"/>
    <col min="12291" max="12291" width="16.5546875" customWidth="1"/>
    <col min="12292" max="12292" width="24.109375" customWidth="1"/>
    <col min="12293" max="12293" width="14.6640625" customWidth="1"/>
    <col min="12294" max="12294" width="8.109375" bestFit="1" customWidth="1"/>
    <col min="12295" max="12295" width="26.21875" customWidth="1"/>
    <col min="12296" max="12313" width="7.88671875" customWidth="1"/>
    <col min="12314" max="12314" width="8.44140625" customWidth="1"/>
    <col min="12315" max="12316" width="8.77734375" customWidth="1"/>
    <col min="12317" max="12317" width="10.88671875" customWidth="1"/>
    <col min="12318" max="12318" width="0" hidden="1" customWidth="1"/>
    <col min="12319" max="12319" width="12.88671875" customWidth="1"/>
    <col min="12320" max="12320" width="14.44140625" customWidth="1"/>
    <col min="12326" max="12346" width="0.77734375" customWidth="1"/>
    <col min="12347" max="12348" width="4.44140625" customWidth="1"/>
    <col min="12349" max="12349" width="4" customWidth="1"/>
    <col min="12350" max="12350" width="4.6640625" customWidth="1"/>
    <col min="12544" max="12544" width="6.5546875" customWidth="1"/>
    <col min="12545" max="12545" width="2.88671875" customWidth="1"/>
    <col min="12546" max="12546" width="6.6640625" customWidth="1"/>
    <col min="12547" max="12547" width="16.5546875" customWidth="1"/>
    <col min="12548" max="12548" width="24.109375" customWidth="1"/>
    <col min="12549" max="12549" width="14.6640625" customWidth="1"/>
    <col min="12550" max="12550" width="8.109375" bestFit="1" customWidth="1"/>
    <col min="12551" max="12551" width="26.21875" customWidth="1"/>
    <col min="12552" max="12569" width="7.88671875" customWidth="1"/>
    <col min="12570" max="12570" width="8.44140625" customWidth="1"/>
    <col min="12571" max="12572" width="8.77734375" customWidth="1"/>
    <col min="12573" max="12573" width="10.88671875" customWidth="1"/>
    <col min="12574" max="12574" width="0" hidden="1" customWidth="1"/>
    <col min="12575" max="12575" width="12.88671875" customWidth="1"/>
    <col min="12576" max="12576" width="14.44140625" customWidth="1"/>
    <col min="12582" max="12602" width="0.77734375" customWidth="1"/>
    <col min="12603" max="12604" width="4.44140625" customWidth="1"/>
    <col min="12605" max="12605" width="4" customWidth="1"/>
    <col min="12606" max="12606" width="4.6640625" customWidth="1"/>
    <col min="12800" max="12800" width="6.5546875" customWidth="1"/>
    <col min="12801" max="12801" width="2.88671875" customWidth="1"/>
    <col min="12802" max="12802" width="6.6640625" customWidth="1"/>
    <col min="12803" max="12803" width="16.5546875" customWidth="1"/>
    <col min="12804" max="12804" width="24.109375" customWidth="1"/>
    <col min="12805" max="12805" width="14.6640625" customWidth="1"/>
    <col min="12806" max="12806" width="8.109375" bestFit="1" customWidth="1"/>
    <col min="12807" max="12807" width="26.21875" customWidth="1"/>
    <col min="12808" max="12825" width="7.88671875" customWidth="1"/>
    <col min="12826" max="12826" width="8.44140625" customWidth="1"/>
    <col min="12827" max="12828" width="8.77734375" customWidth="1"/>
    <col min="12829" max="12829" width="10.88671875" customWidth="1"/>
    <col min="12830" max="12830" width="0" hidden="1" customWidth="1"/>
    <col min="12831" max="12831" width="12.88671875" customWidth="1"/>
    <col min="12832" max="12832" width="14.44140625" customWidth="1"/>
    <col min="12838" max="12858" width="0.77734375" customWidth="1"/>
    <col min="12859" max="12860" width="4.44140625" customWidth="1"/>
    <col min="12861" max="12861" width="4" customWidth="1"/>
    <col min="12862" max="12862" width="4.6640625" customWidth="1"/>
    <col min="13056" max="13056" width="6.5546875" customWidth="1"/>
    <col min="13057" max="13057" width="2.88671875" customWidth="1"/>
    <col min="13058" max="13058" width="6.6640625" customWidth="1"/>
    <col min="13059" max="13059" width="16.5546875" customWidth="1"/>
    <col min="13060" max="13060" width="24.109375" customWidth="1"/>
    <col min="13061" max="13061" width="14.6640625" customWidth="1"/>
    <col min="13062" max="13062" width="8.109375" bestFit="1" customWidth="1"/>
    <col min="13063" max="13063" width="26.21875" customWidth="1"/>
    <col min="13064" max="13081" width="7.88671875" customWidth="1"/>
    <col min="13082" max="13082" width="8.44140625" customWidth="1"/>
    <col min="13083" max="13084" width="8.77734375" customWidth="1"/>
    <col min="13085" max="13085" width="10.88671875" customWidth="1"/>
    <col min="13086" max="13086" width="0" hidden="1" customWidth="1"/>
    <col min="13087" max="13087" width="12.88671875" customWidth="1"/>
    <col min="13088" max="13088" width="14.44140625" customWidth="1"/>
    <col min="13094" max="13114" width="0.77734375" customWidth="1"/>
    <col min="13115" max="13116" width="4.44140625" customWidth="1"/>
    <col min="13117" max="13117" width="4" customWidth="1"/>
    <col min="13118" max="13118" width="4.6640625" customWidth="1"/>
    <col min="13312" max="13312" width="6.5546875" customWidth="1"/>
    <col min="13313" max="13313" width="2.88671875" customWidth="1"/>
    <col min="13314" max="13314" width="6.6640625" customWidth="1"/>
    <col min="13315" max="13315" width="16.5546875" customWidth="1"/>
    <col min="13316" max="13316" width="24.109375" customWidth="1"/>
    <col min="13317" max="13317" width="14.6640625" customWidth="1"/>
    <col min="13318" max="13318" width="8.109375" bestFit="1" customWidth="1"/>
    <col min="13319" max="13319" width="26.21875" customWidth="1"/>
    <col min="13320" max="13337" width="7.88671875" customWidth="1"/>
    <col min="13338" max="13338" width="8.44140625" customWidth="1"/>
    <col min="13339" max="13340" width="8.77734375" customWidth="1"/>
    <col min="13341" max="13341" width="10.88671875" customWidth="1"/>
    <col min="13342" max="13342" width="0" hidden="1" customWidth="1"/>
    <col min="13343" max="13343" width="12.88671875" customWidth="1"/>
    <col min="13344" max="13344" width="14.44140625" customWidth="1"/>
    <col min="13350" max="13370" width="0.77734375" customWidth="1"/>
    <col min="13371" max="13372" width="4.44140625" customWidth="1"/>
    <col min="13373" max="13373" width="4" customWidth="1"/>
    <col min="13374" max="13374" width="4.6640625" customWidth="1"/>
    <col min="13568" max="13568" width="6.5546875" customWidth="1"/>
    <col min="13569" max="13569" width="2.88671875" customWidth="1"/>
    <col min="13570" max="13570" width="6.6640625" customWidth="1"/>
    <col min="13571" max="13571" width="16.5546875" customWidth="1"/>
    <col min="13572" max="13572" width="24.109375" customWidth="1"/>
    <col min="13573" max="13573" width="14.6640625" customWidth="1"/>
    <col min="13574" max="13574" width="8.109375" bestFit="1" customWidth="1"/>
    <col min="13575" max="13575" width="26.21875" customWidth="1"/>
    <col min="13576" max="13593" width="7.88671875" customWidth="1"/>
    <col min="13594" max="13594" width="8.44140625" customWidth="1"/>
    <col min="13595" max="13596" width="8.77734375" customWidth="1"/>
    <col min="13597" max="13597" width="10.88671875" customWidth="1"/>
    <col min="13598" max="13598" width="0" hidden="1" customWidth="1"/>
    <col min="13599" max="13599" width="12.88671875" customWidth="1"/>
    <col min="13600" max="13600" width="14.44140625" customWidth="1"/>
    <col min="13606" max="13626" width="0.77734375" customWidth="1"/>
    <col min="13627" max="13628" width="4.44140625" customWidth="1"/>
    <col min="13629" max="13629" width="4" customWidth="1"/>
    <col min="13630" max="13630" width="4.6640625" customWidth="1"/>
    <col min="13824" max="13824" width="6.5546875" customWidth="1"/>
    <col min="13825" max="13825" width="2.88671875" customWidth="1"/>
    <col min="13826" max="13826" width="6.6640625" customWidth="1"/>
    <col min="13827" max="13827" width="16.5546875" customWidth="1"/>
    <col min="13828" max="13828" width="24.109375" customWidth="1"/>
    <col min="13829" max="13829" width="14.6640625" customWidth="1"/>
    <col min="13830" max="13830" width="8.109375" bestFit="1" customWidth="1"/>
    <col min="13831" max="13831" width="26.21875" customWidth="1"/>
    <col min="13832" max="13849" width="7.88671875" customWidth="1"/>
    <col min="13850" max="13850" width="8.44140625" customWidth="1"/>
    <col min="13851" max="13852" width="8.77734375" customWidth="1"/>
    <col min="13853" max="13853" width="10.88671875" customWidth="1"/>
    <col min="13854" max="13854" width="0" hidden="1" customWidth="1"/>
    <col min="13855" max="13855" width="12.88671875" customWidth="1"/>
    <col min="13856" max="13856" width="14.44140625" customWidth="1"/>
    <col min="13862" max="13882" width="0.77734375" customWidth="1"/>
    <col min="13883" max="13884" width="4.44140625" customWidth="1"/>
    <col min="13885" max="13885" width="4" customWidth="1"/>
    <col min="13886" max="13886" width="4.6640625" customWidth="1"/>
    <col min="14080" max="14080" width="6.5546875" customWidth="1"/>
    <col min="14081" max="14081" width="2.88671875" customWidth="1"/>
    <col min="14082" max="14082" width="6.6640625" customWidth="1"/>
    <col min="14083" max="14083" width="16.5546875" customWidth="1"/>
    <col min="14084" max="14084" width="24.109375" customWidth="1"/>
    <col min="14085" max="14085" width="14.6640625" customWidth="1"/>
    <col min="14086" max="14086" width="8.109375" bestFit="1" customWidth="1"/>
    <col min="14087" max="14087" width="26.21875" customWidth="1"/>
    <col min="14088" max="14105" width="7.88671875" customWidth="1"/>
    <col min="14106" max="14106" width="8.44140625" customWidth="1"/>
    <col min="14107" max="14108" width="8.77734375" customWidth="1"/>
    <col min="14109" max="14109" width="10.88671875" customWidth="1"/>
    <col min="14110" max="14110" width="0" hidden="1" customWidth="1"/>
    <col min="14111" max="14111" width="12.88671875" customWidth="1"/>
    <col min="14112" max="14112" width="14.44140625" customWidth="1"/>
    <col min="14118" max="14138" width="0.77734375" customWidth="1"/>
    <col min="14139" max="14140" width="4.44140625" customWidth="1"/>
    <col min="14141" max="14141" width="4" customWidth="1"/>
    <col min="14142" max="14142" width="4.6640625" customWidth="1"/>
    <col min="14336" max="14336" width="6.5546875" customWidth="1"/>
    <col min="14337" max="14337" width="2.88671875" customWidth="1"/>
    <col min="14338" max="14338" width="6.6640625" customWidth="1"/>
    <col min="14339" max="14339" width="16.5546875" customWidth="1"/>
    <col min="14340" max="14340" width="24.109375" customWidth="1"/>
    <col min="14341" max="14341" width="14.6640625" customWidth="1"/>
    <col min="14342" max="14342" width="8.109375" bestFit="1" customWidth="1"/>
    <col min="14343" max="14343" width="26.21875" customWidth="1"/>
    <col min="14344" max="14361" width="7.88671875" customWidth="1"/>
    <col min="14362" max="14362" width="8.44140625" customWidth="1"/>
    <col min="14363" max="14364" width="8.77734375" customWidth="1"/>
    <col min="14365" max="14365" width="10.88671875" customWidth="1"/>
    <col min="14366" max="14366" width="0" hidden="1" customWidth="1"/>
    <col min="14367" max="14367" width="12.88671875" customWidth="1"/>
    <col min="14368" max="14368" width="14.44140625" customWidth="1"/>
    <col min="14374" max="14394" width="0.77734375" customWidth="1"/>
    <col min="14395" max="14396" width="4.44140625" customWidth="1"/>
    <col min="14397" max="14397" width="4" customWidth="1"/>
    <col min="14398" max="14398" width="4.6640625" customWidth="1"/>
    <col min="14592" max="14592" width="6.5546875" customWidth="1"/>
    <col min="14593" max="14593" width="2.88671875" customWidth="1"/>
    <col min="14594" max="14594" width="6.6640625" customWidth="1"/>
    <col min="14595" max="14595" width="16.5546875" customWidth="1"/>
    <col min="14596" max="14596" width="24.109375" customWidth="1"/>
    <col min="14597" max="14597" width="14.6640625" customWidth="1"/>
    <col min="14598" max="14598" width="8.109375" bestFit="1" customWidth="1"/>
    <col min="14599" max="14599" width="26.21875" customWidth="1"/>
    <col min="14600" max="14617" width="7.88671875" customWidth="1"/>
    <col min="14618" max="14618" width="8.44140625" customWidth="1"/>
    <col min="14619" max="14620" width="8.77734375" customWidth="1"/>
    <col min="14621" max="14621" width="10.88671875" customWidth="1"/>
    <col min="14622" max="14622" width="0" hidden="1" customWidth="1"/>
    <col min="14623" max="14623" width="12.88671875" customWidth="1"/>
    <col min="14624" max="14624" width="14.44140625" customWidth="1"/>
    <col min="14630" max="14650" width="0.77734375" customWidth="1"/>
    <col min="14651" max="14652" width="4.44140625" customWidth="1"/>
    <col min="14653" max="14653" width="4" customWidth="1"/>
    <col min="14654" max="14654" width="4.6640625" customWidth="1"/>
    <col min="14848" max="14848" width="6.5546875" customWidth="1"/>
    <col min="14849" max="14849" width="2.88671875" customWidth="1"/>
    <col min="14850" max="14850" width="6.6640625" customWidth="1"/>
    <col min="14851" max="14851" width="16.5546875" customWidth="1"/>
    <col min="14852" max="14852" width="24.109375" customWidth="1"/>
    <col min="14853" max="14853" width="14.6640625" customWidth="1"/>
    <col min="14854" max="14854" width="8.109375" bestFit="1" customWidth="1"/>
    <col min="14855" max="14855" width="26.21875" customWidth="1"/>
    <col min="14856" max="14873" width="7.88671875" customWidth="1"/>
    <col min="14874" max="14874" width="8.44140625" customWidth="1"/>
    <col min="14875" max="14876" width="8.77734375" customWidth="1"/>
    <col min="14877" max="14877" width="10.88671875" customWidth="1"/>
    <col min="14878" max="14878" width="0" hidden="1" customWidth="1"/>
    <col min="14879" max="14879" width="12.88671875" customWidth="1"/>
    <col min="14880" max="14880" width="14.44140625" customWidth="1"/>
    <col min="14886" max="14906" width="0.77734375" customWidth="1"/>
    <col min="14907" max="14908" width="4.44140625" customWidth="1"/>
    <col min="14909" max="14909" width="4" customWidth="1"/>
    <col min="14910" max="14910" width="4.6640625" customWidth="1"/>
    <col min="15104" max="15104" width="6.5546875" customWidth="1"/>
    <col min="15105" max="15105" width="2.88671875" customWidth="1"/>
    <col min="15106" max="15106" width="6.6640625" customWidth="1"/>
    <col min="15107" max="15107" width="16.5546875" customWidth="1"/>
    <col min="15108" max="15108" width="24.109375" customWidth="1"/>
    <col min="15109" max="15109" width="14.6640625" customWidth="1"/>
    <col min="15110" max="15110" width="8.109375" bestFit="1" customWidth="1"/>
    <col min="15111" max="15111" width="26.21875" customWidth="1"/>
    <col min="15112" max="15129" width="7.88671875" customWidth="1"/>
    <col min="15130" max="15130" width="8.44140625" customWidth="1"/>
    <col min="15131" max="15132" width="8.77734375" customWidth="1"/>
    <col min="15133" max="15133" width="10.88671875" customWidth="1"/>
    <col min="15134" max="15134" width="0" hidden="1" customWidth="1"/>
    <col min="15135" max="15135" width="12.88671875" customWidth="1"/>
    <col min="15136" max="15136" width="14.44140625" customWidth="1"/>
    <col min="15142" max="15162" width="0.77734375" customWidth="1"/>
    <col min="15163" max="15164" width="4.44140625" customWidth="1"/>
    <col min="15165" max="15165" width="4" customWidth="1"/>
    <col min="15166" max="15166" width="4.6640625" customWidth="1"/>
    <col min="15360" max="15360" width="6.5546875" customWidth="1"/>
    <col min="15361" max="15361" width="2.88671875" customWidth="1"/>
    <col min="15362" max="15362" width="6.6640625" customWidth="1"/>
    <col min="15363" max="15363" width="16.5546875" customWidth="1"/>
    <col min="15364" max="15364" width="24.109375" customWidth="1"/>
    <col min="15365" max="15365" width="14.6640625" customWidth="1"/>
    <col min="15366" max="15366" width="8.109375" bestFit="1" customWidth="1"/>
    <col min="15367" max="15367" width="26.21875" customWidth="1"/>
    <col min="15368" max="15385" width="7.88671875" customWidth="1"/>
    <col min="15386" max="15386" width="8.44140625" customWidth="1"/>
    <col min="15387" max="15388" width="8.77734375" customWidth="1"/>
    <col min="15389" max="15389" width="10.88671875" customWidth="1"/>
    <col min="15390" max="15390" width="0" hidden="1" customWidth="1"/>
    <col min="15391" max="15391" width="12.88671875" customWidth="1"/>
    <col min="15392" max="15392" width="14.44140625" customWidth="1"/>
    <col min="15398" max="15418" width="0.77734375" customWidth="1"/>
    <col min="15419" max="15420" width="4.44140625" customWidth="1"/>
    <col min="15421" max="15421" width="4" customWidth="1"/>
    <col min="15422" max="15422" width="4.6640625" customWidth="1"/>
    <col min="15616" max="15616" width="6.5546875" customWidth="1"/>
    <col min="15617" max="15617" width="2.88671875" customWidth="1"/>
    <col min="15618" max="15618" width="6.6640625" customWidth="1"/>
    <col min="15619" max="15619" width="16.5546875" customWidth="1"/>
    <col min="15620" max="15620" width="24.109375" customWidth="1"/>
    <col min="15621" max="15621" width="14.6640625" customWidth="1"/>
    <col min="15622" max="15622" width="8.109375" bestFit="1" customWidth="1"/>
    <col min="15623" max="15623" width="26.21875" customWidth="1"/>
    <col min="15624" max="15641" width="7.88671875" customWidth="1"/>
    <col min="15642" max="15642" width="8.44140625" customWidth="1"/>
    <col min="15643" max="15644" width="8.77734375" customWidth="1"/>
    <col min="15645" max="15645" width="10.88671875" customWidth="1"/>
    <col min="15646" max="15646" width="0" hidden="1" customWidth="1"/>
    <col min="15647" max="15647" width="12.88671875" customWidth="1"/>
    <col min="15648" max="15648" width="14.44140625" customWidth="1"/>
    <col min="15654" max="15674" width="0.77734375" customWidth="1"/>
    <col min="15675" max="15676" width="4.44140625" customWidth="1"/>
    <col min="15677" max="15677" width="4" customWidth="1"/>
    <col min="15678" max="15678" width="4.6640625" customWidth="1"/>
    <col min="15872" max="15872" width="6.5546875" customWidth="1"/>
    <col min="15873" max="15873" width="2.88671875" customWidth="1"/>
    <col min="15874" max="15874" width="6.6640625" customWidth="1"/>
    <col min="15875" max="15875" width="16.5546875" customWidth="1"/>
    <col min="15876" max="15876" width="24.109375" customWidth="1"/>
    <col min="15877" max="15877" width="14.6640625" customWidth="1"/>
    <col min="15878" max="15878" width="8.109375" bestFit="1" customWidth="1"/>
    <col min="15879" max="15879" width="26.21875" customWidth="1"/>
    <col min="15880" max="15897" width="7.88671875" customWidth="1"/>
    <col min="15898" max="15898" width="8.44140625" customWidth="1"/>
    <col min="15899" max="15900" width="8.77734375" customWidth="1"/>
    <col min="15901" max="15901" width="10.88671875" customWidth="1"/>
    <col min="15902" max="15902" width="0" hidden="1" customWidth="1"/>
    <col min="15903" max="15903" width="12.88671875" customWidth="1"/>
    <col min="15904" max="15904" width="14.44140625" customWidth="1"/>
    <col min="15910" max="15930" width="0.77734375" customWidth="1"/>
    <col min="15931" max="15932" width="4.44140625" customWidth="1"/>
    <col min="15933" max="15933" width="4" customWidth="1"/>
    <col min="15934" max="15934" width="4.6640625" customWidth="1"/>
    <col min="16128" max="16128" width="6.5546875" customWidth="1"/>
    <col min="16129" max="16129" width="2.88671875" customWidth="1"/>
    <col min="16130" max="16130" width="6.6640625" customWidth="1"/>
    <col min="16131" max="16131" width="16.5546875" customWidth="1"/>
    <col min="16132" max="16132" width="24.109375" customWidth="1"/>
    <col min="16133" max="16133" width="14.6640625" customWidth="1"/>
    <col min="16134" max="16134" width="8.109375" bestFit="1" customWidth="1"/>
    <col min="16135" max="16135" width="26.21875" customWidth="1"/>
    <col min="16136" max="16153" width="7.88671875" customWidth="1"/>
    <col min="16154" max="16154" width="8.44140625" customWidth="1"/>
    <col min="16155" max="16156" width="8.77734375" customWidth="1"/>
    <col min="16157" max="16157" width="10.88671875" customWidth="1"/>
    <col min="16158" max="16158" width="0" hidden="1" customWidth="1"/>
    <col min="16159" max="16159" width="12.88671875" customWidth="1"/>
    <col min="16160" max="16160" width="14.44140625" customWidth="1"/>
    <col min="16166" max="16186" width="0.77734375" customWidth="1"/>
    <col min="16187" max="16188" width="4.44140625" customWidth="1"/>
    <col min="16189" max="16189" width="4" customWidth="1"/>
    <col min="16190" max="16190" width="4.6640625" customWidth="1"/>
  </cols>
  <sheetData>
    <row r="1" spans="1:36" ht="31.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ht="31.2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ht="31.2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6" ht="8.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6" ht="8.4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6" ht="22.8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6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6" ht="4.8" customHeight="1" thickBot="1" x14ac:dyDescent="0.3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6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7"/>
    </row>
    <row r="10" spans="1:36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0"/>
    </row>
    <row r="11" spans="1:36" ht="18" x14ac:dyDescent="0.25">
      <c r="A11" s="8" t="s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0"/>
    </row>
    <row r="12" spans="1:36" ht="18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3"/>
    </row>
    <row r="13" spans="1:36" ht="17.399999999999999" customHeight="1" x14ac:dyDescent="0.25">
      <c r="A13" s="14" t="s">
        <v>9</v>
      </c>
      <c r="B13" s="15"/>
      <c r="C13" s="16"/>
      <c r="D13" s="17"/>
      <c r="E13" s="18"/>
      <c r="F13" s="19"/>
      <c r="G13" s="20" t="s">
        <v>10</v>
      </c>
      <c r="H13" s="21">
        <v>2.5247048611111107E-2</v>
      </c>
      <c r="I13" s="21"/>
      <c r="J13" s="21"/>
      <c r="K13" s="21"/>
      <c r="L13" s="21"/>
      <c r="M13" s="21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2"/>
      <c r="AF13" s="23" t="s">
        <v>11</v>
      </c>
      <c r="AJ13">
        <v>90</v>
      </c>
    </row>
    <row r="14" spans="1:36" ht="17.399999999999999" customHeight="1" x14ac:dyDescent="0.25">
      <c r="A14" s="24" t="s">
        <v>12</v>
      </c>
      <c r="B14" s="25"/>
      <c r="C14" s="25"/>
      <c r="D14" s="26"/>
      <c r="E14" s="27"/>
      <c r="F14" s="28"/>
      <c r="G14" s="29" t="s">
        <v>13</v>
      </c>
      <c r="H14" s="30">
        <f>AJ13*0.333/(HOUR(H13)+MINUTE(H13)/60+SECOND(H13)/3600)</f>
        <v>49.469050894085285</v>
      </c>
      <c r="I14" s="30"/>
      <c r="J14" s="30"/>
      <c r="K14" s="30"/>
      <c r="L14" s="30"/>
      <c r="M14" s="31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32"/>
      <c r="AF14" s="33" t="s">
        <v>14</v>
      </c>
    </row>
    <row r="15" spans="1:36" ht="14.4" x14ac:dyDescent="0.25">
      <c r="A15" s="34" t="s">
        <v>15</v>
      </c>
      <c r="B15" s="35"/>
      <c r="C15" s="35"/>
      <c r="D15" s="35"/>
      <c r="E15" s="35"/>
      <c r="F15" s="35"/>
      <c r="G15" s="36"/>
      <c r="H15" s="34" t="s">
        <v>16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6"/>
    </row>
    <row r="16" spans="1:36" ht="17.399999999999999" customHeight="1" x14ac:dyDescent="0.25">
      <c r="A16" s="37" t="s">
        <v>17</v>
      </c>
      <c r="B16" s="38"/>
      <c r="C16" s="38"/>
      <c r="D16" s="39"/>
      <c r="E16" s="40"/>
      <c r="F16" s="39"/>
      <c r="G16" s="41" t="s">
        <v>18</v>
      </c>
      <c r="H16" s="42" t="s">
        <v>19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4"/>
    </row>
    <row r="17" spans="1:32" ht="17.399999999999999" customHeight="1" x14ac:dyDescent="0.25">
      <c r="A17" s="37" t="s">
        <v>20</v>
      </c>
      <c r="B17" s="38"/>
      <c r="C17" s="38"/>
      <c r="D17" s="45"/>
      <c r="E17" s="46"/>
      <c r="F17" s="45"/>
      <c r="G17" s="41" t="s">
        <v>21</v>
      </c>
      <c r="H17" s="47" t="s">
        <v>22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9"/>
    </row>
    <row r="18" spans="1:32" ht="17.399999999999999" customHeight="1" x14ac:dyDescent="0.25">
      <c r="A18" s="37" t="s">
        <v>23</v>
      </c>
      <c r="B18" s="38"/>
      <c r="C18" s="38"/>
      <c r="D18" s="50"/>
      <c r="E18" s="40"/>
      <c r="F18" s="39"/>
      <c r="G18" s="41" t="s">
        <v>24</v>
      </c>
      <c r="H18" s="47" t="s">
        <v>25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9"/>
    </row>
    <row r="19" spans="1:32" ht="17.399999999999999" customHeight="1" x14ac:dyDescent="0.25">
      <c r="A19" s="37" t="s">
        <v>26</v>
      </c>
      <c r="B19" s="38"/>
      <c r="C19" s="38"/>
      <c r="D19" s="50"/>
      <c r="E19" s="46"/>
      <c r="F19" s="45"/>
      <c r="G19" s="41" t="s">
        <v>27</v>
      </c>
      <c r="H19" s="47" t="s">
        <v>28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51"/>
      <c r="AA19" s="51"/>
      <c r="AB19" s="51"/>
      <c r="AC19" s="52"/>
      <c r="AD19" s="51"/>
      <c r="AE19" s="51"/>
      <c r="AF19" s="53" t="s">
        <v>29</v>
      </c>
    </row>
    <row r="20" spans="1:32" ht="14.4" thickBot="1" x14ac:dyDescent="0.3">
      <c r="A20" s="54"/>
      <c r="B20" s="55"/>
      <c r="C20" s="55"/>
      <c r="D20" s="54"/>
      <c r="E20" s="56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</row>
    <row r="21" spans="1:32" ht="20.399999999999999" customHeight="1" x14ac:dyDescent="0.25">
      <c r="A21" s="57" t="s">
        <v>30</v>
      </c>
      <c r="B21" s="58" t="s">
        <v>31</v>
      </c>
      <c r="C21" s="58" t="s">
        <v>32</v>
      </c>
      <c r="D21" s="58" t="s">
        <v>33</v>
      </c>
      <c r="E21" s="59" t="s">
        <v>34</v>
      </c>
      <c r="F21" s="58" t="s">
        <v>35</v>
      </c>
      <c r="G21" s="58" t="s">
        <v>36</v>
      </c>
      <c r="H21" s="60" t="s">
        <v>37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1" t="s">
        <v>38</v>
      </c>
      <c r="AA21" s="62" t="s">
        <v>39</v>
      </c>
      <c r="AB21" s="62"/>
      <c r="AC21" s="58" t="s">
        <v>40</v>
      </c>
      <c r="AD21" s="58" t="s">
        <v>41</v>
      </c>
      <c r="AE21" s="63" t="s">
        <v>42</v>
      </c>
      <c r="AF21" s="64" t="s">
        <v>43</v>
      </c>
    </row>
    <row r="22" spans="1:32" ht="20.399999999999999" customHeight="1" thickBot="1" x14ac:dyDescent="0.3">
      <c r="A22" s="65"/>
      <c r="B22" s="66"/>
      <c r="C22" s="66"/>
      <c r="D22" s="66"/>
      <c r="E22" s="67"/>
      <c r="F22" s="66"/>
      <c r="G22" s="66"/>
      <c r="H22" s="68">
        <v>1</v>
      </c>
      <c r="I22" s="68">
        <v>2</v>
      </c>
      <c r="J22" s="68">
        <v>3</v>
      </c>
      <c r="K22" s="68">
        <v>4</v>
      </c>
      <c r="L22" s="68">
        <v>5</v>
      </c>
      <c r="M22" s="68">
        <v>6</v>
      </c>
      <c r="N22" s="68">
        <v>7</v>
      </c>
      <c r="O22" s="68">
        <v>8</v>
      </c>
      <c r="P22" s="68">
        <v>9</v>
      </c>
      <c r="Q22" s="68">
        <v>10</v>
      </c>
      <c r="R22" s="68">
        <v>11</v>
      </c>
      <c r="S22" s="68">
        <v>12</v>
      </c>
      <c r="T22" s="68">
        <v>13</v>
      </c>
      <c r="U22" s="68">
        <v>14</v>
      </c>
      <c r="V22" s="68">
        <v>15</v>
      </c>
      <c r="W22" s="68">
        <v>16</v>
      </c>
      <c r="X22" s="68">
        <v>17</v>
      </c>
      <c r="Y22" s="68">
        <v>18</v>
      </c>
      <c r="Z22" s="69"/>
      <c r="AA22" s="70" t="s">
        <v>44</v>
      </c>
      <c r="AB22" s="70" t="s">
        <v>45</v>
      </c>
      <c r="AC22" s="66"/>
      <c r="AD22" s="66"/>
      <c r="AE22" s="71"/>
      <c r="AF22" s="72"/>
    </row>
    <row r="23" spans="1:32" ht="33.6" customHeight="1" x14ac:dyDescent="0.25">
      <c r="A23" s="73">
        <v>1</v>
      </c>
      <c r="B23" s="87">
        <v>1</v>
      </c>
      <c r="C23" s="74">
        <v>10014630008</v>
      </c>
      <c r="D23" s="75" t="s">
        <v>46</v>
      </c>
      <c r="E23" s="76">
        <v>36368</v>
      </c>
      <c r="F23" s="76" t="s">
        <v>47</v>
      </c>
      <c r="G23" s="77" t="s">
        <v>48</v>
      </c>
      <c r="H23" s="78">
        <v>5</v>
      </c>
      <c r="I23" s="78">
        <v>1</v>
      </c>
      <c r="J23" s="78">
        <v>5</v>
      </c>
      <c r="K23" s="78">
        <v>5</v>
      </c>
      <c r="L23" s="78">
        <v>5</v>
      </c>
      <c r="M23" s="78">
        <v>3</v>
      </c>
      <c r="N23" s="78">
        <v>3</v>
      </c>
      <c r="O23" s="78">
        <v>3</v>
      </c>
      <c r="P23" s="78">
        <v>5</v>
      </c>
      <c r="Q23" s="78">
        <v>5</v>
      </c>
      <c r="R23" s="78">
        <v>3</v>
      </c>
      <c r="S23" s="78">
        <v>3</v>
      </c>
      <c r="T23" s="78">
        <v>2</v>
      </c>
      <c r="U23" s="78">
        <v>5</v>
      </c>
      <c r="V23" s="78">
        <v>5</v>
      </c>
      <c r="W23" s="78">
        <v>2</v>
      </c>
      <c r="X23" s="78">
        <v>3</v>
      </c>
      <c r="Y23" s="78">
        <v>2</v>
      </c>
      <c r="Z23" s="150">
        <v>4</v>
      </c>
      <c r="AA23" s="150"/>
      <c r="AB23" s="78"/>
      <c r="AC23" s="78">
        <f>(SUM(H23:Y24)+AA23:AA24-AB23:AB24)</f>
        <v>65</v>
      </c>
      <c r="AD23" s="78"/>
      <c r="AE23" s="150"/>
      <c r="AF23" s="79"/>
    </row>
    <row r="24" spans="1:32" ht="33.6" customHeight="1" thickBot="1" x14ac:dyDescent="0.3">
      <c r="A24" s="80">
        <f>A23</f>
        <v>1</v>
      </c>
      <c r="B24" s="92"/>
      <c r="C24" s="81">
        <v>10009737568</v>
      </c>
      <c r="D24" s="82" t="s">
        <v>49</v>
      </c>
      <c r="E24" s="83">
        <v>35583</v>
      </c>
      <c r="F24" s="83" t="s">
        <v>50</v>
      </c>
      <c r="G24" s="84" t="s">
        <v>48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151"/>
      <c r="AA24" s="151"/>
      <c r="AB24" s="85"/>
      <c r="AC24" s="85"/>
      <c r="AD24" s="85"/>
      <c r="AE24" s="151"/>
      <c r="AF24" s="86"/>
    </row>
    <row r="25" spans="1:32" ht="33.6" customHeight="1" x14ac:dyDescent="0.25">
      <c r="A25" s="73">
        <v>2</v>
      </c>
      <c r="B25" s="87">
        <v>4</v>
      </c>
      <c r="C25" s="87">
        <v>10015266568</v>
      </c>
      <c r="D25" s="88" t="s">
        <v>51</v>
      </c>
      <c r="E25" s="89">
        <v>36288</v>
      </c>
      <c r="F25" s="90" t="s">
        <v>47</v>
      </c>
      <c r="G25" s="91" t="s">
        <v>52</v>
      </c>
      <c r="H25" s="78">
        <v>2</v>
      </c>
      <c r="I25" s="78">
        <v>3</v>
      </c>
      <c r="J25" s="78">
        <v>3</v>
      </c>
      <c r="K25" s="78">
        <v>3</v>
      </c>
      <c r="L25" s="78">
        <v>3</v>
      </c>
      <c r="M25" s="78">
        <v>5</v>
      </c>
      <c r="N25" s="78">
        <v>5</v>
      </c>
      <c r="O25" s="78"/>
      <c r="P25" s="78">
        <v>1</v>
      </c>
      <c r="Q25" s="78"/>
      <c r="R25" s="78">
        <v>5</v>
      </c>
      <c r="S25" s="78"/>
      <c r="T25" s="78">
        <v>5</v>
      </c>
      <c r="U25" s="78">
        <v>3</v>
      </c>
      <c r="V25" s="78">
        <v>3</v>
      </c>
      <c r="W25" s="78">
        <v>1</v>
      </c>
      <c r="X25" s="78">
        <v>2</v>
      </c>
      <c r="Y25" s="78">
        <v>10</v>
      </c>
      <c r="Z25" s="150">
        <v>1</v>
      </c>
      <c r="AA25" s="150"/>
      <c r="AB25" s="78"/>
      <c r="AC25" s="78">
        <f>(SUM(H25:Y26)+AA25:AA26-AB25:AB26)</f>
        <v>54</v>
      </c>
      <c r="AD25" s="78"/>
      <c r="AE25" s="150"/>
      <c r="AF25" s="79"/>
    </row>
    <row r="26" spans="1:32" ht="33.6" customHeight="1" thickBot="1" x14ac:dyDescent="0.3">
      <c r="A26" s="80">
        <f>A25</f>
        <v>2</v>
      </c>
      <c r="B26" s="92"/>
      <c r="C26" s="92">
        <v>10006886576</v>
      </c>
      <c r="D26" s="93" t="s">
        <v>53</v>
      </c>
      <c r="E26" s="94">
        <v>33764</v>
      </c>
      <c r="F26" s="95" t="s">
        <v>54</v>
      </c>
      <c r="G26" s="96" t="s">
        <v>52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151"/>
      <c r="AA26" s="151"/>
      <c r="AB26" s="85"/>
      <c r="AC26" s="85"/>
      <c r="AD26" s="85"/>
      <c r="AE26" s="151"/>
      <c r="AF26" s="86"/>
    </row>
    <row r="27" spans="1:32" ht="33.6" customHeight="1" x14ac:dyDescent="0.25">
      <c r="A27" s="73">
        <v>3</v>
      </c>
      <c r="B27" s="87">
        <v>3</v>
      </c>
      <c r="C27" s="74">
        <v>10095011985</v>
      </c>
      <c r="D27" s="97" t="s">
        <v>55</v>
      </c>
      <c r="E27" s="76">
        <v>38515</v>
      </c>
      <c r="F27" s="76" t="s">
        <v>56</v>
      </c>
      <c r="G27" s="77" t="s">
        <v>48</v>
      </c>
      <c r="H27" s="78">
        <v>3</v>
      </c>
      <c r="I27" s="78">
        <v>2</v>
      </c>
      <c r="J27" s="78">
        <v>2</v>
      </c>
      <c r="K27" s="78">
        <v>2</v>
      </c>
      <c r="L27" s="78"/>
      <c r="M27" s="78">
        <v>1</v>
      </c>
      <c r="N27" s="78">
        <v>1</v>
      </c>
      <c r="O27" s="78">
        <v>5</v>
      </c>
      <c r="P27" s="78">
        <v>3</v>
      </c>
      <c r="Q27" s="78">
        <v>3</v>
      </c>
      <c r="R27" s="78"/>
      <c r="S27" s="78">
        <v>5</v>
      </c>
      <c r="T27" s="78">
        <v>3</v>
      </c>
      <c r="U27" s="78"/>
      <c r="V27" s="78"/>
      <c r="W27" s="78"/>
      <c r="X27" s="78">
        <v>5</v>
      </c>
      <c r="Y27" s="78">
        <v>4</v>
      </c>
      <c r="Z27" s="150">
        <v>3</v>
      </c>
      <c r="AA27" s="150"/>
      <c r="AB27" s="78"/>
      <c r="AC27" s="78">
        <f>(SUM(H27:Y28)+AA27:AA28-AB27:AB28)</f>
        <v>39</v>
      </c>
      <c r="AD27" s="78"/>
      <c r="AE27" s="150"/>
      <c r="AF27" s="79"/>
    </row>
    <row r="28" spans="1:32" ht="33.6" customHeight="1" thickBot="1" x14ac:dyDescent="0.3">
      <c r="A28" s="80">
        <f>A27</f>
        <v>3</v>
      </c>
      <c r="B28" s="92"/>
      <c r="C28" s="81">
        <v>10104123420</v>
      </c>
      <c r="D28" s="98" t="s">
        <v>57</v>
      </c>
      <c r="E28" s="83">
        <v>38726</v>
      </c>
      <c r="F28" s="83" t="s">
        <v>47</v>
      </c>
      <c r="G28" s="84" t="s">
        <v>48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151"/>
      <c r="AA28" s="151"/>
      <c r="AB28" s="85"/>
      <c r="AC28" s="85"/>
      <c r="AD28" s="85"/>
      <c r="AE28" s="151"/>
      <c r="AF28" s="86"/>
    </row>
    <row r="29" spans="1:32" ht="33.6" customHeight="1" x14ac:dyDescent="0.25">
      <c r="A29" s="73">
        <v>4</v>
      </c>
      <c r="B29" s="87">
        <v>5</v>
      </c>
      <c r="C29" s="99">
        <v>10131583009</v>
      </c>
      <c r="D29" s="99" t="s">
        <v>58</v>
      </c>
      <c r="E29" s="90">
        <v>38691</v>
      </c>
      <c r="F29" s="90"/>
      <c r="G29" s="100" t="s">
        <v>59</v>
      </c>
      <c r="H29" s="78"/>
      <c r="I29" s="78"/>
      <c r="J29" s="78"/>
      <c r="K29" s="78"/>
      <c r="L29" s="78"/>
      <c r="M29" s="78">
        <v>2</v>
      </c>
      <c r="N29" s="78">
        <v>2</v>
      </c>
      <c r="O29" s="78">
        <v>2</v>
      </c>
      <c r="P29" s="78">
        <v>2</v>
      </c>
      <c r="Q29" s="78">
        <v>1</v>
      </c>
      <c r="R29" s="78">
        <v>2</v>
      </c>
      <c r="S29" s="78">
        <v>1</v>
      </c>
      <c r="T29" s="78"/>
      <c r="U29" s="78">
        <v>1</v>
      </c>
      <c r="V29" s="78">
        <v>2</v>
      </c>
      <c r="W29" s="78">
        <v>5</v>
      </c>
      <c r="X29" s="78">
        <v>1</v>
      </c>
      <c r="Y29" s="78"/>
      <c r="Z29" s="150">
        <v>7</v>
      </c>
      <c r="AA29" s="150"/>
      <c r="AB29" s="78"/>
      <c r="AC29" s="78">
        <f>(SUM(H29:Y30)+AA29:AA30-AB29:AB30)</f>
        <v>21</v>
      </c>
      <c r="AD29" s="78"/>
      <c r="AE29" s="150"/>
      <c r="AF29" s="79"/>
    </row>
    <row r="30" spans="1:32" ht="33.6" customHeight="1" thickBot="1" x14ac:dyDescent="0.3">
      <c r="A30" s="80">
        <f>A29</f>
        <v>4</v>
      </c>
      <c r="B30" s="92"/>
      <c r="C30" s="101">
        <v>10103653574</v>
      </c>
      <c r="D30" s="101" t="s">
        <v>60</v>
      </c>
      <c r="E30" s="95">
        <v>38408</v>
      </c>
      <c r="F30" s="95"/>
      <c r="G30" s="102" t="s">
        <v>59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151"/>
      <c r="AA30" s="151"/>
      <c r="AB30" s="85"/>
      <c r="AC30" s="85"/>
      <c r="AD30" s="85"/>
      <c r="AE30" s="151"/>
      <c r="AF30" s="86"/>
    </row>
    <row r="31" spans="1:32" ht="33.6" customHeight="1" x14ac:dyDescent="0.25">
      <c r="A31" s="73">
        <v>5</v>
      </c>
      <c r="B31" s="87">
        <v>6</v>
      </c>
      <c r="C31" s="87">
        <v>10010193367</v>
      </c>
      <c r="D31" s="103" t="s">
        <v>61</v>
      </c>
      <c r="E31" s="104">
        <v>36098</v>
      </c>
      <c r="F31" s="100" t="s">
        <v>47</v>
      </c>
      <c r="G31" s="77" t="s">
        <v>62</v>
      </c>
      <c r="H31" s="78">
        <v>1</v>
      </c>
      <c r="I31" s="78">
        <v>5</v>
      </c>
      <c r="J31" s="78">
        <v>1</v>
      </c>
      <c r="K31" s="78"/>
      <c r="L31" s="78"/>
      <c r="M31" s="78"/>
      <c r="N31" s="78"/>
      <c r="O31" s="78">
        <v>1</v>
      </c>
      <c r="P31" s="78"/>
      <c r="Q31" s="78">
        <v>2</v>
      </c>
      <c r="R31" s="78">
        <v>1</v>
      </c>
      <c r="S31" s="78">
        <v>2</v>
      </c>
      <c r="T31" s="78">
        <v>1</v>
      </c>
      <c r="U31" s="78">
        <v>2</v>
      </c>
      <c r="V31" s="78"/>
      <c r="W31" s="78">
        <v>3</v>
      </c>
      <c r="X31" s="78"/>
      <c r="Y31" s="78"/>
      <c r="Z31" s="150">
        <v>6</v>
      </c>
      <c r="AA31" s="150"/>
      <c r="AB31" s="78"/>
      <c r="AC31" s="78">
        <f>(SUM(H31:Y32)+AA31:AA32-AB31:AB32)</f>
        <v>19</v>
      </c>
      <c r="AD31" s="78"/>
      <c r="AE31" s="150"/>
      <c r="AF31" s="79"/>
    </row>
    <row r="32" spans="1:32" ht="33.6" customHeight="1" thickBot="1" x14ac:dyDescent="0.3">
      <c r="A32" s="80">
        <f>A31</f>
        <v>5</v>
      </c>
      <c r="B32" s="92"/>
      <c r="C32" s="92">
        <v>10036049123</v>
      </c>
      <c r="D32" s="93" t="s">
        <v>63</v>
      </c>
      <c r="E32" s="94">
        <v>37978</v>
      </c>
      <c r="F32" s="102" t="s">
        <v>56</v>
      </c>
      <c r="G32" s="95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151"/>
      <c r="AA32" s="151"/>
      <c r="AB32" s="85"/>
      <c r="AC32" s="85"/>
      <c r="AD32" s="85"/>
      <c r="AE32" s="151"/>
      <c r="AF32" s="86"/>
    </row>
    <row r="33" spans="1:32" ht="33.6" customHeight="1" x14ac:dyDescent="0.25">
      <c r="A33" s="73">
        <v>6</v>
      </c>
      <c r="B33" s="87">
        <v>7</v>
      </c>
      <c r="C33" s="105">
        <v>10062526988</v>
      </c>
      <c r="D33" s="103" t="s">
        <v>65</v>
      </c>
      <c r="E33" s="104">
        <v>37882</v>
      </c>
      <c r="F33" s="100" t="s">
        <v>56</v>
      </c>
      <c r="G33" s="77" t="s">
        <v>66</v>
      </c>
      <c r="H33" s="78"/>
      <c r="I33" s="78"/>
      <c r="J33" s="78"/>
      <c r="K33" s="78">
        <v>1</v>
      </c>
      <c r="L33" s="78">
        <v>1</v>
      </c>
      <c r="M33" s="78"/>
      <c r="N33" s="78"/>
      <c r="O33" s="78"/>
      <c r="P33" s="78"/>
      <c r="Q33" s="78"/>
      <c r="R33" s="78"/>
      <c r="S33" s="78"/>
      <c r="T33" s="78"/>
      <c r="U33" s="78"/>
      <c r="V33" s="78">
        <v>1</v>
      </c>
      <c r="W33" s="78"/>
      <c r="X33" s="78"/>
      <c r="Y33" s="78">
        <v>6</v>
      </c>
      <c r="Z33" s="150">
        <v>2</v>
      </c>
      <c r="AA33" s="150"/>
      <c r="AB33" s="78"/>
      <c r="AC33" s="78">
        <f>(SUM(H33:Y34)+AA33:AA34-AB33:AB34)</f>
        <v>9</v>
      </c>
      <c r="AD33" s="78"/>
      <c r="AE33" s="150"/>
      <c r="AF33" s="79"/>
    </row>
    <row r="34" spans="1:32" ht="33.6" customHeight="1" thickBot="1" x14ac:dyDescent="0.3">
      <c r="A34" s="80">
        <f>A33</f>
        <v>6</v>
      </c>
      <c r="B34" s="92"/>
      <c r="C34" s="106">
        <v>10055306451</v>
      </c>
      <c r="D34" s="107" t="s">
        <v>67</v>
      </c>
      <c r="E34" s="108">
        <v>37883</v>
      </c>
      <c r="F34" s="102" t="s">
        <v>47</v>
      </c>
      <c r="G34" s="84" t="s">
        <v>66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151"/>
      <c r="AA34" s="151"/>
      <c r="AB34" s="85"/>
      <c r="AC34" s="85"/>
      <c r="AD34" s="85"/>
      <c r="AE34" s="151"/>
      <c r="AF34" s="86"/>
    </row>
    <row r="35" spans="1:32" ht="33.6" customHeight="1" x14ac:dyDescent="0.25">
      <c r="A35" s="73">
        <v>7</v>
      </c>
      <c r="B35" s="87">
        <v>8</v>
      </c>
      <c r="C35" s="105">
        <v>10095787480</v>
      </c>
      <c r="D35" s="103" t="s">
        <v>68</v>
      </c>
      <c r="E35" s="104">
        <v>37065</v>
      </c>
      <c r="F35" s="100" t="s">
        <v>47</v>
      </c>
      <c r="G35" s="77" t="s">
        <v>66</v>
      </c>
      <c r="H35" s="78"/>
      <c r="I35" s="78"/>
      <c r="J35" s="78"/>
      <c r="K35" s="78"/>
      <c r="L35" s="78">
        <v>2</v>
      </c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150">
        <v>5</v>
      </c>
      <c r="AA35" s="150"/>
      <c r="AB35" s="78">
        <v>40</v>
      </c>
      <c r="AC35" s="78">
        <f>(SUM(H35:Y36)+AA35:AA36-AB35:AB36)</f>
        <v>-38</v>
      </c>
      <c r="AD35" s="78"/>
      <c r="AE35" s="150"/>
      <c r="AF35" s="79"/>
    </row>
    <row r="36" spans="1:32" ht="33.6" customHeight="1" thickBot="1" x14ac:dyDescent="0.3">
      <c r="A36" s="80">
        <f>A35</f>
        <v>7</v>
      </c>
      <c r="B36" s="92"/>
      <c r="C36" s="106">
        <v>10078794292</v>
      </c>
      <c r="D36" s="107" t="s">
        <v>69</v>
      </c>
      <c r="E36" s="108">
        <v>37768</v>
      </c>
      <c r="F36" s="102" t="s">
        <v>47</v>
      </c>
      <c r="G36" s="84" t="s">
        <v>62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151"/>
      <c r="AA36" s="151"/>
      <c r="AB36" s="85"/>
      <c r="AC36" s="85"/>
      <c r="AD36" s="85"/>
      <c r="AE36" s="151"/>
      <c r="AF36" s="86"/>
    </row>
    <row r="37" spans="1:32" ht="33.6" customHeight="1" x14ac:dyDescent="0.25">
      <c r="A37" s="73">
        <v>8</v>
      </c>
      <c r="B37" s="87">
        <v>2</v>
      </c>
      <c r="C37" s="74">
        <v>10093556278</v>
      </c>
      <c r="D37" s="97" t="s">
        <v>70</v>
      </c>
      <c r="E37" s="76">
        <v>38503</v>
      </c>
      <c r="F37" s="76" t="s">
        <v>47</v>
      </c>
      <c r="G37" s="77" t="s">
        <v>48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150"/>
      <c r="AA37" s="150"/>
      <c r="AB37" s="78">
        <v>60</v>
      </c>
      <c r="AC37" s="78">
        <f>(SUM(H37:Y38)+AA37:AA38-AB37:AB38)</f>
        <v>-60</v>
      </c>
      <c r="AD37" s="78"/>
      <c r="AE37" s="150"/>
      <c r="AF37" s="79" t="s">
        <v>71</v>
      </c>
    </row>
    <row r="38" spans="1:32" ht="33.6" customHeight="1" thickBot="1" x14ac:dyDescent="0.3">
      <c r="A38" s="80">
        <f>A37</f>
        <v>8</v>
      </c>
      <c r="B38" s="92"/>
      <c r="C38" s="81">
        <v>10093990253</v>
      </c>
      <c r="D38" s="98" t="s">
        <v>72</v>
      </c>
      <c r="E38" s="83">
        <v>38453</v>
      </c>
      <c r="F38" s="83" t="s">
        <v>47</v>
      </c>
      <c r="G38" s="84" t="s">
        <v>48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151"/>
      <c r="AA38" s="151"/>
      <c r="AB38" s="85"/>
      <c r="AC38" s="85"/>
      <c r="AD38" s="85"/>
      <c r="AE38" s="151"/>
      <c r="AF38" s="86"/>
    </row>
    <row r="39" spans="1:32" ht="14.4" thickBot="1" x14ac:dyDescent="0.3">
      <c r="A39" s="109"/>
      <c r="B39" s="55"/>
      <c r="C39" s="55"/>
      <c r="D39" s="54"/>
      <c r="E39" s="56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</row>
    <row r="40" spans="1:32" ht="15" thickTop="1" x14ac:dyDescent="0.25">
      <c r="A40" s="110" t="s">
        <v>73</v>
      </c>
      <c r="B40" s="111"/>
      <c r="C40" s="111"/>
      <c r="D40" s="111"/>
      <c r="E40" s="112"/>
      <c r="F40" s="112"/>
      <c r="G40" s="111" t="s">
        <v>74</v>
      </c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3"/>
    </row>
    <row r="41" spans="1:32" ht="17.399999999999999" customHeight="1" x14ac:dyDescent="0.25">
      <c r="A41" s="114" t="s">
        <v>75</v>
      </c>
      <c r="B41" s="38"/>
      <c r="C41" s="115"/>
      <c r="D41" s="116"/>
      <c r="E41" s="117"/>
      <c r="F41" s="116"/>
      <c r="G41" s="118" t="s">
        <v>76</v>
      </c>
      <c r="H41" s="119">
        <v>4</v>
      </c>
      <c r="I41" s="120" t="s">
        <v>54</v>
      </c>
      <c r="J41" s="121"/>
      <c r="K41" s="121">
        <f>COUNTIF(F23:F38,"ЗМС")</f>
        <v>1</v>
      </c>
      <c r="L41" s="122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2"/>
      <c r="AA41" s="118"/>
      <c r="AB41" s="118"/>
      <c r="AC41" s="122"/>
      <c r="AD41" s="123"/>
      <c r="AE41" s="120"/>
      <c r="AF41" s="124"/>
    </row>
    <row r="42" spans="1:32" ht="17.399999999999999" customHeight="1" x14ac:dyDescent="0.25">
      <c r="A42" s="114" t="s">
        <v>77</v>
      </c>
      <c r="B42" s="38"/>
      <c r="C42" s="125"/>
      <c r="D42" s="116"/>
      <c r="E42" s="117"/>
      <c r="F42" s="116"/>
      <c r="G42" s="118" t="s">
        <v>78</v>
      </c>
      <c r="H42" s="119">
        <f>H43+H47</f>
        <v>16</v>
      </c>
      <c r="I42" s="120" t="s">
        <v>50</v>
      </c>
      <c r="J42" s="121"/>
      <c r="K42" s="121">
        <f>COUNTIF(F23:F38,"МСМК")</f>
        <v>1</v>
      </c>
      <c r="L42" s="122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2"/>
      <c r="AA42" s="118"/>
      <c r="AB42" s="118"/>
      <c r="AC42" s="122"/>
      <c r="AD42" s="123"/>
      <c r="AE42" s="120"/>
      <c r="AF42" s="126"/>
    </row>
    <row r="43" spans="1:32" ht="17.399999999999999" customHeight="1" x14ac:dyDescent="0.25">
      <c r="A43" s="114"/>
      <c r="B43" s="38"/>
      <c r="C43" s="116"/>
      <c r="D43" s="116"/>
      <c r="E43" s="117"/>
      <c r="F43" s="116"/>
      <c r="G43" s="118" t="s">
        <v>79</v>
      </c>
      <c r="H43" s="119">
        <f>H44+H45+H46</f>
        <v>16</v>
      </c>
      <c r="I43" s="120" t="s">
        <v>47</v>
      </c>
      <c r="J43" s="121"/>
      <c r="K43" s="121">
        <f>COUNTIF(F23:F38,"МС")</f>
        <v>9</v>
      </c>
      <c r="L43" s="122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2"/>
      <c r="AA43" s="118"/>
      <c r="AB43" s="118"/>
      <c r="AC43" s="122"/>
      <c r="AD43" s="123"/>
      <c r="AE43" s="120"/>
      <c r="AF43" s="126"/>
    </row>
    <row r="44" spans="1:32" ht="17.399999999999999" customHeight="1" x14ac:dyDescent="0.25">
      <c r="A44" s="114"/>
      <c r="B44" s="38"/>
      <c r="C44" s="116"/>
      <c r="D44" s="116"/>
      <c r="E44" s="117"/>
      <c r="F44" s="116"/>
      <c r="G44" s="118" t="s">
        <v>80</v>
      </c>
      <c r="H44" s="119">
        <f>COUNT(A12:A49)</f>
        <v>16</v>
      </c>
      <c r="I44" s="120" t="s">
        <v>56</v>
      </c>
      <c r="J44" s="121"/>
      <c r="K44" s="121">
        <f>COUNTIF(F23:F38,"КМС")</f>
        <v>3</v>
      </c>
      <c r="L44" s="122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2"/>
      <c r="AA44" s="118"/>
      <c r="AB44" s="118"/>
      <c r="AC44" s="122"/>
      <c r="AD44" s="123"/>
      <c r="AE44" s="120"/>
      <c r="AF44" s="126"/>
    </row>
    <row r="45" spans="1:32" ht="17.399999999999999" customHeight="1" x14ac:dyDescent="0.25">
      <c r="A45" s="127"/>
      <c r="B45" s="45"/>
      <c r="C45" s="119"/>
      <c r="D45" s="116"/>
      <c r="E45" s="117"/>
      <c r="F45" s="116"/>
      <c r="G45" s="118" t="s">
        <v>81</v>
      </c>
      <c r="H45" s="119">
        <f>COUNTIF(A12:A49,"НФ")</f>
        <v>0</v>
      </c>
      <c r="I45" s="120" t="s">
        <v>82</v>
      </c>
      <c r="J45" s="121"/>
      <c r="K45" s="121">
        <f>COUNTIF(F23:F38,"1 СР")</f>
        <v>0</v>
      </c>
      <c r="L45" s="122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2"/>
      <c r="AA45" s="118"/>
      <c r="AB45" s="118"/>
      <c r="AC45" s="122"/>
      <c r="AD45" s="123"/>
      <c r="AE45" s="120"/>
      <c r="AF45" s="126"/>
    </row>
    <row r="46" spans="1:32" ht="17.399999999999999" customHeight="1" x14ac:dyDescent="0.25">
      <c r="A46" s="128"/>
      <c r="B46" s="38"/>
      <c r="C46" s="116"/>
      <c r="D46" s="116"/>
      <c r="E46" s="117"/>
      <c r="F46" s="116"/>
      <c r="G46" s="118" t="s">
        <v>83</v>
      </c>
      <c r="H46" s="119">
        <f>COUNTIF(A12:A49,"ДСКВ")</f>
        <v>0</v>
      </c>
      <c r="I46" s="120" t="s">
        <v>84</v>
      </c>
      <c r="J46" s="121"/>
      <c r="K46" s="121">
        <f>COUNTIF(F23:F38,"2 СР")</f>
        <v>0</v>
      </c>
      <c r="L46" s="122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2"/>
      <c r="AA46" s="118"/>
      <c r="AB46" s="118"/>
      <c r="AC46" s="122"/>
      <c r="AD46" s="123"/>
      <c r="AE46" s="120"/>
      <c r="AF46" s="126"/>
    </row>
    <row r="47" spans="1:32" ht="17.399999999999999" customHeight="1" x14ac:dyDescent="0.25">
      <c r="A47" s="128"/>
      <c r="B47" s="38"/>
      <c r="C47" s="116"/>
      <c r="D47" s="116"/>
      <c r="E47" s="117"/>
      <c r="F47" s="116"/>
      <c r="G47" s="118" t="s">
        <v>85</v>
      </c>
      <c r="H47" s="119">
        <f>COUNTIF(A12:A49,"НС")</f>
        <v>0</v>
      </c>
      <c r="I47" s="120" t="s">
        <v>86</v>
      </c>
      <c r="J47" s="121"/>
      <c r="K47" s="121">
        <f>COUNTIF(F23:F38,"3 СР")</f>
        <v>0</v>
      </c>
      <c r="L47" s="122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2"/>
      <c r="AA47" s="118"/>
      <c r="AB47" s="118"/>
      <c r="AC47" s="122"/>
      <c r="AD47" s="123"/>
      <c r="AE47" s="120"/>
      <c r="AF47" s="129"/>
    </row>
    <row r="48" spans="1:32" ht="13.8" x14ac:dyDescent="0.25">
      <c r="A48" s="127"/>
      <c r="B48" s="130"/>
      <c r="C48" s="130"/>
      <c r="D48" s="45"/>
      <c r="E48" s="131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132"/>
    </row>
    <row r="49" spans="1:32" ht="15.6" x14ac:dyDescent="0.25">
      <c r="A49" s="133" t="s">
        <v>87</v>
      </c>
      <c r="B49" s="134"/>
      <c r="C49" s="134"/>
      <c r="D49" s="134"/>
      <c r="E49" s="134"/>
      <c r="F49" s="134" t="s">
        <v>88</v>
      </c>
      <c r="G49" s="134"/>
      <c r="H49" s="134"/>
      <c r="I49" s="134"/>
      <c r="J49" s="134"/>
      <c r="K49" s="134"/>
      <c r="L49" s="134" t="s">
        <v>89</v>
      </c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 t="s">
        <v>90</v>
      </c>
      <c r="AA49" s="134"/>
      <c r="AB49" s="134"/>
      <c r="AC49" s="134"/>
      <c r="AD49" s="134"/>
      <c r="AE49" s="134"/>
      <c r="AF49" s="135"/>
    </row>
    <row r="50" spans="1:32" ht="15.6" x14ac:dyDescent="0.25">
      <c r="A50" s="136"/>
      <c r="B50" s="137"/>
      <c r="C50" s="137"/>
      <c r="D50" s="137"/>
      <c r="E50" s="137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9"/>
    </row>
    <row r="51" spans="1:32" ht="15.6" x14ac:dyDescent="0.25">
      <c r="A51" s="136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40"/>
    </row>
    <row r="52" spans="1:32" ht="13.8" x14ac:dyDescent="0.25">
      <c r="A52" s="141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5"/>
      <c r="AA52" s="55"/>
      <c r="AB52" s="55"/>
      <c r="AC52" s="2"/>
      <c r="AD52" s="2"/>
      <c r="AE52" s="2"/>
      <c r="AF52" s="142"/>
    </row>
    <row r="53" spans="1:32" ht="13.8" x14ac:dyDescent="0.25">
      <c r="A53" s="143"/>
      <c r="B53" s="55"/>
      <c r="C53" s="55"/>
      <c r="D53" s="55"/>
      <c r="E53" s="14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145"/>
    </row>
    <row r="54" spans="1:32" ht="13.8" x14ac:dyDescent="0.25">
      <c r="A54" s="143"/>
      <c r="B54" s="55"/>
      <c r="C54" s="55"/>
      <c r="D54" s="55"/>
      <c r="E54" s="144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145"/>
    </row>
    <row r="55" spans="1:32" ht="16.2" thickBot="1" x14ac:dyDescent="0.3">
      <c r="A55" s="146" t="str">
        <f>G16</f>
        <v>Денисенко С.А. (Москва)</v>
      </c>
      <c r="B55" s="147"/>
      <c r="C55" s="147"/>
      <c r="D55" s="147"/>
      <c r="E55" s="147"/>
      <c r="F55" s="148" t="str">
        <f>G17</f>
        <v>Афанасьева Е.А. (ВК, Свердловская область)</v>
      </c>
      <c r="G55" s="148"/>
      <c r="H55" s="148"/>
      <c r="I55" s="148"/>
      <c r="J55" s="148"/>
      <c r="K55" s="148"/>
      <c r="L55" s="148" t="str">
        <f>G18</f>
        <v>Валова А.С. (ВК, Санкт-Петербург)</v>
      </c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 t="str">
        <f>G19</f>
        <v>Гниденко В.Н. (ВК, Тульская область)</v>
      </c>
      <c r="AA55" s="148"/>
      <c r="AB55" s="148"/>
      <c r="AC55" s="148"/>
      <c r="AD55" s="148"/>
      <c r="AE55" s="148"/>
      <c r="AF55" s="149"/>
    </row>
    <row r="56" spans="1:32" ht="14.4" thickTop="1" x14ac:dyDescent="0.25">
      <c r="A56" s="54"/>
      <c r="B56" s="55"/>
      <c r="C56" s="55"/>
      <c r="D56" s="54"/>
      <c r="E56" s="56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</row>
  </sheetData>
  <mergeCells count="45">
    <mergeCell ref="A49:E49"/>
    <mergeCell ref="F49:K49"/>
    <mergeCell ref="L49:Y49"/>
    <mergeCell ref="Z49:AF49"/>
    <mergeCell ref="AC52:AF52"/>
    <mergeCell ref="A55:E55"/>
    <mergeCell ref="F55:K55"/>
    <mergeCell ref="L55:Y55"/>
    <mergeCell ref="Z55:AF55"/>
    <mergeCell ref="A40:D40"/>
    <mergeCell ref="G40:AF40"/>
    <mergeCell ref="AF21:AF22"/>
    <mergeCell ref="H21:Y21"/>
    <mergeCell ref="Z21:Z22"/>
    <mergeCell ref="AA21:AB21"/>
    <mergeCell ref="AC21:AC22"/>
    <mergeCell ref="AD21:AD22"/>
    <mergeCell ref="AE21:AE22"/>
    <mergeCell ref="H18:AF18"/>
    <mergeCell ref="H19:Y19"/>
    <mergeCell ref="A21:A22"/>
    <mergeCell ref="B21:B22"/>
    <mergeCell ref="C21:C22"/>
    <mergeCell ref="D21:D22"/>
    <mergeCell ref="E21:E22"/>
    <mergeCell ref="F21:F22"/>
    <mergeCell ref="G21:G22"/>
    <mergeCell ref="H13:M13"/>
    <mergeCell ref="H14:L14"/>
    <mergeCell ref="A15:G15"/>
    <mergeCell ref="H15:AF15"/>
    <mergeCell ref="H16:AF16"/>
    <mergeCell ref="H17:AF17"/>
    <mergeCell ref="A7:AF7"/>
    <mergeCell ref="A8:AF8"/>
    <mergeCell ref="A9:AF9"/>
    <mergeCell ref="A10:AF10"/>
    <mergeCell ref="A11:AF11"/>
    <mergeCell ref="A12:AF12"/>
    <mergeCell ref="A1:AF1"/>
    <mergeCell ref="A2:AF2"/>
    <mergeCell ref="A3:AF3"/>
    <mergeCell ref="A4:AF4"/>
    <mergeCell ref="A5:AF5"/>
    <mergeCell ref="A6:AF6"/>
  </mergeCells>
  <conditionalFormatting sqref="Z48:AB56 Z39:AB39 AA41:AB47 G41:G47 Z8:AB14 Z21 Z20:AB20">
    <cfRule type="expression" dxfId="0" priority="1" stopIfTrue="1">
      <formula>AND(COUNTIF($Z$48:$AB$56, G8)+COUNTIF($Z$39:$AB$39, G8)+COUNTIF($AA$41:$AB$47, G8)+COUNTIF($G$41:$G$47, G8)+COUNTIF($Z$8:$AB$14, G8)+COUNTIF($Z$21:$Z$21, G8)+COUNTIF($Z$20:$AB$20, G8)&gt;1,NOT(ISBLANK(G8)))</formula>
    </cfRule>
  </conditionalFormatting>
  <pageMargins left="0" right="0" top="0" bottom="0" header="0" footer="0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муж медисон</vt:lpstr>
      <vt:lpstr>'муж медисон'!Область_печати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2024-05-28T14:36:57Z</dcterms:created>
  <dcterms:modified xsi:type="dcterms:W3CDTF">2024-05-28T14:37:27Z</dcterms:modified>
</cp:coreProperties>
</file>