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C4054F70-96C1-42F0-9119-C2AF7F89AB65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Мэдисон" sheetId="91" r:id="rId1"/>
  </sheets>
  <definedNames>
    <definedName name="_xlnm.Print_Titles" localSheetId="0">Мэдисон!$21:$21</definedName>
    <definedName name="_xlnm.Print_Area" localSheetId="0">Мэдисон!$A$1:$AV$45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4" i="91" l="1"/>
  <c r="AR34" i="91"/>
  <c r="AQ34" i="91"/>
  <c r="AP34" i="91"/>
  <c r="AO34" i="91"/>
  <c r="AN34" i="91"/>
  <c r="AM34" i="91"/>
  <c r="AL34" i="91"/>
  <c r="AK34" i="91"/>
  <c r="AJ34" i="91"/>
  <c r="AI34" i="91"/>
  <c r="AH34" i="91"/>
  <c r="AG34" i="91"/>
  <c r="AF34" i="91"/>
  <c r="AE34" i="91"/>
  <c r="AD34" i="91"/>
  <c r="AC34" i="91"/>
  <c r="AB34" i="91"/>
  <c r="AA34" i="91"/>
  <c r="Z34" i="91"/>
  <c r="Y34" i="91"/>
  <c r="X34" i="91"/>
  <c r="W34" i="91"/>
  <c r="V34" i="91"/>
  <c r="U34" i="91"/>
  <c r="T34" i="91"/>
  <c r="S34" i="91"/>
  <c r="R34" i="91"/>
  <c r="Q34" i="91"/>
  <c r="P34" i="91"/>
  <c r="O34" i="91"/>
  <c r="N34" i="91"/>
  <c r="M34" i="91"/>
  <c r="L34" i="91"/>
  <c r="K34" i="91"/>
  <c r="J34" i="91"/>
  <c r="I34" i="91"/>
  <c r="H34" i="91"/>
  <c r="AS32" i="91"/>
  <c r="AR32" i="91"/>
  <c r="AQ32" i="91"/>
  <c r="AP32" i="91"/>
  <c r="AO32" i="91"/>
  <c r="AN32" i="91"/>
  <c r="AM32" i="91"/>
  <c r="AL32" i="91"/>
  <c r="AK32" i="91"/>
  <c r="AJ32" i="91"/>
  <c r="AI32" i="91"/>
  <c r="AH32" i="91"/>
  <c r="AG32" i="91"/>
  <c r="AF32" i="91"/>
  <c r="AE32" i="91"/>
  <c r="AD32" i="91"/>
  <c r="AC32" i="91"/>
  <c r="AB32" i="91"/>
  <c r="AA32" i="91"/>
  <c r="Z32" i="91"/>
  <c r="Y32" i="91"/>
  <c r="X32" i="91"/>
  <c r="W32" i="91"/>
  <c r="V32" i="91"/>
  <c r="U32" i="91"/>
  <c r="T32" i="91"/>
  <c r="S32" i="91"/>
  <c r="R32" i="91"/>
  <c r="Q32" i="91"/>
  <c r="P32" i="91"/>
  <c r="O32" i="91"/>
  <c r="N32" i="91"/>
  <c r="M32" i="91"/>
  <c r="L32" i="91"/>
  <c r="K32" i="91"/>
  <c r="J32" i="91"/>
  <c r="I32" i="91"/>
  <c r="H32" i="91"/>
  <c r="AS30" i="91"/>
  <c r="AR30" i="91"/>
  <c r="AQ30" i="91"/>
  <c r="AP30" i="91"/>
  <c r="AO30" i="91"/>
  <c r="AN30" i="91"/>
  <c r="AM30" i="91"/>
  <c r="AL30" i="91"/>
  <c r="AK30" i="91"/>
  <c r="AJ30" i="91"/>
  <c r="AI30" i="91"/>
  <c r="AH30" i="91"/>
  <c r="AG30" i="91"/>
  <c r="AF30" i="91"/>
  <c r="AE30" i="91"/>
  <c r="AD30" i="91"/>
  <c r="AC30" i="91"/>
  <c r="AB30" i="91"/>
  <c r="AA30" i="91"/>
  <c r="Z30" i="91"/>
  <c r="Y30" i="91"/>
  <c r="X30" i="91"/>
  <c r="W30" i="91"/>
  <c r="V30" i="91"/>
  <c r="U30" i="91"/>
  <c r="T30" i="91"/>
  <c r="S30" i="91"/>
  <c r="R30" i="91"/>
  <c r="Q30" i="91"/>
  <c r="P30" i="91"/>
  <c r="O30" i="91"/>
  <c r="N30" i="91"/>
  <c r="M30" i="91"/>
  <c r="L30" i="91"/>
  <c r="K30" i="91"/>
  <c r="J30" i="91"/>
  <c r="I30" i="91"/>
  <c r="H30" i="91"/>
  <c r="AS28" i="91"/>
  <c r="AR28" i="91"/>
  <c r="AQ28" i="91"/>
  <c r="AP28" i="91"/>
  <c r="AO28" i="91"/>
  <c r="AN28" i="91"/>
  <c r="AM28" i="91"/>
  <c r="AL28" i="91"/>
  <c r="AK28" i="91"/>
  <c r="AJ28" i="91"/>
  <c r="AI28" i="91"/>
  <c r="AH28" i="91"/>
  <c r="AG28" i="91"/>
  <c r="AF28" i="91"/>
  <c r="AE28" i="91"/>
  <c r="AD28" i="91"/>
  <c r="AC28" i="91"/>
  <c r="AB28" i="91"/>
  <c r="AA28" i="91"/>
  <c r="Z28" i="91"/>
  <c r="Y28" i="91"/>
  <c r="X28" i="91"/>
  <c r="W28" i="9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/>
  <c r="H28" i="91"/>
  <c r="AS26" i="91"/>
  <c r="AR26" i="91"/>
  <c r="AQ26" i="91"/>
  <c r="AP26" i="91"/>
  <c r="AO26" i="91"/>
  <c r="AN26" i="91"/>
  <c r="AM26" i="91"/>
  <c r="AL26" i="91"/>
  <c r="AK26" i="91"/>
  <c r="AJ26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AS24" i="91"/>
  <c r="AR24" i="91"/>
  <c r="AQ24" i="91"/>
  <c r="AP24" i="91"/>
  <c r="AO24" i="91"/>
  <c r="AN24" i="91"/>
  <c r="AM24" i="91"/>
  <c r="AL24" i="91"/>
  <c r="AK24" i="91"/>
  <c r="AJ24" i="91"/>
  <c r="AI24" i="91"/>
  <c r="AH24" i="91"/>
  <c r="AG24" i="91"/>
  <c r="AF24" i="91"/>
  <c r="AE24" i="91"/>
  <c r="AD24" i="91"/>
  <c r="AC24" i="91"/>
  <c r="AB24" i="91"/>
  <c r="AA24" i="91"/>
  <c r="Z24" i="91"/>
  <c r="Y24" i="91"/>
  <c r="X24" i="91"/>
  <c r="W24" i="91"/>
  <c r="V24" i="91"/>
  <c r="U24" i="91"/>
  <c r="T24" i="91"/>
  <c r="S24" i="91"/>
  <c r="R24" i="91"/>
  <c r="Q24" i="91"/>
  <c r="P24" i="91"/>
  <c r="O24" i="91"/>
  <c r="N24" i="91"/>
  <c r="M24" i="91"/>
  <c r="L24" i="91"/>
  <c r="K24" i="91"/>
  <c r="J24" i="91"/>
  <c r="I24" i="91"/>
  <c r="H24" i="91"/>
  <c r="AS23" i="91"/>
  <c r="B34" i="91"/>
  <c r="A34" i="91"/>
  <c r="B32" i="91"/>
  <c r="A32" i="91"/>
  <c r="B30" i="91"/>
  <c r="A30" i="91"/>
  <c r="B28" i="91"/>
  <c r="A28" i="91"/>
  <c r="B26" i="91"/>
  <c r="A26" i="91"/>
  <c r="B24" i="91"/>
  <c r="AS33" i="91"/>
  <c r="AS31" i="91"/>
  <c r="A24" i="91"/>
  <c r="AS25" i="91" l="1"/>
  <c r="AS27" i="91"/>
  <c r="AS29" i="91"/>
  <c r="L45" i="91" l="1"/>
  <c r="E45" i="91"/>
  <c r="AR45" i="91" l="1"/>
</calcChain>
</file>

<file path=xl/sharedStrings.xml><?xml version="1.0" encoding="utf-8"?>
<sst xmlns="http://schemas.openxmlformats.org/spreadsheetml/2006/main" count="78" uniqueCount="67">
  <si>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</si>
  <si>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</si>
  <si>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</si>
  <si>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</si>
  <si>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</si>
  <si>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</si>
  <si>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</si>
  <si>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</si>
  <si>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</si>
  <si>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</si>
  <si>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</si>
  <si>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</si>
  <si>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</si>
  <si>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</si>
  <si>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</si>
  <si>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</si>
  <si>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</si>
  <si>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</si>
  <si>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</si>
  <si>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</si>
  <si>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</si>
  <si>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</si>
  <si>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</si>
  <si>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</si>
  <si>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</si>
  <si>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</si>
  <si>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</si>
  <si>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+ ЗА КРУГ</t>
  </si>
  <si>
    <t>- ЗА КРУГ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</si>
  <si>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</si>
  <si>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</si>
  <si>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</si>
  <si>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</si>
  <si>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Тульская область</t>
  </si>
  <si>
    <t>МЕСТО ПРОВЕДЕНИЯ: г. Санкт-Петербург</t>
  </si>
  <si>
    <t>ОЧКИ НА ПРОМЕЖУТОЧНЫХ ФИНИШАХ</t>
  </si>
  <si>
    <t>трек - мэдисон</t>
  </si>
  <si>
    <t>№ ВРВС: 0080461611Я</t>
  </si>
  <si>
    <t>ОЧКИ ЗА КРУГИ</t>
  </si>
  <si>
    <t>КУБОК РОССИИ</t>
  </si>
  <si>
    <t>ДАТА ПРОВЕДЕНИЯ: 31 января 2023 года</t>
  </si>
  <si>
    <t>Температура: +21</t>
  </si>
  <si>
    <t>Влажность: 56 %</t>
  </si>
  <si>
    <t>Афанасьева Е.А. (ВК, Свердловская область)</t>
  </si>
  <si>
    <t>Ярышева О.Ю. (ВК, )</t>
  </si>
  <si>
    <t>Москва</t>
  </si>
  <si>
    <t>НАЧАЛО ГОНКИ:</t>
  </si>
  <si>
    <t>ОКОНЧАНИЕ ГОНКИ:</t>
  </si>
  <si>
    <t>№ ЕКП 2023: 26263</t>
  </si>
  <si>
    <t>Женщины</t>
  </si>
  <si>
    <t>0,250 км/80</t>
  </si>
  <si>
    <t>НФ</t>
  </si>
  <si>
    <t>Аверина Мария</t>
  </si>
  <si>
    <t>Ростовцева Мария</t>
  </si>
  <si>
    <t>Балаева Софья</t>
  </si>
  <si>
    <t>Захаркина Валерия</t>
  </si>
  <si>
    <t>Иванцова Мария</t>
  </si>
  <si>
    <t>Болотова Алена</t>
  </si>
  <si>
    <t>Мурзина Ирина</t>
  </si>
  <si>
    <t>Бирюк Каролина</t>
  </si>
  <si>
    <t>Беларусь</t>
  </si>
  <si>
    <t>Могилевская Анастасия</t>
  </si>
  <si>
    <t>Арчибасова Елизавета</t>
  </si>
  <si>
    <t>Шварева Варвара</t>
  </si>
  <si>
    <t>Канеева Дарья</t>
  </si>
  <si>
    <t>Ростовская область</t>
  </si>
  <si>
    <t>Республика Адыгея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</si>
</sst>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6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5" fontId="17" fillId="0" borderId="18" xfId="0" applyNumberFormat="1" applyFont="1" applyBorder="1" applyAlignment="1">
      <alignment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17" fillId="0" borderId="18" xfId="0" applyNumberFormat="1" applyFont="1" applyBorder="1" applyAlignment="1">
      <alignment horizontal="center" vertical="center"/>
    </xf>
    <xf numFmtId="49" fontId="6" fillId="2" borderId="32" xfId="3" applyNumberFormat="1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 wrapText="1"/>
    </xf>
    <xf numFmtId="0" fontId="18" fillId="0" borderId="30" xfId="8" applyFont="1" applyFill="1" applyBorder="1" applyAlignment="1">
      <alignment vertical="center" wrapText="1"/>
    </xf>
    <xf numFmtId="14" fontId="18" fillId="0" borderId="30" xfId="9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3" borderId="38" xfId="3" applyFont="1" applyFill="1" applyBorder="1" applyAlignment="1">
      <alignment horizontal="center" vertical="center" wrapText="1"/>
    </xf>
    <xf numFmtId="0" fontId="18" fillId="0" borderId="38" xfId="8" applyFont="1" applyFill="1" applyBorder="1" applyAlignment="1">
      <alignment vertical="center" wrapText="1"/>
    </xf>
    <xf numFmtId="14" fontId="18" fillId="0" borderId="38" xfId="9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3" borderId="32" xfId="3" applyFont="1" applyFill="1" applyBorder="1" applyAlignment="1">
      <alignment horizontal="center" vertical="center" wrapText="1"/>
    </xf>
    <xf numFmtId="0" fontId="18" fillId="0" borderId="32" xfId="8" applyFont="1" applyFill="1" applyBorder="1" applyAlignment="1">
      <alignment vertical="center" wrapText="1"/>
    </xf>
    <xf numFmtId="14" fontId="18" fillId="0" borderId="32" xfId="9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1" fontId="18" fillId="0" borderId="40" xfId="9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" fontId="18" fillId="0" borderId="41" xfId="9" applyNumberFormat="1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18" fillId="0" borderId="27" xfId="8" applyFont="1" applyFill="1" applyBorder="1" applyAlignment="1">
      <alignment vertical="center" wrapText="1"/>
    </xf>
    <xf numFmtId="14" fontId="18" fillId="0" borderId="27" xfId="9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" fontId="18" fillId="0" borderId="42" xfId="9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center" vertical="center" wrapText="1"/>
    </xf>
    <xf numFmtId="0" fontId="5" fillId="0" borderId="36" xfId="9" applyFont="1" applyFill="1" applyBorder="1" applyAlignment="1">
      <alignment horizontal="center" vertical="center" wrapText="1"/>
    </xf>
    <xf numFmtId="1" fontId="5" fillId="0" borderId="45" xfId="9" applyNumberFormat="1" applyFont="1" applyFill="1" applyBorder="1" applyAlignment="1">
      <alignment horizontal="center" vertical="center" wrapText="1"/>
    </xf>
    <xf numFmtId="0" fontId="5" fillId="0" borderId="30" xfId="9" applyFont="1" applyFill="1" applyBorder="1" applyAlignment="1">
      <alignment horizontal="center" vertical="center" wrapText="1"/>
    </xf>
    <xf numFmtId="1" fontId="5" fillId="0" borderId="38" xfId="9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1" fontId="5" fillId="0" borderId="27" xfId="9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3" xfId="3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left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165" fontId="6" fillId="2" borderId="25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165" fontId="17" fillId="0" borderId="20" xfId="0" applyNumberFormat="1" applyFont="1" applyBorder="1" applyAlignment="1">
      <alignment horizontal="left" vertical="center"/>
    </xf>
    <xf numFmtId="165" fontId="17" fillId="0" borderId="18" xfId="0" applyNumberFormat="1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4</xdr:row>
      <xdr:rowOff>44437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703036</xdr:colOff>
      <xdr:row>4</xdr:row>
      <xdr:rowOff>17223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46</xdr:col>
      <xdr:colOff>745419</xdr:colOff>
      <xdr:row>0</xdr:row>
      <xdr:rowOff>81643</xdr:rowOff>
    </xdr:from>
    <xdr:ext cx="977134" cy="728212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52158" y="81643"/>
          <a:ext cx="977134" cy="7282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6"/>
  <sheetViews>
    <sheetView tabSelected="1" view="pageBreakPreview" zoomScale="69" zoomScaleNormal="90" zoomScaleSheetLayoutView="69" workbookViewId="0">
      <selection activeCell="AX32" sqref="AX32"/>
    </sheetView>
  </sheetViews>
  <sheetFormatPr defaultColWidth="9.1796875" defaultRowHeight="13" x14ac:dyDescent="0.25"/>
  <cols>
    <col min="1" max="1" width="7" style="1" customWidth="1"/>
    <col min="2" max="2" width="7.81640625" style="10" customWidth="1"/>
    <col min="3" max="3" width="12.453125" style="10" customWidth="1"/>
    <col min="4" max="4" width="20.7265625" style="1" customWidth="1"/>
    <col min="5" max="5" width="11.08984375" style="39" customWidth="1"/>
    <col min="6" max="6" width="8.81640625" style="1" customWidth="1"/>
    <col min="7" max="7" width="19.6328125" style="1" customWidth="1"/>
    <col min="8" max="15" width="3.1796875" style="1" customWidth="1"/>
    <col min="16" max="33" width="3.1796875" style="1" hidden="1" customWidth="1"/>
    <col min="34" max="35" width="4.1796875" style="1" hidden="1" customWidth="1"/>
    <col min="36" max="40" width="3.1796875" style="1" hidden="1" customWidth="1"/>
    <col min="41" max="41" width="2.7265625" style="1" hidden="1" customWidth="1"/>
    <col min="42" max="42" width="10.26953125" style="1" customWidth="1"/>
    <col min="43" max="44" width="9.81640625" style="1" customWidth="1"/>
    <col min="45" max="45" width="10.26953125" style="1" customWidth="1"/>
    <col min="46" max="46" width="10.453125" style="1" customWidth="1"/>
    <col min="47" max="47" width="13.1796875" style="1" customWidth="1"/>
    <col min="48" max="48" width="14.26953125" style="1" customWidth="1"/>
    <col min="49" max="16384" width="9.1796875" style="1"/>
  </cols>
  <sheetData>
    <row r="1" spans="1:48" ht="23.25" customHeight="1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</row>
    <row r="2" spans="1:48" ht="7.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48" ht="23.25" customHeight="1" x14ac:dyDescent="0.25">
      <c r="A3" s="149" t="s">
        <v>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</row>
    <row r="4" spans="1:48" ht="9" customHeight="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</row>
    <row r="5" spans="1:48" ht="9" customHeight="1" x14ac:dyDescent="0.25">
      <c r="A5" s="149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</row>
    <row r="6" spans="1:48" s="2" customFormat="1" ht="20.25" customHeight="1" x14ac:dyDescent="0.25">
      <c r="A6" s="150" t="s">
        <v>39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</row>
    <row r="7" spans="1:48" s="2" customFormat="1" ht="18" customHeight="1" x14ac:dyDescent="0.25">
      <c r="A7" s="151" t="s">
        <v>14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</row>
    <row r="8" spans="1:48" s="2" customFormat="1" ht="3" customHeight="1" thickBot="1" x14ac:dyDescent="0.3">
      <c r="A8" s="151" t="s">
        <v>25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</row>
    <row r="9" spans="1:48" ht="24" customHeight="1" thickTop="1" x14ac:dyDescent="0.25">
      <c r="A9" s="152" t="s">
        <v>17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4"/>
    </row>
    <row r="10" spans="1:48" ht="18" customHeight="1" x14ac:dyDescent="0.25">
      <c r="A10" s="163" t="s">
        <v>36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5"/>
    </row>
    <row r="11" spans="1:48" ht="19.5" customHeight="1" x14ac:dyDescent="0.25">
      <c r="A11" s="163" t="s">
        <v>49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5"/>
    </row>
    <row r="12" spans="1:48" ht="10" customHeight="1" x14ac:dyDescent="0.2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</row>
    <row r="13" spans="1:48" ht="15.5" x14ac:dyDescent="0.25">
      <c r="A13" s="55" t="s">
        <v>34</v>
      </c>
      <c r="B13" s="14"/>
      <c r="C13" s="30"/>
      <c r="D13" s="29"/>
      <c r="E13" s="31"/>
      <c r="F13" s="3"/>
      <c r="G13" s="41" t="s">
        <v>46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1"/>
      <c r="AV13" s="22" t="s">
        <v>37</v>
      </c>
    </row>
    <row r="14" spans="1:48" ht="15.5" x14ac:dyDescent="0.25">
      <c r="A14" s="12" t="s">
        <v>40</v>
      </c>
      <c r="B14" s="9"/>
      <c r="C14" s="9"/>
      <c r="D14" s="40"/>
      <c r="E14" s="32"/>
      <c r="F14" s="4"/>
      <c r="G14" s="42" t="s">
        <v>47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3"/>
      <c r="AV14" s="24" t="s">
        <v>48</v>
      </c>
    </row>
    <row r="15" spans="1:48" ht="14.5" x14ac:dyDescent="0.25">
      <c r="A15" s="155" t="s">
        <v>7</v>
      </c>
      <c r="B15" s="156"/>
      <c r="C15" s="156"/>
      <c r="D15" s="156"/>
      <c r="E15" s="156"/>
      <c r="F15" s="156"/>
      <c r="G15" s="157"/>
      <c r="H15" s="158" t="s">
        <v>1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9"/>
    </row>
    <row r="16" spans="1:48" ht="14.5" x14ac:dyDescent="0.25">
      <c r="A16" s="13"/>
      <c r="B16" s="18"/>
      <c r="C16" s="18"/>
      <c r="D16" s="7"/>
      <c r="E16" s="33"/>
      <c r="F16" s="7"/>
      <c r="G16" s="8" t="s">
        <v>25</v>
      </c>
      <c r="H16" s="166" t="s">
        <v>30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8"/>
    </row>
    <row r="17" spans="1:48" ht="14.5" x14ac:dyDescent="0.25">
      <c r="A17" s="13" t="s">
        <v>15</v>
      </c>
      <c r="B17" s="17"/>
      <c r="C17" s="17"/>
      <c r="D17" s="5"/>
      <c r="E17" s="34"/>
      <c r="F17" s="5"/>
      <c r="G17" s="28" t="s">
        <v>43</v>
      </c>
      <c r="H17" s="133" t="s">
        <v>31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5"/>
    </row>
    <row r="18" spans="1:48" ht="14.5" x14ac:dyDescent="0.25">
      <c r="A18" s="13" t="s">
        <v>16</v>
      </c>
      <c r="B18" s="18"/>
      <c r="C18" s="18"/>
      <c r="D18" s="6"/>
      <c r="E18" s="33"/>
      <c r="F18" s="7"/>
      <c r="G18" s="28" t="s">
        <v>29</v>
      </c>
      <c r="H18" s="133" t="s">
        <v>32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5"/>
    </row>
    <row r="19" spans="1:48" ht="15" thickBot="1" x14ac:dyDescent="0.3">
      <c r="A19" s="20" t="s">
        <v>13</v>
      </c>
      <c r="B19" s="16"/>
      <c r="C19" s="16"/>
      <c r="D19" s="15"/>
      <c r="E19" s="35"/>
      <c r="F19" s="19"/>
      <c r="G19" s="111" t="s">
        <v>44</v>
      </c>
      <c r="H19" s="142" t="s">
        <v>22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56"/>
      <c r="AQ19" s="56"/>
      <c r="AR19" s="56"/>
      <c r="AS19" s="63">
        <v>20</v>
      </c>
      <c r="AT19" s="56"/>
      <c r="AU19" s="56"/>
      <c r="AV19" s="59" t="s">
        <v>50</v>
      </c>
    </row>
    <row r="20" spans="1:48" ht="6.75" customHeight="1" thickTop="1" thickBot="1" x14ac:dyDescent="0.3"/>
    <row r="21" spans="1:48" ht="27" customHeight="1" thickTop="1" x14ac:dyDescent="0.25">
      <c r="A21" s="146" t="s">
        <v>5</v>
      </c>
      <c r="B21" s="128" t="s">
        <v>10</v>
      </c>
      <c r="C21" s="128" t="s">
        <v>24</v>
      </c>
      <c r="D21" s="128" t="s">
        <v>2</v>
      </c>
      <c r="E21" s="130" t="s">
        <v>21</v>
      </c>
      <c r="F21" s="128" t="s">
        <v>6</v>
      </c>
      <c r="G21" s="128" t="s">
        <v>11</v>
      </c>
      <c r="H21" s="141" t="s">
        <v>35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28" t="s">
        <v>23</v>
      </c>
      <c r="AQ21" s="136" t="s">
        <v>38</v>
      </c>
      <c r="AR21" s="136"/>
      <c r="AS21" s="128" t="s">
        <v>19</v>
      </c>
      <c r="AT21" s="128" t="s">
        <v>20</v>
      </c>
      <c r="AU21" s="137" t="s">
        <v>18</v>
      </c>
      <c r="AV21" s="139" t="s">
        <v>12</v>
      </c>
    </row>
    <row r="22" spans="1:48" ht="20.25" customHeight="1" thickBot="1" x14ac:dyDescent="0.3">
      <c r="A22" s="147"/>
      <c r="B22" s="129"/>
      <c r="C22" s="129"/>
      <c r="D22" s="129"/>
      <c r="E22" s="131"/>
      <c r="F22" s="129"/>
      <c r="G22" s="129"/>
      <c r="H22" s="101">
        <v>1</v>
      </c>
      <c r="I22" s="101">
        <v>2</v>
      </c>
      <c r="J22" s="101">
        <v>3</v>
      </c>
      <c r="K22" s="101">
        <v>4</v>
      </c>
      <c r="L22" s="101">
        <v>5</v>
      </c>
      <c r="M22" s="101">
        <v>6</v>
      </c>
      <c r="N22" s="101">
        <v>7</v>
      </c>
      <c r="O22" s="101">
        <v>8</v>
      </c>
      <c r="P22" s="101">
        <v>9</v>
      </c>
      <c r="Q22" s="101">
        <v>10</v>
      </c>
      <c r="R22" s="101">
        <v>11</v>
      </c>
      <c r="S22" s="101">
        <v>12</v>
      </c>
      <c r="T22" s="101">
        <v>13</v>
      </c>
      <c r="U22" s="101">
        <v>14</v>
      </c>
      <c r="V22" s="101">
        <v>15</v>
      </c>
      <c r="W22" s="101">
        <v>16</v>
      </c>
      <c r="X22" s="101">
        <v>17</v>
      </c>
      <c r="Y22" s="101">
        <v>18</v>
      </c>
      <c r="Z22" s="101">
        <v>19</v>
      </c>
      <c r="AA22" s="101">
        <v>20</v>
      </c>
      <c r="AB22" s="101">
        <v>21</v>
      </c>
      <c r="AC22" s="101">
        <v>22</v>
      </c>
      <c r="AD22" s="101">
        <v>23</v>
      </c>
      <c r="AE22" s="101">
        <v>24</v>
      </c>
      <c r="AF22" s="101">
        <v>25</v>
      </c>
      <c r="AG22" s="101">
        <v>26</v>
      </c>
      <c r="AH22" s="101">
        <v>27</v>
      </c>
      <c r="AI22" s="101">
        <v>28</v>
      </c>
      <c r="AJ22" s="101">
        <v>29</v>
      </c>
      <c r="AK22" s="101">
        <v>30</v>
      </c>
      <c r="AL22" s="101">
        <v>31</v>
      </c>
      <c r="AM22" s="101">
        <v>32</v>
      </c>
      <c r="AN22" s="101">
        <v>33</v>
      </c>
      <c r="AO22" s="101">
        <v>34</v>
      </c>
      <c r="AP22" s="129"/>
      <c r="AQ22" s="64" t="s">
        <v>27</v>
      </c>
      <c r="AR22" s="64" t="s">
        <v>28</v>
      </c>
      <c r="AS22" s="129"/>
      <c r="AT22" s="129"/>
      <c r="AU22" s="138"/>
      <c r="AV22" s="140"/>
    </row>
    <row r="23" spans="1:48" x14ac:dyDescent="0.25">
      <c r="A23" s="99">
        <v>1</v>
      </c>
      <c r="B23" s="100">
        <v>16</v>
      </c>
      <c r="C23" s="71">
        <v>10007498585</v>
      </c>
      <c r="D23" s="72" t="s">
        <v>52</v>
      </c>
      <c r="E23" s="73">
        <v>34246</v>
      </c>
      <c r="F23" s="74"/>
      <c r="G23" s="113" t="s">
        <v>33</v>
      </c>
      <c r="H23" s="89">
        <v>3</v>
      </c>
      <c r="I23" s="89">
        <v>3</v>
      </c>
      <c r="J23" s="89">
        <v>3</v>
      </c>
      <c r="K23" s="89">
        <v>3</v>
      </c>
      <c r="L23" s="89">
        <v>3</v>
      </c>
      <c r="M23" s="89">
        <v>3</v>
      </c>
      <c r="N23" s="89">
        <v>3</v>
      </c>
      <c r="O23" s="89">
        <v>6</v>
      </c>
      <c r="P23" s="91"/>
      <c r="Q23" s="91"/>
      <c r="R23" s="91"/>
      <c r="S23" s="91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1">
        <v>2</v>
      </c>
      <c r="AQ23" s="91"/>
      <c r="AR23" s="89"/>
      <c r="AS23" s="89">
        <f>(SUM(H23,I23,J23,K23,L23,M23,N23,O23:AO23,AQ23))-AR23</f>
        <v>27</v>
      </c>
      <c r="AT23" s="89"/>
      <c r="AU23" s="75"/>
      <c r="AV23" s="76"/>
    </row>
    <row r="24" spans="1:48" ht="13.5" thickBot="1" x14ac:dyDescent="0.3">
      <c r="A24" s="117">
        <f>A23</f>
        <v>1</v>
      </c>
      <c r="B24" s="112">
        <f>B23</f>
        <v>16</v>
      </c>
      <c r="C24" s="77">
        <v>10091966589</v>
      </c>
      <c r="D24" s="78" t="s">
        <v>53</v>
      </c>
      <c r="E24" s="79">
        <v>36294</v>
      </c>
      <c r="F24" s="80"/>
      <c r="G24" s="114" t="s">
        <v>33</v>
      </c>
      <c r="H24" s="112">
        <f t="shared" ref="H24:AS24" si="0">H23</f>
        <v>3</v>
      </c>
      <c r="I24" s="112">
        <f t="shared" si="0"/>
        <v>3</v>
      </c>
      <c r="J24" s="112">
        <f t="shared" si="0"/>
        <v>3</v>
      </c>
      <c r="K24" s="112">
        <f t="shared" si="0"/>
        <v>3</v>
      </c>
      <c r="L24" s="112">
        <f t="shared" si="0"/>
        <v>3</v>
      </c>
      <c r="M24" s="112">
        <f t="shared" si="0"/>
        <v>3</v>
      </c>
      <c r="N24" s="112">
        <f t="shared" si="0"/>
        <v>3</v>
      </c>
      <c r="O24" s="112">
        <f t="shared" si="0"/>
        <v>6</v>
      </c>
      <c r="P24" s="112">
        <f t="shared" si="0"/>
        <v>0</v>
      </c>
      <c r="Q24" s="112">
        <f t="shared" si="0"/>
        <v>0</v>
      </c>
      <c r="R24" s="112">
        <f t="shared" si="0"/>
        <v>0</v>
      </c>
      <c r="S24" s="112">
        <f t="shared" si="0"/>
        <v>0</v>
      </c>
      <c r="T24" s="112">
        <f t="shared" si="0"/>
        <v>0</v>
      </c>
      <c r="U24" s="112">
        <f t="shared" si="0"/>
        <v>0</v>
      </c>
      <c r="V24" s="112">
        <f t="shared" si="0"/>
        <v>0</v>
      </c>
      <c r="W24" s="112">
        <f t="shared" si="0"/>
        <v>0</v>
      </c>
      <c r="X24" s="112">
        <f t="shared" si="0"/>
        <v>0</v>
      </c>
      <c r="Y24" s="112">
        <f t="shared" si="0"/>
        <v>0</v>
      </c>
      <c r="Z24" s="112">
        <f t="shared" si="0"/>
        <v>0</v>
      </c>
      <c r="AA24" s="112">
        <f t="shared" si="0"/>
        <v>0</v>
      </c>
      <c r="AB24" s="112">
        <f t="shared" si="0"/>
        <v>0</v>
      </c>
      <c r="AC24" s="112">
        <f t="shared" si="0"/>
        <v>0</v>
      </c>
      <c r="AD24" s="112">
        <f t="shared" si="0"/>
        <v>0</v>
      </c>
      <c r="AE24" s="112">
        <f t="shared" si="0"/>
        <v>0</v>
      </c>
      <c r="AF24" s="112">
        <f t="shared" si="0"/>
        <v>0</v>
      </c>
      <c r="AG24" s="112">
        <f t="shared" si="0"/>
        <v>0</v>
      </c>
      <c r="AH24" s="112">
        <f t="shared" si="0"/>
        <v>0</v>
      </c>
      <c r="AI24" s="112">
        <f t="shared" si="0"/>
        <v>0</v>
      </c>
      <c r="AJ24" s="112">
        <f t="shared" si="0"/>
        <v>0</v>
      </c>
      <c r="AK24" s="112">
        <f t="shared" si="0"/>
        <v>0</v>
      </c>
      <c r="AL24" s="112">
        <f t="shared" si="0"/>
        <v>0</v>
      </c>
      <c r="AM24" s="112">
        <f t="shared" si="0"/>
        <v>0</v>
      </c>
      <c r="AN24" s="112">
        <f t="shared" si="0"/>
        <v>0</v>
      </c>
      <c r="AO24" s="112">
        <f t="shared" si="0"/>
        <v>0</v>
      </c>
      <c r="AP24" s="112">
        <f t="shared" si="0"/>
        <v>2</v>
      </c>
      <c r="AQ24" s="112">
        <f t="shared" si="0"/>
        <v>0</v>
      </c>
      <c r="AR24" s="112">
        <f t="shared" si="0"/>
        <v>0</v>
      </c>
      <c r="AS24" s="112">
        <f t="shared" si="0"/>
        <v>27</v>
      </c>
      <c r="AT24" s="92"/>
      <c r="AU24" s="81"/>
      <c r="AV24" s="82"/>
    </row>
    <row r="25" spans="1:48" x14ac:dyDescent="0.25">
      <c r="A25" s="99">
        <v>2</v>
      </c>
      <c r="B25" s="100">
        <v>17</v>
      </c>
      <c r="C25" s="65">
        <v>10036042251</v>
      </c>
      <c r="D25" s="66" t="s">
        <v>54</v>
      </c>
      <c r="E25" s="67">
        <v>37325</v>
      </c>
      <c r="F25" s="68"/>
      <c r="G25" s="115" t="s">
        <v>45</v>
      </c>
      <c r="H25" s="89">
        <v>1</v>
      </c>
      <c r="I25" s="89">
        <v>1</v>
      </c>
      <c r="J25" s="89"/>
      <c r="K25" s="89"/>
      <c r="L25" s="89">
        <v>1</v>
      </c>
      <c r="M25" s="89">
        <v>1</v>
      </c>
      <c r="N25" s="89"/>
      <c r="O25" s="89"/>
      <c r="P25" s="91"/>
      <c r="Q25" s="91"/>
      <c r="R25" s="91"/>
      <c r="S25" s="91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>
        <v>5</v>
      </c>
      <c r="AQ25" s="91"/>
      <c r="AR25" s="89"/>
      <c r="AS25" s="89">
        <f t="shared" ref="AS25:AS33" si="1">(SUM(H25,I25,J25,K25,L25,M25,N25,O25:AO25,AQ25))-AR25</f>
        <v>4</v>
      </c>
      <c r="AT25" s="89"/>
      <c r="AU25" s="69"/>
      <c r="AV25" s="70"/>
    </row>
    <row r="26" spans="1:48" ht="13.5" thickBot="1" x14ac:dyDescent="0.3">
      <c r="A26" s="117">
        <f>A25</f>
        <v>2</v>
      </c>
      <c r="B26" s="112">
        <f>B25</f>
        <v>17</v>
      </c>
      <c r="C26" s="83">
        <v>10036015070</v>
      </c>
      <c r="D26" s="84" t="s">
        <v>55</v>
      </c>
      <c r="E26" s="85">
        <v>36912</v>
      </c>
      <c r="F26" s="86"/>
      <c r="G26" s="116" t="s">
        <v>45</v>
      </c>
      <c r="H26" s="112">
        <f t="shared" ref="H26:AS26" si="2">H25</f>
        <v>1</v>
      </c>
      <c r="I26" s="112">
        <f t="shared" si="2"/>
        <v>1</v>
      </c>
      <c r="J26" s="112">
        <f t="shared" si="2"/>
        <v>0</v>
      </c>
      <c r="K26" s="112">
        <f t="shared" si="2"/>
        <v>0</v>
      </c>
      <c r="L26" s="112">
        <f t="shared" si="2"/>
        <v>1</v>
      </c>
      <c r="M26" s="112">
        <f t="shared" si="2"/>
        <v>1</v>
      </c>
      <c r="N26" s="112">
        <f t="shared" si="2"/>
        <v>0</v>
      </c>
      <c r="O26" s="112">
        <f t="shared" si="2"/>
        <v>0</v>
      </c>
      <c r="P26" s="112">
        <f t="shared" si="2"/>
        <v>0</v>
      </c>
      <c r="Q26" s="112">
        <f t="shared" si="2"/>
        <v>0</v>
      </c>
      <c r="R26" s="112">
        <f t="shared" si="2"/>
        <v>0</v>
      </c>
      <c r="S26" s="112">
        <f t="shared" si="2"/>
        <v>0</v>
      </c>
      <c r="T26" s="112">
        <f t="shared" si="2"/>
        <v>0</v>
      </c>
      <c r="U26" s="112">
        <f t="shared" si="2"/>
        <v>0</v>
      </c>
      <c r="V26" s="112">
        <f t="shared" si="2"/>
        <v>0</v>
      </c>
      <c r="W26" s="112">
        <f t="shared" si="2"/>
        <v>0</v>
      </c>
      <c r="X26" s="112">
        <f t="shared" si="2"/>
        <v>0</v>
      </c>
      <c r="Y26" s="112">
        <f t="shared" si="2"/>
        <v>0</v>
      </c>
      <c r="Z26" s="112">
        <f t="shared" si="2"/>
        <v>0</v>
      </c>
      <c r="AA26" s="112">
        <f t="shared" si="2"/>
        <v>0</v>
      </c>
      <c r="AB26" s="112">
        <f t="shared" si="2"/>
        <v>0</v>
      </c>
      <c r="AC26" s="112">
        <f t="shared" si="2"/>
        <v>0</v>
      </c>
      <c r="AD26" s="112">
        <f t="shared" si="2"/>
        <v>0</v>
      </c>
      <c r="AE26" s="112">
        <f t="shared" si="2"/>
        <v>0</v>
      </c>
      <c r="AF26" s="112">
        <f t="shared" si="2"/>
        <v>0</v>
      </c>
      <c r="AG26" s="112">
        <f t="shared" si="2"/>
        <v>0</v>
      </c>
      <c r="AH26" s="112">
        <f t="shared" si="2"/>
        <v>0</v>
      </c>
      <c r="AI26" s="112">
        <f t="shared" si="2"/>
        <v>0</v>
      </c>
      <c r="AJ26" s="112">
        <f t="shared" si="2"/>
        <v>0</v>
      </c>
      <c r="AK26" s="112">
        <f t="shared" si="2"/>
        <v>0</v>
      </c>
      <c r="AL26" s="112">
        <f t="shared" si="2"/>
        <v>0</v>
      </c>
      <c r="AM26" s="112">
        <f t="shared" si="2"/>
        <v>0</v>
      </c>
      <c r="AN26" s="112">
        <f t="shared" si="2"/>
        <v>0</v>
      </c>
      <c r="AO26" s="112">
        <f t="shared" si="2"/>
        <v>0</v>
      </c>
      <c r="AP26" s="112">
        <f t="shared" si="2"/>
        <v>5</v>
      </c>
      <c r="AQ26" s="112">
        <f t="shared" si="2"/>
        <v>0</v>
      </c>
      <c r="AR26" s="112">
        <f t="shared" si="2"/>
        <v>0</v>
      </c>
      <c r="AS26" s="112">
        <f t="shared" si="2"/>
        <v>4</v>
      </c>
      <c r="AT26" s="92"/>
      <c r="AU26" s="87"/>
      <c r="AV26" s="88"/>
    </row>
    <row r="27" spans="1:48" x14ac:dyDescent="0.25">
      <c r="A27" s="99">
        <v>3</v>
      </c>
      <c r="B27" s="100">
        <v>14</v>
      </c>
      <c r="C27" s="71">
        <v>10036059328</v>
      </c>
      <c r="D27" s="72" t="s">
        <v>56</v>
      </c>
      <c r="E27" s="73">
        <v>37004</v>
      </c>
      <c r="F27" s="74"/>
      <c r="G27" s="113" t="s">
        <v>65</v>
      </c>
      <c r="H27" s="89"/>
      <c r="I27" s="89"/>
      <c r="J27" s="89">
        <v>1</v>
      </c>
      <c r="K27" s="89">
        <v>1</v>
      </c>
      <c r="L27" s="89"/>
      <c r="M27" s="89"/>
      <c r="N27" s="89"/>
      <c r="O27" s="89">
        <v>2</v>
      </c>
      <c r="P27" s="91"/>
      <c r="Q27" s="91"/>
      <c r="R27" s="91"/>
      <c r="S27" s="91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>
        <v>4</v>
      </c>
      <c r="AQ27" s="91"/>
      <c r="AR27" s="89">
        <v>20</v>
      </c>
      <c r="AS27" s="89">
        <f t="shared" si="1"/>
        <v>-16</v>
      </c>
      <c r="AT27" s="89"/>
      <c r="AU27" s="75"/>
      <c r="AV27" s="76"/>
    </row>
    <row r="28" spans="1:48" ht="13.5" thickBot="1" x14ac:dyDescent="0.3">
      <c r="A28" s="117">
        <f>A27</f>
        <v>3</v>
      </c>
      <c r="B28" s="112">
        <f>B27</f>
        <v>14</v>
      </c>
      <c r="C28" s="77">
        <v>10083179403</v>
      </c>
      <c r="D28" s="78" t="s">
        <v>57</v>
      </c>
      <c r="E28" s="79">
        <v>38007</v>
      </c>
      <c r="F28" s="80"/>
      <c r="G28" s="116" t="s">
        <v>65</v>
      </c>
      <c r="H28" s="112">
        <f t="shared" ref="H28:AS28" si="3">H27</f>
        <v>0</v>
      </c>
      <c r="I28" s="112">
        <f t="shared" si="3"/>
        <v>0</v>
      </c>
      <c r="J28" s="112">
        <f t="shared" si="3"/>
        <v>1</v>
      </c>
      <c r="K28" s="112">
        <f t="shared" si="3"/>
        <v>1</v>
      </c>
      <c r="L28" s="112">
        <f t="shared" si="3"/>
        <v>0</v>
      </c>
      <c r="M28" s="112">
        <f t="shared" si="3"/>
        <v>0</v>
      </c>
      <c r="N28" s="112">
        <f t="shared" si="3"/>
        <v>0</v>
      </c>
      <c r="O28" s="112">
        <f t="shared" si="3"/>
        <v>2</v>
      </c>
      <c r="P28" s="112">
        <f t="shared" si="3"/>
        <v>0</v>
      </c>
      <c r="Q28" s="112">
        <f t="shared" si="3"/>
        <v>0</v>
      </c>
      <c r="R28" s="112">
        <f t="shared" si="3"/>
        <v>0</v>
      </c>
      <c r="S28" s="112">
        <f t="shared" si="3"/>
        <v>0</v>
      </c>
      <c r="T28" s="112">
        <f t="shared" si="3"/>
        <v>0</v>
      </c>
      <c r="U28" s="112">
        <f t="shared" si="3"/>
        <v>0</v>
      </c>
      <c r="V28" s="112">
        <f t="shared" si="3"/>
        <v>0</v>
      </c>
      <c r="W28" s="112">
        <f t="shared" si="3"/>
        <v>0</v>
      </c>
      <c r="X28" s="112">
        <f t="shared" si="3"/>
        <v>0</v>
      </c>
      <c r="Y28" s="112">
        <f t="shared" si="3"/>
        <v>0</v>
      </c>
      <c r="Z28" s="112">
        <f t="shared" si="3"/>
        <v>0</v>
      </c>
      <c r="AA28" s="112">
        <f t="shared" si="3"/>
        <v>0</v>
      </c>
      <c r="AB28" s="112">
        <f t="shared" si="3"/>
        <v>0</v>
      </c>
      <c r="AC28" s="112">
        <f t="shared" si="3"/>
        <v>0</v>
      </c>
      <c r="AD28" s="112">
        <f t="shared" si="3"/>
        <v>0</v>
      </c>
      <c r="AE28" s="112">
        <f t="shared" si="3"/>
        <v>0</v>
      </c>
      <c r="AF28" s="112">
        <f t="shared" si="3"/>
        <v>0</v>
      </c>
      <c r="AG28" s="112">
        <f t="shared" si="3"/>
        <v>0</v>
      </c>
      <c r="AH28" s="112">
        <f t="shared" si="3"/>
        <v>0</v>
      </c>
      <c r="AI28" s="112">
        <f t="shared" si="3"/>
        <v>0</v>
      </c>
      <c r="AJ28" s="112">
        <f t="shared" si="3"/>
        <v>0</v>
      </c>
      <c r="AK28" s="112">
        <f t="shared" si="3"/>
        <v>0</v>
      </c>
      <c r="AL28" s="112">
        <f t="shared" si="3"/>
        <v>0</v>
      </c>
      <c r="AM28" s="112">
        <f t="shared" si="3"/>
        <v>0</v>
      </c>
      <c r="AN28" s="112">
        <f t="shared" si="3"/>
        <v>0</v>
      </c>
      <c r="AO28" s="112">
        <f t="shared" si="3"/>
        <v>0</v>
      </c>
      <c r="AP28" s="112">
        <f t="shared" si="3"/>
        <v>4</v>
      </c>
      <c r="AQ28" s="112">
        <f t="shared" si="3"/>
        <v>0</v>
      </c>
      <c r="AR28" s="112">
        <f t="shared" si="3"/>
        <v>20</v>
      </c>
      <c r="AS28" s="112">
        <f t="shared" si="3"/>
        <v>-16</v>
      </c>
      <c r="AT28" s="92"/>
      <c r="AU28" s="81"/>
      <c r="AV28" s="82"/>
    </row>
    <row r="29" spans="1:48" x14ac:dyDescent="0.25">
      <c r="A29" s="99">
        <v>4</v>
      </c>
      <c r="B29" s="100">
        <v>19</v>
      </c>
      <c r="C29" s="65">
        <v>10076945535</v>
      </c>
      <c r="D29" s="66" t="s">
        <v>58</v>
      </c>
      <c r="E29" s="67">
        <v>38092</v>
      </c>
      <c r="F29" s="68"/>
      <c r="G29" s="115" t="s">
        <v>33</v>
      </c>
      <c r="H29" s="89"/>
      <c r="I29" s="89"/>
      <c r="J29" s="89"/>
      <c r="K29" s="89"/>
      <c r="L29" s="89"/>
      <c r="M29" s="89"/>
      <c r="N29" s="89">
        <v>1</v>
      </c>
      <c r="O29" s="89"/>
      <c r="P29" s="91"/>
      <c r="Q29" s="91"/>
      <c r="R29" s="91"/>
      <c r="S29" s="91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>
        <v>6</v>
      </c>
      <c r="AQ29" s="91"/>
      <c r="AR29" s="89">
        <v>20</v>
      </c>
      <c r="AS29" s="89">
        <f t="shared" si="1"/>
        <v>-19</v>
      </c>
      <c r="AT29" s="89"/>
      <c r="AU29" s="69"/>
      <c r="AV29" s="70"/>
    </row>
    <row r="30" spans="1:48" ht="13.5" thickBot="1" x14ac:dyDescent="0.3">
      <c r="A30" s="117">
        <f>A29</f>
        <v>4</v>
      </c>
      <c r="B30" s="112">
        <f>B29</f>
        <v>19</v>
      </c>
      <c r="C30" s="83">
        <v>10010177809</v>
      </c>
      <c r="D30" s="84" t="s">
        <v>59</v>
      </c>
      <c r="E30" s="85">
        <v>35906</v>
      </c>
      <c r="F30" s="86"/>
      <c r="G30" s="116" t="s">
        <v>60</v>
      </c>
      <c r="H30" s="112">
        <f t="shared" ref="H30:AS30" si="4">H29</f>
        <v>0</v>
      </c>
      <c r="I30" s="112">
        <f t="shared" si="4"/>
        <v>0</v>
      </c>
      <c r="J30" s="112">
        <f t="shared" si="4"/>
        <v>0</v>
      </c>
      <c r="K30" s="112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1</v>
      </c>
      <c r="O30" s="112">
        <f t="shared" si="4"/>
        <v>0</v>
      </c>
      <c r="P30" s="112">
        <f t="shared" si="4"/>
        <v>0</v>
      </c>
      <c r="Q30" s="112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112">
        <f t="shared" si="4"/>
        <v>0</v>
      </c>
      <c r="W30" s="112">
        <f t="shared" si="4"/>
        <v>0</v>
      </c>
      <c r="X30" s="112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112">
        <f t="shared" si="4"/>
        <v>0</v>
      </c>
      <c r="AE30" s="112">
        <f t="shared" si="4"/>
        <v>0</v>
      </c>
      <c r="AF30" s="112">
        <f t="shared" si="4"/>
        <v>0</v>
      </c>
      <c r="AG30" s="112">
        <f t="shared" si="4"/>
        <v>0</v>
      </c>
      <c r="AH30" s="112">
        <f t="shared" si="4"/>
        <v>0</v>
      </c>
      <c r="AI30" s="112">
        <f t="shared" si="4"/>
        <v>0</v>
      </c>
      <c r="AJ30" s="112">
        <f t="shared" si="4"/>
        <v>0</v>
      </c>
      <c r="AK30" s="112">
        <f t="shared" si="4"/>
        <v>0</v>
      </c>
      <c r="AL30" s="112">
        <f t="shared" si="4"/>
        <v>0</v>
      </c>
      <c r="AM30" s="112">
        <f t="shared" si="4"/>
        <v>0</v>
      </c>
      <c r="AN30" s="112">
        <f t="shared" si="4"/>
        <v>0</v>
      </c>
      <c r="AO30" s="112">
        <f t="shared" si="4"/>
        <v>0</v>
      </c>
      <c r="AP30" s="112">
        <f t="shared" si="4"/>
        <v>6</v>
      </c>
      <c r="AQ30" s="112">
        <f t="shared" si="4"/>
        <v>0</v>
      </c>
      <c r="AR30" s="112">
        <f t="shared" si="4"/>
        <v>20</v>
      </c>
      <c r="AS30" s="112">
        <f t="shared" si="4"/>
        <v>-19</v>
      </c>
      <c r="AT30" s="92"/>
      <c r="AU30" s="87"/>
      <c r="AV30" s="88"/>
    </row>
    <row r="31" spans="1:48" x14ac:dyDescent="0.25">
      <c r="A31" s="99" t="s">
        <v>51</v>
      </c>
      <c r="B31" s="100">
        <v>18</v>
      </c>
      <c r="C31" s="71">
        <v>10080746117</v>
      </c>
      <c r="D31" s="72" t="s">
        <v>61</v>
      </c>
      <c r="E31" s="73">
        <v>37876</v>
      </c>
      <c r="F31" s="74"/>
      <c r="G31" s="113" t="s">
        <v>66</v>
      </c>
      <c r="H31" s="89"/>
      <c r="I31" s="89"/>
      <c r="J31" s="89"/>
      <c r="K31" s="89"/>
      <c r="L31" s="89"/>
      <c r="M31" s="89"/>
      <c r="N31" s="89"/>
      <c r="O31" s="89"/>
      <c r="P31" s="91"/>
      <c r="Q31" s="91"/>
      <c r="R31" s="91"/>
      <c r="S31" s="91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91"/>
      <c r="AR31" s="89">
        <v>40</v>
      </c>
      <c r="AS31" s="89">
        <f t="shared" si="1"/>
        <v>-40</v>
      </c>
      <c r="AT31" s="89"/>
      <c r="AU31" s="75"/>
      <c r="AV31" s="76"/>
    </row>
    <row r="32" spans="1:48" ht="13.5" thickBot="1" x14ac:dyDescent="0.3">
      <c r="A32" s="117" t="str">
        <f>A31</f>
        <v>НФ</v>
      </c>
      <c r="B32" s="112">
        <f>B31</f>
        <v>18</v>
      </c>
      <c r="C32" s="77">
        <v>10093888708</v>
      </c>
      <c r="D32" s="78" t="s">
        <v>62</v>
      </c>
      <c r="E32" s="79">
        <v>36544</v>
      </c>
      <c r="F32" s="80"/>
      <c r="G32" s="116" t="s">
        <v>66</v>
      </c>
      <c r="H32" s="112">
        <f t="shared" ref="H32:AS32" si="5">H31</f>
        <v>0</v>
      </c>
      <c r="I32" s="112">
        <f t="shared" si="5"/>
        <v>0</v>
      </c>
      <c r="J32" s="112">
        <f t="shared" si="5"/>
        <v>0</v>
      </c>
      <c r="K32" s="112">
        <f t="shared" si="5"/>
        <v>0</v>
      </c>
      <c r="L32" s="112">
        <f t="shared" si="5"/>
        <v>0</v>
      </c>
      <c r="M32" s="112">
        <f t="shared" si="5"/>
        <v>0</v>
      </c>
      <c r="N32" s="112">
        <f t="shared" si="5"/>
        <v>0</v>
      </c>
      <c r="O32" s="112">
        <f t="shared" si="5"/>
        <v>0</v>
      </c>
      <c r="P32" s="112">
        <f t="shared" si="5"/>
        <v>0</v>
      </c>
      <c r="Q32" s="112">
        <f t="shared" si="5"/>
        <v>0</v>
      </c>
      <c r="R32" s="112">
        <f t="shared" si="5"/>
        <v>0</v>
      </c>
      <c r="S32" s="112">
        <f t="shared" si="5"/>
        <v>0</v>
      </c>
      <c r="T32" s="112">
        <f t="shared" si="5"/>
        <v>0</v>
      </c>
      <c r="U32" s="112">
        <f t="shared" si="5"/>
        <v>0</v>
      </c>
      <c r="V32" s="112">
        <f t="shared" si="5"/>
        <v>0</v>
      </c>
      <c r="W32" s="112">
        <f t="shared" si="5"/>
        <v>0</v>
      </c>
      <c r="X32" s="112">
        <f t="shared" si="5"/>
        <v>0</v>
      </c>
      <c r="Y32" s="112">
        <f t="shared" si="5"/>
        <v>0</v>
      </c>
      <c r="Z32" s="112">
        <f t="shared" si="5"/>
        <v>0</v>
      </c>
      <c r="AA32" s="112">
        <f t="shared" si="5"/>
        <v>0</v>
      </c>
      <c r="AB32" s="112">
        <f t="shared" si="5"/>
        <v>0</v>
      </c>
      <c r="AC32" s="112">
        <f t="shared" si="5"/>
        <v>0</v>
      </c>
      <c r="AD32" s="112">
        <f t="shared" si="5"/>
        <v>0</v>
      </c>
      <c r="AE32" s="112">
        <f t="shared" si="5"/>
        <v>0</v>
      </c>
      <c r="AF32" s="112">
        <f t="shared" si="5"/>
        <v>0</v>
      </c>
      <c r="AG32" s="112">
        <f t="shared" si="5"/>
        <v>0</v>
      </c>
      <c r="AH32" s="112">
        <f t="shared" si="5"/>
        <v>0</v>
      </c>
      <c r="AI32" s="112">
        <f t="shared" si="5"/>
        <v>0</v>
      </c>
      <c r="AJ32" s="112">
        <f t="shared" si="5"/>
        <v>0</v>
      </c>
      <c r="AK32" s="112">
        <f t="shared" si="5"/>
        <v>0</v>
      </c>
      <c r="AL32" s="112">
        <f t="shared" si="5"/>
        <v>0</v>
      </c>
      <c r="AM32" s="112">
        <f t="shared" si="5"/>
        <v>0</v>
      </c>
      <c r="AN32" s="112">
        <f t="shared" si="5"/>
        <v>0</v>
      </c>
      <c r="AO32" s="112">
        <f t="shared" si="5"/>
        <v>0</v>
      </c>
      <c r="AP32" s="112">
        <f t="shared" si="5"/>
        <v>0</v>
      </c>
      <c r="AQ32" s="112">
        <f t="shared" si="5"/>
        <v>0</v>
      </c>
      <c r="AR32" s="112">
        <f t="shared" si="5"/>
        <v>40</v>
      </c>
      <c r="AS32" s="112">
        <f t="shared" si="5"/>
        <v>-40</v>
      </c>
      <c r="AT32" s="92"/>
      <c r="AU32" s="81"/>
      <c r="AV32" s="82"/>
    </row>
    <row r="33" spans="1:48" x14ac:dyDescent="0.25">
      <c r="A33" s="99" t="s">
        <v>51</v>
      </c>
      <c r="B33" s="100">
        <v>15</v>
      </c>
      <c r="C33" s="65">
        <v>10079773790</v>
      </c>
      <c r="D33" s="66" t="s">
        <v>63</v>
      </c>
      <c r="E33" s="67">
        <v>38272</v>
      </c>
      <c r="F33" s="68"/>
      <c r="G33" s="115" t="s">
        <v>65</v>
      </c>
      <c r="H33" s="89"/>
      <c r="I33" s="89"/>
      <c r="J33" s="89"/>
      <c r="K33" s="89"/>
      <c r="L33" s="89"/>
      <c r="M33" s="89"/>
      <c r="N33" s="89"/>
      <c r="O33" s="89"/>
      <c r="P33" s="91"/>
      <c r="Q33" s="91"/>
      <c r="R33" s="91"/>
      <c r="S33" s="91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1"/>
      <c r="AQ33" s="91"/>
      <c r="AR33" s="89">
        <v>40</v>
      </c>
      <c r="AS33" s="89">
        <f t="shared" si="1"/>
        <v>-40</v>
      </c>
      <c r="AT33" s="89"/>
      <c r="AU33" s="69"/>
      <c r="AV33" s="70"/>
    </row>
    <row r="34" spans="1:48" ht="13.5" thickBot="1" x14ac:dyDescent="0.3">
      <c r="A34" s="118" t="str">
        <f>A33</f>
        <v>НФ</v>
      </c>
      <c r="B34" s="119">
        <f>B33</f>
        <v>15</v>
      </c>
      <c r="C34" s="93">
        <v>10034971211</v>
      </c>
      <c r="D34" s="94" t="s">
        <v>64</v>
      </c>
      <c r="E34" s="95">
        <v>36766</v>
      </c>
      <c r="F34" s="96"/>
      <c r="G34" s="120" t="s">
        <v>65</v>
      </c>
      <c r="H34" s="119">
        <f t="shared" ref="H34:AS34" si="6">H33</f>
        <v>0</v>
      </c>
      <c r="I34" s="119">
        <f t="shared" si="6"/>
        <v>0</v>
      </c>
      <c r="J34" s="119">
        <f t="shared" si="6"/>
        <v>0</v>
      </c>
      <c r="K34" s="119">
        <f t="shared" si="6"/>
        <v>0</v>
      </c>
      <c r="L34" s="119">
        <f t="shared" si="6"/>
        <v>0</v>
      </c>
      <c r="M34" s="119">
        <f t="shared" si="6"/>
        <v>0</v>
      </c>
      <c r="N34" s="119">
        <f t="shared" si="6"/>
        <v>0</v>
      </c>
      <c r="O34" s="119">
        <f t="shared" si="6"/>
        <v>0</v>
      </c>
      <c r="P34" s="119">
        <f t="shared" si="6"/>
        <v>0</v>
      </c>
      <c r="Q34" s="119">
        <f t="shared" si="6"/>
        <v>0</v>
      </c>
      <c r="R34" s="119">
        <f t="shared" si="6"/>
        <v>0</v>
      </c>
      <c r="S34" s="119">
        <f t="shared" si="6"/>
        <v>0</v>
      </c>
      <c r="T34" s="119">
        <f t="shared" si="6"/>
        <v>0</v>
      </c>
      <c r="U34" s="119">
        <f t="shared" si="6"/>
        <v>0</v>
      </c>
      <c r="V34" s="119">
        <f t="shared" si="6"/>
        <v>0</v>
      </c>
      <c r="W34" s="119">
        <f t="shared" si="6"/>
        <v>0</v>
      </c>
      <c r="X34" s="119">
        <f t="shared" si="6"/>
        <v>0</v>
      </c>
      <c r="Y34" s="119">
        <f t="shared" si="6"/>
        <v>0</v>
      </c>
      <c r="Z34" s="119">
        <f t="shared" si="6"/>
        <v>0</v>
      </c>
      <c r="AA34" s="119">
        <f t="shared" si="6"/>
        <v>0</v>
      </c>
      <c r="AB34" s="119">
        <f t="shared" si="6"/>
        <v>0</v>
      </c>
      <c r="AC34" s="119">
        <f t="shared" si="6"/>
        <v>0</v>
      </c>
      <c r="AD34" s="119">
        <f t="shared" si="6"/>
        <v>0</v>
      </c>
      <c r="AE34" s="119">
        <f t="shared" si="6"/>
        <v>0</v>
      </c>
      <c r="AF34" s="119">
        <f t="shared" si="6"/>
        <v>0</v>
      </c>
      <c r="AG34" s="119">
        <f t="shared" si="6"/>
        <v>0</v>
      </c>
      <c r="AH34" s="119">
        <f t="shared" si="6"/>
        <v>0</v>
      </c>
      <c r="AI34" s="119">
        <f t="shared" si="6"/>
        <v>0</v>
      </c>
      <c r="AJ34" s="119">
        <f t="shared" si="6"/>
        <v>0</v>
      </c>
      <c r="AK34" s="119">
        <f t="shared" si="6"/>
        <v>0</v>
      </c>
      <c r="AL34" s="119">
        <f t="shared" si="6"/>
        <v>0</v>
      </c>
      <c r="AM34" s="119">
        <f t="shared" si="6"/>
        <v>0</v>
      </c>
      <c r="AN34" s="119">
        <f t="shared" si="6"/>
        <v>0</v>
      </c>
      <c r="AO34" s="119">
        <f t="shared" si="6"/>
        <v>0</v>
      </c>
      <c r="AP34" s="119">
        <f t="shared" si="6"/>
        <v>0</v>
      </c>
      <c r="AQ34" s="119">
        <f t="shared" si="6"/>
        <v>0</v>
      </c>
      <c r="AR34" s="119">
        <f t="shared" si="6"/>
        <v>40</v>
      </c>
      <c r="AS34" s="119">
        <f t="shared" si="6"/>
        <v>-40</v>
      </c>
      <c r="AT34" s="97"/>
      <c r="AU34" s="98"/>
      <c r="AV34" s="57"/>
    </row>
    <row r="35" spans="1:48" ht="10.5" customHeight="1" thickTop="1" thickBot="1" x14ac:dyDescent="0.3">
      <c r="A35" s="58"/>
    </row>
    <row r="36" spans="1:48" ht="15" thickTop="1" x14ac:dyDescent="0.25">
      <c r="A36" s="144" t="s">
        <v>4</v>
      </c>
      <c r="B36" s="145"/>
      <c r="C36" s="145"/>
      <c r="D36" s="145"/>
      <c r="E36" s="47"/>
      <c r="F36" s="47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8"/>
    </row>
    <row r="37" spans="1:48" ht="14.5" x14ac:dyDescent="0.25">
      <c r="A37" s="102" t="s">
        <v>41</v>
      </c>
      <c r="B37" s="14"/>
      <c r="C37" s="103"/>
      <c r="D37" s="14"/>
      <c r="E37" s="36"/>
      <c r="F37" s="14"/>
      <c r="G37" s="50"/>
      <c r="H37" s="104"/>
      <c r="I37" s="51"/>
      <c r="J37" s="51"/>
      <c r="K37" s="51"/>
      <c r="L37" s="5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51"/>
      <c r="AQ37" s="50"/>
      <c r="AR37" s="50"/>
      <c r="AS37" s="51"/>
      <c r="AT37" s="25"/>
      <c r="AU37" s="105"/>
      <c r="AV37" s="49"/>
    </row>
    <row r="38" spans="1:48" ht="14.5" x14ac:dyDescent="0.25">
      <c r="A38" s="106" t="s">
        <v>42</v>
      </c>
      <c r="B38" s="9"/>
      <c r="C38" s="107"/>
      <c r="D38" s="9"/>
      <c r="E38" s="108"/>
      <c r="F38" s="9"/>
      <c r="G38" s="54"/>
      <c r="H38" s="109"/>
      <c r="I38" s="52"/>
      <c r="J38" s="52"/>
      <c r="K38" s="52"/>
      <c r="L38" s="5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2"/>
      <c r="AQ38" s="54"/>
      <c r="AR38" s="54"/>
      <c r="AS38" s="52"/>
      <c r="AT38" s="53"/>
      <c r="AU38" s="110"/>
      <c r="AV38" s="48"/>
    </row>
    <row r="39" spans="1:48" ht="4.5" customHeight="1" x14ac:dyDescent="0.25">
      <c r="A39" s="26"/>
      <c r="B39" s="11"/>
      <c r="C39" s="11"/>
      <c r="D39" s="5"/>
      <c r="E39" s="3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7"/>
    </row>
    <row r="40" spans="1:48" ht="15.5" x14ac:dyDescent="0.25">
      <c r="A40" s="124"/>
      <c r="B40" s="121"/>
      <c r="C40" s="121"/>
      <c r="D40" s="121"/>
      <c r="E40" s="127" t="s">
        <v>9</v>
      </c>
      <c r="F40" s="127"/>
      <c r="G40" s="127"/>
      <c r="H40" s="127"/>
      <c r="I40" s="127"/>
      <c r="J40" s="127"/>
      <c r="K40" s="127"/>
      <c r="L40" s="127" t="s">
        <v>3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 t="s">
        <v>26</v>
      </c>
      <c r="AS40" s="127"/>
      <c r="AT40" s="127"/>
      <c r="AU40" s="127"/>
      <c r="AV40" s="132"/>
    </row>
    <row r="41" spans="1:48" s="45" customFormat="1" ht="15.5" x14ac:dyDescent="0.2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6"/>
    </row>
    <row r="42" spans="1:48" s="45" customFormat="1" ht="15.5" x14ac:dyDescent="0.2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6"/>
    </row>
    <row r="43" spans="1:48" x14ac:dyDescent="0.25">
      <c r="A43" s="60"/>
      <c r="B43" s="61"/>
      <c r="C43" s="61"/>
      <c r="D43" s="61"/>
      <c r="E43" s="38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2"/>
    </row>
    <row r="44" spans="1:48" x14ac:dyDescent="0.25">
      <c r="A44" s="60"/>
      <c r="B44" s="61"/>
      <c r="C44" s="61"/>
      <c r="D44" s="61"/>
      <c r="E44" s="38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2"/>
    </row>
    <row r="45" spans="1:48" ht="16" thickBot="1" x14ac:dyDescent="0.3">
      <c r="A45" s="123" t="s">
        <v>25</v>
      </c>
      <c r="B45" s="122"/>
      <c r="C45" s="122"/>
      <c r="D45" s="122"/>
      <c r="E45" s="125" t="str">
        <f>G17</f>
        <v>Афанасьева Е.А. (ВК, Свердловская область)</v>
      </c>
      <c r="F45" s="125"/>
      <c r="G45" s="125"/>
      <c r="H45" s="125"/>
      <c r="I45" s="125"/>
      <c r="J45" s="125"/>
      <c r="K45" s="125"/>
      <c r="L45" s="125" t="str">
        <f>G18</f>
        <v>Михайлова И.Н. (ВК, Санкт-Петербург)</v>
      </c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 t="str">
        <f>G19</f>
        <v>Ярышева О.Ю. (ВК, )</v>
      </c>
      <c r="AS45" s="125"/>
      <c r="AT45" s="125"/>
      <c r="AU45" s="125"/>
      <c r="AV45" s="126"/>
    </row>
    <row r="46" spans="1:48" ht="13.5" thickTop="1" x14ac:dyDescent="0.25"/>
  </sheetData>
  <sortState xmlns:xlrd2="http://schemas.microsoft.com/office/spreadsheetml/2017/richdata2" ref="B23:BB32">
    <sortCondition descending="1" ref="AS23:AS32"/>
  </sortState>
  <mergeCells count="40">
    <mergeCell ref="H16:AV16"/>
    <mergeCell ref="A7:AV7"/>
    <mergeCell ref="A9:AV9"/>
    <mergeCell ref="A15:G15"/>
    <mergeCell ref="H15:AV15"/>
    <mergeCell ref="A5:AV5"/>
    <mergeCell ref="A12:AV12"/>
    <mergeCell ref="A8:AV8"/>
    <mergeCell ref="A10:AV10"/>
    <mergeCell ref="A11:AV11"/>
    <mergeCell ref="A1:AV1"/>
    <mergeCell ref="A2:AV2"/>
    <mergeCell ref="A3:AV3"/>
    <mergeCell ref="A4:AV4"/>
    <mergeCell ref="A6:AV6"/>
    <mergeCell ref="H17:AV17"/>
    <mergeCell ref="H18:AV18"/>
    <mergeCell ref="AP21:AP22"/>
    <mergeCell ref="AQ21:AR21"/>
    <mergeCell ref="AS21:AS22"/>
    <mergeCell ref="AT21:AT22"/>
    <mergeCell ref="AU21:AU22"/>
    <mergeCell ref="AV21:AV22"/>
    <mergeCell ref="H21:AO21"/>
    <mergeCell ref="H19:AO19"/>
    <mergeCell ref="G21:G22"/>
    <mergeCell ref="F21:F22"/>
    <mergeCell ref="E21:E22"/>
    <mergeCell ref="D21:D22"/>
    <mergeCell ref="AR40:AV40"/>
    <mergeCell ref="A36:D36"/>
    <mergeCell ref="C21:C22"/>
    <mergeCell ref="B21:B22"/>
    <mergeCell ref="A21:A22"/>
    <mergeCell ref="G36:AV36"/>
    <mergeCell ref="AR45:AV45"/>
    <mergeCell ref="L40:AQ40"/>
    <mergeCell ref="L45:AQ45"/>
    <mergeCell ref="E40:K40"/>
    <mergeCell ref="E45:K45"/>
  </mergeCells>
  <conditionalFormatting sqref="AP39:AR39 AP41:AR44 AP46:AR1048576 AR45 AR40 AP35:AR35 AQ37:AR38 G37:G38 AP1:AR14 AP21 AP20:AR20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Мэдисон</vt:lpstr>
      <vt:lpstr>Мэдисон!Заголовки_для_печати</vt:lpstr>
      <vt:lpstr>Мэдисон!Область_печати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2021-05-18T13:50:02Z</cp:lastPrinted>
  <dcterms:created xsi:type="dcterms:W3CDTF">1996-10-08T23:32:33Z</dcterms:created>
  <dcterms:modified xsi:type="dcterms:W3CDTF">2023-02-02T13:29:48Z</dcterms:modified>
</cp:coreProperties>
</file>