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beloborodova.ov\Desktop\Оксана\Соревнования\ЕИСП\"/>
    </mc:Choice>
  </mc:AlternateContent>
  <bookViews>
    <workbookView xWindow="0" yWindow="0" windowWidth="28800" windowHeight="12435" tabRatio="789"/>
  </bookViews>
  <sheets>
    <sheet name="Парн г. пресл 4 км юноши 15-16" sheetId="93" r:id="rId1"/>
  </sheets>
  <definedNames>
    <definedName name="_xlnm.Print_Area" localSheetId="0">'Парн г. пресл 4 км юноши 15-16'!$A$1:$O$46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5" i="93" l="1"/>
  <c r="M24" i="93" l="1"/>
  <c r="M26" i="93"/>
  <c r="M27" i="93"/>
  <c r="M28" i="93"/>
  <c r="M29" i="93"/>
  <c r="M30" i="93"/>
  <c r="M31" i="93"/>
  <c r="M32" i="93"/>
  <c r="M33" i="93"/>
  <c r="M34" i="93"/>
  <c r="M23" i="93" l="1"/>
  <c r="P33" i="93" l="1"/>
  <c r="Q27" i="93"/>
  <c r="R25" i="93"/>
  <c r="Q23" i="93"/>
  <c r="R23" i="93" s="1"/>
  <c r="P25" i="93"/>
  <c r="P23" i="93"/>
  <c r="L46" i="93" l="1"/>
  <c r="H46" i="93"/>
  <c r="E46" i="93"/>
</calcChain>
</file>

<file path=xl/sharedStrings.xml><?xml version="1.0" encoding="utf-8"?>
<sst xmlns="http://schemas.openxmlformats.org/spreadsheetml/2006/main" count="101" uniqueCount="75">
  <si>
    <t>Министерство спорта Российской Федерации</t>
  </si>
  <si>
    <t>ТЕХНИЧЕСКИЕ ДАННЫЕ ТРАССЫ:</t>
  </si>
  <si>
    <t>ФАМИЛИЯ ИМЯ</t>
  </si>
  <si>
    <t>ПОГОДНЫЕ УСЛОВИЯ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</si>
  <si>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</si>
  <si>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</si>
  <si>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</si>
  <si>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</si>
  <si>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</si>
  <si>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</si>
  <si>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</si>
  <si>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</si>
  <si>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</si>
  <si>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</si>
  <si>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ГЛАВНЫЙ СУДЬЯ:</t>
  </si>
  <si>
    <t>ГЛАВНЫЙ СЕКРЕТАРЬ:</t>
  </si>
  <si>
    <t>ВЫПОЛНЕНИЕ НТУ ЕВСК</t>
  </si>
  <si>
    <t>ДАТА РОЖД.</t>
  </si>
  <si>
    <t>ДИСТАНЦИЯ: ДЛИНА КРУГА/КРУГОВ</t>
  </si>
  <si>
    <t>UCI ID</t>
  </si>
  <si>
    <t/>
  </si>
  <si>
    <t>ПОКРЫТИЕ ТРЕКА: дерево</t>
  </si>
  <si>
    <t>РЕЗУЛЬТАТ</t>
  </si>
  <si>
    <t>СКОРОСТЬ км/ч</t>
  </si>
  <si>
    <t>ГЛАВНЫЙ СЕКРЕТАРЬ</t>
  </si>
  <si>
    <t>СУДЬЯ НА ФИНИШЕ</t>
  </si>
  <si>
    <t>ИТОГОВЫЙ ПРОТОКОЛ</t>
  </si>
  <si>
    <t>НАЧАЛО ГОНКИ:</t>
  </si>
  <si>
    <t>ОКОНЧАНИЕ ГОНКИ:</t>
  </si>
  <si>
    <t>Департамент спорта города Москвы</t>
  </si>
  <si>
    <t>РСОО "Федерация велосипедного спорта в городе Москве"</t>
  </si>
  <si>
    <t>МЕСТО ПРОВЕДЕНИЯ: г. Москва</t>
  </si>
  <si>
    <t>ДЛИНА ТРЕКА: 333 м</t>
  </si>
  <si>
    <t>НАЗВАНИЕ ТРАССЫ / РЕГ. НОМЕР: АО "СЦП "Крылатское"</t>
  </si>
  <si>
    <t>В.Н.ГНИДЕНКО (ВК, г.Тула)</t>
  </si>
  <si>
    <t>О.В.БЕЛОБОРОДОВА (1кат, г.Москва)</t>
  </si>
  <si>
    <t>А.М.МИЛОШЕВИЧ (1 кат, г.Москва)</t>
  </si>
  <si>
    <t>Температура:</t>
  </si>
  <si>
    <t>Влажность:</t>
  </si>
  <si>
    <t>ВРЕМЯ ПРОМЕЖУТОЧНЫХ ОТРЕЗКОВ</t>
  </si>
  <si>
    <t>ТЕХНИЧЕСКИЙ ДЕЛЕГАТ ФВСР:</t>
  </si>
  <si>
    <t>0-1000 м</t>
  </si>
  <si>
    <t>1000-2000 м</t>
  </si>
  <si>
    <t>2000-3000 м</t>
  </si>
  <si>
    <t>3000-4000 м</t>
  </si>
  <si>
    <t>ЧЕМПИОНАТ РОССИИ</t>
  </si>
  <si>
    <t>МУЖЧИНЫ</t>
  </si>
  <si>
    <t>финал</t>
  </si>
  <si>
    <t>квалификация</t>
  </si>
  <si>
    <t>трек - индивидуальная гонка преследования 3 км</t>
  </si>
  <si>
    <t>0,333 км/9</t>
  </si>
  <si>
    <t>ШАКОТЬКО Александр</t>
  </si>
  <si>
    <t>МС</t>
  </si>
  <si>
    <t>Москва</t>
  </si>
  <si>
    <t>БОРТНИК Иван</t>
  </si>
  <si>
    <t>КМС</t>
  </si>
  <si>
    <t>БЕЛИКОВ Никита</t>
  </si>
  <si>
    <t>Орловская область</t>
  </si>
  <si>
    <t>ЧИСТИК Ярослав</t>
  </si>
  <si>
    <t>МСМК</t>
  </si>
  <si>
    <t>ЛАУШКИН Лев</t>
  </si>
  <si>
    <t>МАНАКОВ Виктор</t>
  </si>
  <si>
    <t>ЗМС</t>
  </si>
  <si>
    <t>БЕДРЕТДИНОВ Фарид</t>
  </si>
  <si>
    <t>ВОДОПЬЯНОВ Александр</t>
  </si>
  <si>
    <t>ШИНКАРЕЦКИЙ Виталий</t>
  </si>
  <si>
    <t>Московская область</t>
  </si>
  <si>
    <t>САПРОНОВ Михаил</t>
  </si>
  <si>
    <t>ПРИДАТЧЕНКО Егор</t>
  </si>
  <si>
    <t>Омская область</t>
  </si>
  <si>
    <t>ЗЕЛЕНЕВ Тимофей</t>
  </si>
  <si>
    <t>1 СР</t>
  </si>
  <si>
    <t>ДАТА ПРОВЕДЕНИЯ: 24 октября 2024 года</t>
  </si>
  <si>
    <t>№ ВРВС: 0080351811Г</t>
  </si>
  <si>
    <t>№ ЕКП 2024: 2008770019017471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</si>
</sst>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.00"/>
    <numFmt numFmtId="165" formatCode="0.0"/>
    <numFmt numFmtId="166" formatCode="m:ss.000"/>
  </numFmts>
  <fonts count="21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9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50">
    <xf numFmtId="0" fontId="0" fillId="0" borderId="0" xfId="0"/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8" xfId="0" applyFont="1" applyBorder="1" applyAlignment="1">
      <alignment horizontal="right" vertical="center"/>
    </xf>
    <xf numFmtId="0" fontId="11" fillId="0" borderId="1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0" fontId="13" fillId="0" borderId="12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13" fillId="0" borderId="14" xfId="0" applyFont="1" applyBorder="1" applyAlignment="1">
      <alignment horizontal="right"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14" fontId="11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vertical="center"/>
    </xf>
    <xf numFmtId="14" fontId="11" fillId="0" borderId="18" xfId="0" applyNumberFormat="1" applyFont="1" applyBorder="1" applyAlignment="1">
      <alignment horizontal="right" vertical="center"/>
    </xf>
    <xf numFmtId="14" fontId="5" fillId="0" borderId="4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2" borderId="21" xfId="0" applyFont="1" applyFill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5" fillId="0" borderId="16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10" fillId="0" borderId="11" xfId="0" applyFont="1" applyBorder="1" applyAlignment="1">
      <alignment vertical="center"/>
    </xf>
    <xf numFmtId="164" fontId="15" fillId="0" borderId="18" xfId="0" applyNumberFormat="1" applyFont="1" applyBorder="1" applyAlignment="1">
      <alignment vertical="center"/>
    </xf>
    <xf numFmtId="164" fontId="15" fillId="0" borderId="19" xfId="0" applyNumberFormat="1" applyFont="1" applyBorder="1" applyAlignment="1">
      <alignment horizontal="right" vertical="center"/>
    </xf>
    <xf numFmtId="165" fontId="15" fillId="0" borderId="18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left" vertical="center"/>
    </xf>
    <xf numFmtId="49" fontId="11" fillId="0" borderId="4" xfId="2" applyNumberFormat="1" applyFont="1" applyBorder="1" applyAlignment="1">
      <alignment vertical="center"/>
    </xf>
    <xf numFmtId="9" fontId="11" fillId="0" borderId="4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right" vertical="center"/>
    </xf>
    <xf numFmtId="0" fontId="13" fillId="2" borderId="4" xfId="0" applyFont="1" applyFill="1" applyBorder="1" applyAlignment="1">
      <alignment horizontal="center" vertical="center"/>
    </xf>
    <xf numFmtId="164" fontId="15" fillId="0" borderId="18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13" xfId="0" applyFont="1" applyBorder="1" applyAlignment="1">
      <alignment horizontal="left" vertical="center"/>
    </xf>
    <xf numFmtId="0" fontId="10" fillId="0" borderId="15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14" fontId="11" fillId="0" borderId="4" xfId="0" applyNumberFormat="1" applyFont="1" applyBorder="1" applyAlignment="1">
      <alignment vertical="center"/>
    </xf>
    <xf numFmtId="14" fontId="11" fillId="0" borderId="4" xfId="0" applyNumberFormat="1" applyFont="1" applyBorder="1" applyAlignment="1">
      <alignment horizontal="right" vertical="center"/>
    </xf>
    <xf numFmtId="0" fontId="10" fillId="0" borderId="17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vertical="center"/>
    </xf>
    <xf numFmtId="0" fontId="6" fillId="2" borderId="33" xfId="3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3" borderId="28" xfId="0" applyFont="1" applyFill="1" applyBorder="1" applyAlignment="1">
      <alignment horizontal="center" vertical="center"/>
    </xf>
    <xf numFmtId="14" fontId="17" fillId="3" borderId="28" xfId="0" applyNumberFormat="1" applyFont="1" applyFill="1" applyBorder="1" applyAlignment="1">
      <alignment horizontal="center" vertical="center"/>
    </xf>
    <xf numFmtId="0" fontId="17" fillId="3" borderId="28" xfId="0" applyNumberFormat="1" applyFont="1" applyFill="1" applyBorder="1" applyAlignment="1">
      <alignment horizontal="left" vertical="center"/>
    </xf>
    <xf numFmtId="0" fontId="17" fillId="3" borderId="37" xfId="0" applyFont="1" applyFill="1" applyBorder="1" applyAlignment="1">
      <alignment horizontal="center" vertical="center"/>
    </xf>
    <xf numFmtId="14" fontId="17" fillId="3" borderId="37" xfId="0" applyNumberFormat="1" applyFont="1" applyFill="1" applyBorder="1" applyAlignment="1">
      <alignment horizontal="center" vertical="center"/>
    </xf>
    <xf numFmtId="0" fontId="17" fillId="3" borderId="37" xfId="0" applyNumberFormat="1" applyFont="1" applyFill="1" applyBorder="1" applyAlignment="1">
      <alignment horizontal="left" vertical="center"/>
    </xf>
    <xf numFmtId="166" fontId="5" fillId="0" borderId="0" xfId="0" applyNumberFormat="1" applyFont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25" xfId="3" applyFont="1" applyFill="1" applyBorder="1" applyAlignment="1">
      <alignment horizontal="center" vertical="center" wrapText="1"/>
    </xf>
    <xf numFmtId="0" fontId="6" fillId="2" borderId="33" xfId="3" applyFont="1" applyFill="1" applyBorder="1" applyAlignment="1">
      <alignment horizontal="center" vertical="center" wrapText="1"/>
    </xf>
    <xf numFmtId="14" fontId="6" fillId="2" borderId="29" xfId="3" applyNumberFormat="1" applyFont="1" applyFill="1" applyBorder="1" applyAlignment="1">
      <alignment horizontal="center" vertical="center" wrapText="1"/>
    </xf>
    <xf numFmtId="14" fontId="6" fillId="2" borderId="34" xfId="3" applyNumberFormat="1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2" fontId="6" fillId="2" borderId="25" xfId="3" applyNumberFormat="1" applyFont="1" applyFill="1" applyBorder="1" applyAlignment="1">
      <alignment horizontal="center" vertical="center" wrapText="1"/>
    </xf>
    <xf numFmtId="2" fontId="6" fillId="2" borderId="33" xfId="3" applyNumberFormat="1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164" fontId="15" fillId="0" borderId="20" xfId="0" applyNumberFormat="1" applyFont="1" applyBorder="1" applyAlignment="1">
      <alignment horizontal="left" vertical="center"/>
    </xf>
    <xf numFmtId="164" fontId="15" fillId="0" borderId="18" xfId="0" applyNumberFormat="1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164" fontId="15" fillId="0" borderId="3" xfId="0" applyNumberFormat="1" applyFont="1" applyBorder="1" applyAlignment="1">
      <alignment horizontal="left" vertical="center"/>
    </xf>
    <xf numFmtId="164" fontId="15" fillId="0" borderId="4" xfId="0" applyNumberFormat="1" applyFont="1" applyBorder="1" applyAlignment="1">
      <alignment horizontal="left" vertical="center"/>
    </xf>
    <xf numFmtId="164" fontId="15" fillId="0" borderId="16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6" fontId="5" fillId="0" borderId="34" xfId="0" applyNumberFormat="1" applyFont="1" applyBorder="1" applyAlignment="1">
      <alignment horizontal="center" vertical="center"/>
    </xf>
    <xf numFmtId="166" fontId="18" fillId="0" borderId="34" xfId="8" applyNumberFormat="1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2" fontId="5" fillId="0" borderId="0" xfId="0" applyNumberFormat="1" applyFont="1" applyAlignment="1">
      <alignment vertical="center"/>
    </xf>
    <xf numFmtId="0" fontId="5" fillId="0" borderId="3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166" fontId="17" fillId="0" borderId="34" xfId="0" applyNumberFormat="1" applyFont="1" applyBorder="1" applyAlignment="1">
      <alignment horizontal="center" vertical="center"/>
    </xf>
    <xf numFmtId="166" fontId="5" fillId="0" borderId="36" xfId="0" applyNumberFormat="1" applyFont="1" applyBorder="1" applyAlignment="1">
      <alignment horizontal="center" vertical="center"/>
    </xf>
    <xf numFmtId="166" fontId="17" fillId="0" borderId="36" xfId="0" applyNumberFormat="1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166" fontId="5" fillId="0" borderId="28" xfId="0" applyNumberFormat="1" applyFont="1" applyBorder="1" applyAlignment="1">
      <alignment horizontal="center" vertical="center"/>
    </xf>
    <xf numFmtId="166" fontId="17" fillId="0" borderId="28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166" fontId="5" fillId="0" borderId="37" xfId="0" applyNumberFormat="1" applyFont="1" applyBorder="1" applyAlignment="1">
      <alignment horizontal="center" vertical="center"/>
    </xf>
    <xf numFmtId="166" fontId="17" fillId="0" borderId="37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166" fontId="20" fillId="0" borderId="36" xfId="8" applyNumberFormat="1" applyFont="1" applyBorder="1" applyAlignment="1">
      <alignment horizontal="center" vertical="center" wrapText="1"/>
    </xf>
    <xf numFmtId="166" fontId="20" fillId="0" borderId="28" xfId="8" applyNumberFormat="1" applyFont="1" applyBorder="1" applyAlignment="1">
      <alignment horizontal="center" vertical="center" wrapText="1"/>
    </xf>
    <xf numFmtId="166" fontId="20" fillId="0" borderId="37" xfId="8" applyNumberFormat="1" applyFont="1" applyBorder="1" applyAlignment="1">
      <alignment horizontal="center" vertical="center" wrapText="1"/>
    </xf>
  </cellXfs>
  <cellStyles count="9">
    <cellStyle name="Обычный" xfId="0" builtinId="0"/>
    <cellStyle name="Обычный 12" xfId="1"/>
    <cellStyle name="Обычный 2" xfId="2"/>
    <cellStyle name="Обычный 2 2" xfId="6"/>
    <cellStyle name="Обычный 2 3" xfId="5"/>
    <cellStyle name="Обычный 3" xfId="7"/>
    <cellStyle name="Обычный 4" xfId="4"/>
    <cellStyle name="Обычный_ID4938_RS_1" xfId="8"/>
    <cellStyle name="Обычный_Стартовый протокол Смирнов_20101106_Results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76198</xdr:colOff>
      <xdr:row>0</xdr:row>
      <xdr:rowOff>32656</xdr:rowOff>
    </xdr:from>
    <xdr:to>
      <xdr:col>1</xdr:col>
      <xdr:colOff>431075</xdr:colOff>
      <xdr:row>3</xdr:row>
      <xdr:rowOff>138895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7AD1F46A-3F1B-4D4A-9A3E-438B2AB98112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8" y="32656"/>
          <a:ext cx="812077" cy="807279"/>
        </a:xfrm>
        <a:prstGeom prst="rect">
          <a:avLst/>
        </a:prstGeom>
      </xdr:spPr>
    </xdr:pic>
    <xdr:clientData/>
  </xdr:twoCellAnchor>
  <xdr:twoCellAnchor editAs="oneCell">
    <xdr:from>
      <xdr:col>2</xdr:col>
      <xdr:colOff>58678</xdr:colOff>
      <xdr:row>0</xdr:row>
      <xdr:rowOff>70955</xdr:rowOff>
    </xdr:from>
    <xdr:to>
      <xdr:col>3</xdr:col>
      <xdr:colOff>385242</xdr:colOff>
      <xdr:row>3</xdr:row>
      <xdr:rowOff>125485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330548C3-D627-4461-A56D-38C18DC9A7F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2138" y="70955"/>
          <a:ext cx="1172384" cy="755570"/>
        </a:xfrm>
        <a:prstGeom prst="rect">
          <a:avLst/>
        </a:prstGeom>
      </xdr:spPr>
    </xdr:pic>
    <xdr:clientData/>
  </xdr:twoCellAnchor>
  <xdr:twoCellAnchor editAs="oneCell">
    <xdr:from>
      <xdr:col>13</xdr:col>
      <xdr:colOff>166077</xdr:colOff>
      <xdr:row>0</xdr:row>
      <xdr:rowOff>87923</xdr:rowOff>
    </xdr:from>
    <xdr:to>
      <xdr:col>14</xdr:col>
      <xdr:colOff>770494</xdr:colOff>
      <xdr:row>2</xdr:row>
      <xdr:rowOff>222994</xdr:rowOff>
    </xdr:to>
    <xdr:grpSp>
      <xdr:nvGrpSpPr>
        <xdr:cNvPr id="5" name="Group 13">
          <a:extLst>
            <a:ext uri="{FF2B5EF4-FFF2-40B4-BE49-F238E27FC236}">
              <a16:creationId xmlns:a16="http://schemas.microsoft.com/office/drawing/2014/main" xmlns="" id="{3315DC60-B88B-4565-9560-05CF3AFA4F07}"/>
            </a:ext>
          </a:extLst>
        </xdr:cNvPr>
        <xdr:cNvGrpSpPr/>
      </xdr:nvGrpSpPr>
      <xdr:grpSpPr>
        <a:xfrm>
          <a:off x="9947519" y="87923"/>
          <a:ext cx="1495860" cy="672379"/>
          <a:chOff x="0" y="0"/>
          <a:chExt cx="771525" cy="423545"/>
        </a:xfrm>
      </xdr:grpSpPr>
      <xdr:pic>
        <xdr:nvPicPr>
          <xdr:cNvPr id="6" name="image1.jpeg">
            <a:extLst>
              <a:ext uri="{FF2B5EF4-FFF2-40B4-BE49-F238E27FC236}">
                <a16:creationId xmlns:a16="http://schemas.microsoft.com/office/drawing/2014/main" xmlns="" id="{4AB4E821-FEA4-4DFC-9BD3-F762A668EC1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61213" cy="423341"/>
          </a:xfrm>
          <a:prstGeom prst="rect">
            <a:avLst/>
          </a:prstGeom>
        </xdr:spPr>
      </xdr:pic>
      <xdr:pic>
        <xdr:nvPicPr>
          <xdr:cNvPr id="7" name="image2.jpeg">
            <a:extLst>
              <a:ext uri="{FF2B5EF4-FFF2-40B4-BE49-F238E27FC236}">
                <a16:creationId xmlns:a16="http://schemas.microsoft.com/office/drawing/2014/main" xmlns="" id="{837D506F-0287-4D36-87A9-BD990D20277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5158" y="31623"/>
            <a:ext cx="396227" cy="37000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abSelected="1" view="pageBreakPreview" zoomScale="78" zoomScaleNormal="78" zoomScaleSheetLayoutView="78" workbookViewId="0">
      <selection activeCell="Y41" sqref="Y41"/>
    </sheetView>
  </sheetViews>
  <sheetFormatPr defaultColWidth="9.28515625" defaultRowHeight="12.75" x14ac:dyDescent="0.2"/>
  <cols>
    <col min="1" max="1" width="7" style="44" customWidth="1"/>
    <col min="2" max="2" width="7.7109375" style="52" customWidth="1"/>
    <col min="3" max="3" width="13" style="52" customWidth="1"/>
    <col min="4" max="4" width="26.28515625" style="44" customWidth="1"/>
    <col min="5" max="5" width="12.28515625" style="53" customWidth="1"/>
    <col min="6" max="6" width="8.7109375" style="44" customWidth="1"/>
    <col min="7" max="7" width="24.28515625" style="44" customWidth="1"/>
    <col min="8" max="9" width="13.42578125" style="44" customWidth="1"/>
    <col min="10" max="11" width="13.42578125" style="44" hidden="1" customWidth="1"/>
    <col min="12" max="13" width="10.28515625" style="44" customWidth="1"/>
    <col min="14" max="14" width="13.28515625" style="44" customWidth="1"/>
    <col min="15" max="15" width="14.28515625" style="44" customWidth="1"/>
    <col min="16" max="16384" width="9.28515625" style="44"/>
  </cols>
  <sheetData>
    <row r="1" spans="1:15" ht="21" customHeight="1" x14ac:dyDescent="0.2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</row>
    <row r="2" spans="1:15" ht="21" customHeight="1" x14ac:dyDescent="0.2">
      <c r="A2" s="125" t="s">
        <v>29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</row>
    <row r="3" spans="1:15" ht="21" customHeight="1" x14ac:dyDescent="0.2">
      <c r="A3" s="125" t="s">
        <v>7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ht="21" customHeight="1" x14ac:dyDescent="0.2">
      <c r="A4" s="125" t="s">
        <v>30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</row>
    <row r="5" spans="1:15" ht="12.6" customHeight="1" x14ac:dyDescent="0.2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</row>
    <row r="6" spans="1:15" s="45" customFormat="1" ht="20.25" customHeight="1" x14ac:dyDescent="0.2">
      <c r="A6" s="124" t="s">
        <v>45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</row>
    <row r="7" spans="1:15" s="45" customFormat="1" ht="18" customHeight="1" x14ac:dyDescent="0.2">
      <c r="A7" s="103" t="s">
        <v>13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</row>
    <row r="8" spans="1:15" s="45" customFormat="1" ht="7.5" customHeight="1" thickBot="1" x14ac:dyDescent="0.25">
      <c r="A8" s="103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</row>
    <row r="9" spans="1:15" ht="24" customHeight="1" thickTop="1" x14ac:dyDescent="0.2">
      <c r="A9" s="104" t="s">
        <v>26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6"/>
    </row>
    <row r="10" spans="1:15" ht="18" customHeight="1" x14ac:dyDescent="0.2">
      <c r="A10" s="107" t="s">
        <v>49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9"/>
    </row>
    <row r="11" spans="1:15" ht="19.5" customHeight="1" x14ac:dyDescent="0.2">
      <c r="A11" s="107" t="s">
        <v>46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9"/>
    </row>
    <row r="12" spans="1:15" ht="12" customHeight="1" x14ac:dyDescent="0.2">
      <c r="A12" s="110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2"/>
    </row>
    <row r="13" spans="1:15" ht="15.75" x14ac:dyDescent="0.2">
      <c r="A13" s="32" t="s">
        <v>31</v>
      </c>
      <c r="B13" s="7"/>
      <c r="C13" s="20"/>
      <c r="D13" s="19"/>
      <c r="E13" s="21"/>
      <c r="F13" s="1"/>
      <c r="G13" s="26" t="s">
        <v>27</v>
      </c>
      <c r="H13" s="1"/>
      <c r="I13" s="1"/>
      <c r="J13" s="1"/>
      <c r="K13" s="1"/>
      <c r="L13" s="1"/>
      <c r="M13" s="1"/>
      <c r="N13" s="12"/>
      <c r="O13" s="13" t="s">
        <v>73</v>
      </c>
    </row>
    <row r="14" spans="1:15" ht="15.75" x14ac:dyDescent="0.2">
      <c r="A14" s="46" t="s">
        <v>72</v>
      </c>
      <c r="B14" s="5"/>
      <c r="C14" s="5"/>
      <c r="D14" s="25"/>
      <c r="E14" s="22"/>
      <c r="F14" s="2"/>
      <c r="G14" s="27" t="s">
        <v>28</v>
      </c>
      <c r="H14" s="2"/>
      <c r="I14" s="2"/>
      <c r="J14" s="2"/>
      <c r="K14" s="2"/>
      <c r="L14" s="2"/>
      <c r="M14" s="2"/>
      <c r="N14" s="14"/>
      <c r="O14" s="15" t="s">
        <v>74</v>
      </c>
    </row>
    <row r="15" spans="1:15" ht="15" x14ac:dyDescent="0.2">
      <c r="A15" s="113" t="s">
        <v>6</v>
      </c>
      <c r="B15" s="114"/>
      <c r="C15" s="114"/>
      <c r="D15" s="114"/>
      <c r="E15" s="114"/>
      <c r="F15" s="114"/>
      <c r="G15" s="115"/>
      <c r="H15" s="116" t="s">
        <v>1</v>
      </c>
      <c r="I15" s="114"/>
      <c r="J15" s="114"/>
      <c r="K15" s="114"/>
      <c r="L15" s="114"/>
      <c r="M15" s="114"/>
      <c r="N15" s="114"/>
      <c r="O15" s="117"/>
    </row>
    <row r="16" spans="1:15" ht="15" x14ac:dyDescent="0.2">
      <c r="A16" s="47" t="s">
        <v>40</v>
      </c>
      <c r="B16" s="10"/>
      <c r="C16" s="10"/>
      <c r="D16" s="48"/>
      <c r="E16" s="49"/>
      <c r="F16" s="48"/>
      <c r="G16" s="4" t="s">
        <v>20</v>
      </c>
      <c r="H16" s="118" t="s">
        <v>33</v>
      </c>
      <c r="I16" s="119"/>
      <c r="J16" s="119"/>
      <c r="K16" s="119"/>
      <c r="L16" s="119"/>
      <c r="M16" s="119"/>
      <c r="N16" s="119"/>
      <c r="O16" s="120"/>
    </row>
    <row r="17" spans="1:18" ht="15" x14ac:dyDescent="0.2">
      <c r="A17" s="47" t="s">
        <v>14</v>
      </c>
      <c r="B17" s="10"/>
      <c r="C17" s="10"/>
      <c r="D17" s="3"/>
      <c r="E17" s="50"/>
      <c r="F17" s="3"/>
      <c r="G17" s="18" t="s">
        <v>34</v>
      </c>
      <c r="H17" s="121" t="s">
        <v>21</v>
      </c>
      <c r="I17" s="122"/>
      <c r="J17" s="122"/>
      <c r="K17" s="122"/>
      <c r="L17" s="122"/>
      <c r="M17" s="122"/>
      <c r="N17" s="122"/>
      <c r="O17" s="123"/>
    </row>
    <row r="18" spans="1:18" ht="15" x14ac:dyDescent="0.2">
      <c r="A18" s="47" t="s">
        <v>15</v>
      </c>
      <c r="B18" s="10"/>
      <c r="C18" s="10"/>
      <c r="D18" s="4"/>
      <c r="E18" s="49"/>
      <c r="F18" s="48"/>
      <c r="G18" s="18" t="s">
        <v>35</v>
      </c>
      <c r="H18" s="121" t="s">
        <v>32</v>
      </c>
      <c r="I18" s="122"/>
      <c r="J18" s="122"/>
      <c r="K18" s="122"/>
      <c r="L18" s="122"/>
      <c r="M18" s="122"/>
      <c r="N18" s="122"/>
      <c r="O18" s="123"/>
    </row>
    <row r="19" spans="1:18" ht="15.75" thickBot="1" x14ac:dyDescent="0.25">
      <c r="A19" s="51" t="s">
        <v>12</v>
      </c>
      <c r="B19" s="9"/>
      <c r="C19" s="9"/>
      <c r="D19" s="8"/>
      <c r="E19" s="23"/>
      <c r="F19" s="11"/>
      <c r="G19" s="41" t="s">
        <v>36</v>
      </c>
      <c r="H19" s="101" t="s">
        <v>18</v>
      </c>
      <c r="I19" s="102"/>
      <c r="J19" s="102"/>
      <c r="K19" s="43"/>
      <c r="L19" s="35"/>
      <c r="M19" s="35">
        <v>3</v>
      </c>
      <c r="N19" s="33"/>
      <c r="O19" s="34" t="s">
        <v>50</v>
      </c>
    </row>
    <row r="20" spans="1:18" ht="6.75" customHeight="1" thickTop="1" thickBot="1" x14ac:dyDescent="0.25"/>
    <row r="21" spans="1:18" ht="27" customHeight="1" thickTop="1" x14ac:dyDescent="0.2">
      <c r="A21" s="88" t="s">
        <v>4</v>
      </c>
      <c r="B21" s="90" t="s">
        <v>9</v>
      </c>
      <c r="C21" s="90" t="s">
        <v>19</v>
      </c>
      <c r="D21" s="90" t="s">
        <v>2</v>
      </c>
      <c r="E21" s="92" t="s">
        <v>17</v>
      </c>
      <c r="F21" s="90" t="s">
        <v>5</v>
      </c>
      <c r="G21" s="90" t="s">
        <v>10</v>
      </c>
      <c r="H21" s="94" t="s">
        <v>39</v>
      </c>
      <c r="I21" s="95"/>
      <c r="J21" s="95"/>
      <c r="K21" s="96"/>
      <c r="L21" s="90" t="s">
        <v>22</v>
      </c>
      <c r="M21" s="97" t="s">
        <v>23</v>
      </c>
      <c r="N21" s="99" t="s">
        <v>16</v>
      </c>
      <c r="O21" s="86" t="s">
        <v>11</v>
      </c>
    </row>
    <row r="22" spans="1:18" ht="20.25" customHeight="1" thickBot="1" x14ac:dyDescent="0.25">
      <c r="A22" s="89"/>
      <c r="B22" s="91"/>
      <c r="C22" s="91"/>
      <c r="D22" s="91"/>
      <c r="E22" s="93"/>
      <c r="F22" s="91"/>
      <c r="G22" s="91"/>
      <c r="H22" s="54" t="s">
        <v>41</v>
      </c>
      <c r="I22" s="54" t="s">
        <v>42</v>
      </c>
      <c r="J22" s="54" t="s">
        <v>43</v>
      </c>
      <c r="K22" s="54" t="s">
        <v>44</v>
      </c>
      <c r="L22" s="91"/>
      <c r="M22" s="98"/>
      <c r="N22" s="100"/>
      <c r="O22" s="87"/>
    </row>
    <row r="23" spans="1:18" x14ac:dyDescent="0.2">
      <c r="A23" s="132">
        <v>1</v>
      </c>
      <c r="B23" s="67">
        <v>17</v>
      </c>
      <c r="C23" s="67">
        <v>10015266568</v>
      </c>
      <c r="D23" s="69" t="s">
        <v>51</v>
      </c>
      <c r="E23" s="68">
        <v>36288</v>
      </c>
      <c r="F23" s="67" t="s">
        <v>52</v>
      </c>
      <c r="G23" s="67" t="s">
        <v>53</v>
      </c>
      <c r="H23" s="138">
        <v>7.9098379629629625E-4</v>
      </c>
      <c r="I23" s="139">
        <v>1.5021527777777778E-3</v>
      </c>
      <c r="J23" s="139"/>
      <c r="K23" s="139"/>
      <c r="L23" s="147">
        <v>2.2222222222222222E-3</v>
      </c>
      <c r="M23" s="140">
        <f>$M$19/((L23*24))</f>
        <v>56.250000000000007</v>
      </c>
      <c r="N23" s="55"/>
      <c r="O23" s="135" t="s">
        <v>47</v>
      </c>
      <c r="P23" s="73">
        <f>L23-K23</f>
        <v>2.2222222222222222E-3</v>
      </c>
      <c r="Q23" s="73">
        <f>H23+I23+J23</f>
        <v>2.2931365740740742E-3</v>
      </c>
      <c r="R23" s="73">
        <f>L23-Q23</f>
        <v>-7.0914351851851954E-5</v>
      </c>
    </row>
    <row r="24" spans="1:18" x14ac:dyDescent="0.2">
      <c r="A24" s="131">
        <v>2</v>
      </c>
      <c r="B24" s="67">
        <v>7</v>
      </c>
      <c r="C24" s="67">
        <v>10113386213</v>
      </c>
      <c r="D24" s="69" t="s">
        <v>54</v>
      </c>
      <c r="E24" s="68">
        <v>39330</v>
      </c>
      <c r="F24" s="67" t="s">
        <v>55</v>
      </c>
      <c r="G24" s="67" t="s">
        <v>53</v>
      </c>
      <c r="H24" s="141">
        <v>8.1408564814814809E-4</v>
      </c>
      <c r="I24" s="142">
        <v>1.5596527777777776E-3</v>
      </c>
      <c r="J24" s="142"/>
      <c r="K24" s="142"/>
      <c r="L24" s="148">
        <v>2.3456250000000001E-3</v>
      </c>
      <c r="M24" s="143">
        <f t="shared" ref="M24:M34" si="0">$M$19/((L24*24))</f>
        <v>53.290700772715162</v>
      </c>
      <c r="N24" s="130"/>
      <c r="O24" s="134" t="s">
        <v>47</v>
      </c>
    </row>
    <row r="25" spans="1:18" x14ac:dyDescent="0.2">
      <c r="A25" s="129">
        <v>3</v>
      </c>
      <c r="B25" s="66">
        <v>108</v>
      </c>
      <c r="C25" s="70">
        <v>10100958893</v>
      </c>
      <c r="D25" s="72" t="s">
        <v>56</v>
      </c>
      <c r="E25" s="71">
        <v>38488</v>
      </c>
      <c r="F25" s="70" t="s">
        <v>52</v>
      </c>
      <c r="G25" s="70" t="s">
        <v>57</v>
      </c>
      <c r="H25" s="141">
        <v>7.8387731481481483E-4</v>
      </c>
      <c r="I25" s="142">
        <v>1.5331828703703705E-3</v>
      </c>
      <c r="J25" s="142"/>
      <c r="K25" s="142"/>
      <c r="L25" s="148">
        <v>2.3305208333333333E-3</v>
      </c>
      <c r="M25" s="143">
        <f>$M$19/((L25*24))</f>
        <v>53.63607920261029</v>
      </c>
      <c r="N25" s="128"/>
      <c r="O25" s="136" t="s">
        <v>48</v>
      </c>
      <c r="P25" s="73">
        <f>L25-K25</f>
        <v>2.3305208333333333E-3</v>
      </c>
      <c r="Q25" s="73">
        <v>2.2433101851851854E-3</v>
      </c>
      <c r="R25" s="73">
        <f>L25-Q25</f>
        <v>8.7210648148147892E-5</v>
      </c>
    </row>
    <row r="26" spans="1:18" x14ac:dyDescent="0.2">
      <c r="A26" s="131">
        <v>4</v>
      </c>
      <c r="B26" s="67">
        <v>16</v>
      </c>
      <c r="C26" s="67">
        <v>1000540872</v>
      </c>
      <c r="D26" s="69" t="s">
        <v>58</v>
      </c>
      <c r="E26" s="68">
        <v>32573</v>
      </c>
      <c r="F26" s="67" t="s">
        <v>59</v>
      </c>
      <c r="G26" s="67" t="s">
        <v>53</v>
      </c>
      <c r="H26" s="144">
        <v>7.9483796296296301E-4</v>
      </c>
      <c r="I26" s="145">
        <v>1.5596527777777776E-3</v>
      </c>
      <c r="J26" s="145"/>
      <c r="K26" s="145"/>
      <c r="L26" s="149">
        <v>2.3482523148148147E-3</v>
      </c>
      <c r="M26" s="146">
        <f t="shared" si="0"/>
        <v>53.231077091414519</v>
      </c>
      <c r="N26" s="130"/>
      <c r="O26" s="134" t="s">
        <v>48</v>
      </c>
    </row>
    <row r="27" spans="1:18" x14ac:dyDescent="0.2">
      <c r="A27" s="129">
        <v>5</v>
      </c>
      <c r="B27" s="70">
        <v>109</v>
      </c>
      <c r="C27" s="70">
        <v>10052694121</v>
      </c>
      <c r="D27" s="72" t="s">
        <v>60</v>
      </c>
      <c r="E27" s="71">
        <v>37587</v>
      </c>
      <c r="F27" s="70" t="s">
        <v>52</v>
      </c>
      <c r="G27" s="70" t="s">
        <v>57</v>
      </c>
      <c r="H27" s="141">
        <v>8.0350694444444436E-4</v>
      </c>
      <c r="I27" s="142">
        <v>1.5607523148148149E-3</v>
      </c>
      <c r="J27" s="142"/>
      <c r="K27" s="142"/>
      <c r="L27" s="148">
        <v>2.3564120370370371E-3</v>
      </c>
      <c r="M27" s="143">
        <f t="shared" si="0"/>
        <v>53.046749904221144</v>
      </c>
      <c r="N27" s="128"/>
      <c r="O27" s="134" t="s">
        <v>48</v>
      </c>
      <c r="P27" s="73">
        <v>2.2238541666666669E-3</v>
      </c>
      <c r="Q27" s="73">
        <f>L27-P27</f>
        <v>1.3255787037037012E-4</v>
      </c>
    </row>
    <row r="28" spans="1:18" x14ac:dyDescent="0.2">
      <c r="A28" s="131">
        <v>6</v>
      </c>
      <c r="B28" s="67">
        <v>11</v>
      </c>
      <c r="C28" s="67">
        <v>10006886576</v>
      </c>
      <c r="D28" s="69" t="s">
        <v>61</v>
      </c>
      <c r="E28" s="68">
        <v>33764</v>
      </c>
      <c r="F28" s="67" t="s">
        <v>62</v>
      </c>
      <c r="G28" s="67" t="s">
        <v>53</v>
      </c>
      <c r="H28" s="141">
        <v>8.3956018518518527E-4</v>
      </c>
      <c r="I28" s="142">
        <v>1.6055324074074073E-3</v>
      </c>
      <c r="J28" s="142"/>
      <c r="K28" s="142"/>
      <c r="L28" s="148">
        <v>2.3977662037037036E-3</v>
      </c>
      <c r="M28" s="143">
        <f t="shared" si="0"/>
        <v>52.131854976902694</v>
      </c>
      <c r="N28" s="130"/>
      <c r="O28" s="134" t="s">
        <v>48</v>
      </c>
    </row>
    <row r="29" spans="1:18" x14ac:dyDescent="0.2">
      <c r="A29" s="129">
        <v>7</v>
      </c>
      <c r="B29" s="66">
        <v>4</v>
      </c>
      <c r="C29" s="70">
        <v>10112339623</v>
      </c>
      <c r="D29" s="72" t="s">
        <v>63</v>
      </c>
      <c r="E29" s="71">
        <v>38707</v>
      </c>
      <c r="F29" s="70" t="s">
        <v>55</v>
      </c>
      <c r="G29" s="70" t="s">
        <v>53</v>
      </c>
      <c r="H29" s="141">
        <v>8.2262731481481477E-4</v>
      </c>
      <c r="I29" s="142">
        <v>1.6110532407407408E-3</v>
      </c>
      <c r="J29" s="142"/>
      <c r="K29" s="142"/>
      <c r="L29" s="148">
        <v>2.4359953703703701E-3</v>
      </c>
      <c r="M29" s="143">
        <f t="shared" si="0"/>
        <v>51.31372642181784</v>
      </c>
      <c r="N29" s="128"/>
      <c r="O29" s="134" t="s">
        <v>48</v>
      </c>
      <c r="P29" s="73"/>
    </row>
    <row r="30" spans="1:18" x14ac:dyDescent="0.2">
      <c r="A30" s="131">
        <v>8</v>
      </c>
      <c r="B30" s="67">
        <v>8</v>
      </c>
      <c r="C30" s="67">
        <v>10101780565</v>
      </c>
      <c r="D30" s="69" t="s">
        <v>64</v>
      </c>
      <c r="E30" s="68">
        <v>38579</v>
      </c>
      <c r="F30" s="67" t="s">
        <v>55</v>
      </c>
      <c r="G30" s="67" t="s">
        <v>53</v>
      </c>
      <c r="H30" s="141">
        <v>8.196643518518518E-4</v>
      </c>
      <c r="I30" s="142">
        <v>1.6226273148148148E-3</v>
      </c>
      <c r="J30" s="142"/>
      <c r="K30" s="142"/>
      <c r="L30" s="148">
        <v>2.462303240740741E-3</v>
      </c>
      <c r="M30" s="143">
        <f t="shared" si="0"/>
        <v>50.765477595032493</v>
      </c>
      <c r="N30" s="130"/>
      <c r="O30" s="134" t="s">
        <v>48</v>
      </c>
    </row>
    <row r="31" spans="1:18" x14ac:dyDescent="0.2">
      <c r="A31" s="129">
        <v>9</v>
      </c>
      <c r="B31" s="70">
        <v>115</v>
      </c>
      <c r="C31" s="70">
        <v>10114988632</v>
      </c>
      <c r="D31" s="72" t="s">
        <v>65</v>
      </c>
      <c r="E31" s="71">
        <v>38443</v>
      </c>
      <c r="F31" s="70" t="s">
        <v>55</v>
      </c>
      <c r="G31" s="70" t="s">
        <v>66</v>
      </c>
      <c r="H31" s="141">
        <v>8.4009259259259269E-4</v>
      </c>
      <c r="I31" s="142">
        <v>1.6604745370370369E-3</v>
      </c>
      <c r="J31" s="142"/>
      <c r="K31" s="142"/>
      <c r="L31" s="148">
        <v>2.4677430555555555E-3</v>
      </c>
      <c r="M31" s="143">
        <f t="shared" si="0"/>
        <v>50.653571780332342</v>
      </c>
      <c r="N31" s="128"/>
      <c r="O31" s="134" t="s">
        <v>48</v>
      </c>
      <c r="P31" s="73"/>
    </row>
    <row r="32" spans="1:18" x14ac:dyDescent="0.2">
      <c r="A32" s="131">
        <v>10</v>
      </c>
      <c r="B32" s="67">
        <v>110</v>
      </c>
      <c r="C32" s="67">
        <v>10083879823</v>
      </c>
      <c r="D32" s="69" t="s">
        <v>67</v>
      </c>
      <c r="E32" s="68">
        <v>38312</v>
      </c>
      <c r="F32" s="67" t="s">
        <v>55</v>
      </c>
      <c r="G32" s="67" t="s">
        <v>66</v>
      </c>
      <c r="H32" s="144">
        <v>8.3216435185185184E-4</v>
      </c>
      <c r="I32" s="145">
        <v>1.641099537037037E-3</v>
      </c>
      <c r="J32" s="145"/>
      <c r="K32" s="145"/>
      <c r="L32" s="149">
        <v>2.4928819444444447E-3</v>
      </c>
      <c r="M32" s="146">
        <f t="shared" si="0"/>
        <v>50.142767602200706</v>
      </c>
      <c r="N32" s="130"/>
      <c r="O32" s="134" t="s">
        <v>48</v>
      </c>
    </row>
    <row r="33" spans="1:16" x14ac:dyDescent="0.2">
      <c r="A33" s="129">
        <v>11</v>
      </c>
      <c r="B33" s="66">
        <v>123</v>
      </c>
      <c r="C33" s="70">
        <v>10084268530</v>
      </c>
      <c r="D33" s="72" t="s">
        <v>68</v>
      </c>
      <c r="E33" s="71">
        <v>38954</v>
      </c>
      <c r="F33" s="70" t="s">
        <v>52</v>
      </c>
      <c r="G33" s="70" t="s">
        <v>69</v>
      </c>
      <c r="H33" s="141">
        <v>8.6304398148148156E-4</v>
      </c>
      <c r="I33" s="142">
        <v>1.7030902777777775E-3</v>
      </c>
      <c r="J33" s="142"/>
      <c r="K33" s="142"/>
      <c r="L33" s="148">
        <v>2.5844675925925926E-3</v>
      </c>
      <c r="M33" s="143">
        <f t="shared" si="0"/>
        <v>48.365860867540242</v>
      </c>
      <c r="N33" s="128"/>
      <c r="O33" s="134" t="s">
        <v>48</v>
      </c>
      <c r="P33" s="73">
        <f>J33-I33</f>
        <v>-1.7030902777777775E-3</v>
      </c>
    </row>
    <row r="34" spans="1:16" x14ac:dyDescent="0.2">
      <c r="A34" s="129">
        <v>12</v>
      </c>
      <c r="B34" s="67">
        <v>84</v>
      </c>
      <c r="C34" s="67">
        <v>20204085933</v>
      </c>
      <c r="D34" s="69" t="s">
        <v>70</v>
      </c>
      <c r="E34" s="68">
        <v>39106</v>
      </c>
      <c r="F34" s="67" t="s">
        <v>71</v>
      </c>
      <c r="G34" s="67" t="s">
        <v>53</v>
      </c>
      <c r="H34" s="144">
        <v>8.6682870370370375E-4</v>
      </c>
      <c r="I34" s="145">
        <v>1.7189699074074076E-3</v>
      </c>
      <c r="J34" s="145"/>
      <c r="K34" s="145"/>
      <c r="L34" s="149">
        <v>2.6455208333333331E-3</v>
      </c>
      <c r="M34" s="146">
        <f t="shared" si="0"/>
        <v>47.249675158483292</v>
      </c>
      <c r="N34" s="130"/>
      <c r="O34" s="134" t="s">
        <v>48</v>
      </c>
    </row>
    <row r="35" spans="1:16" ht="11.25" customHeight="1" thickBot="1" x14ac:dyDescent="0.25">
      <c r="A35" s="56"/>
      <c r="H35" s="126"/>
      <c r="I35" s="137"/>
      <c r="J35" s="137"/>
      <c r="K35" s="137"/>
      <c r="L35" s="127"/>
      <c r="M35" s="133"/>
    </row>
    <row r="36" spans="1:16" ht="15.75" thickTop="1" x14ac:dyDescent="0.2">
      <c r="A36" s="80" t="s">
        <v>3</v>
      </c>
      <c r="B36" s="81"/>
      <c r="C36" s="81"/>
      <c r="D36" s="81"/>
      <c r="E36" s="28"/>
      <c r="F36" s="28"/>
      <c r="G36" s="81"/>
      <c r="H36" s="81"/>
      <c r="I36" s="81"/>
      <c r="J36" s="81"/>
      <c r="K36" s="81"/>
      <c r="L36" s="81"/>
      <c r="M36" s="81"/>
      <c r="N36" s="81"/>
      <c r="O36" s="82"/>
    </row>
    <row r="37" spans="1:16" ht="15" x14ac:dyDescent="0.2">
      <c r="A37" s="29" t="s">
        <v>37</v>
      </c>
      <c r="B37" s="10"/>
      <c r="C37" s="36"/>
      <c r="D37" s="10"/>
      <c r="E37" s="37"/>
      <c r="F37" s="10"/>
      <c r="G37" s="38"/>
      <c r="H37" s="31"/>
      <c r="I37" s="3"/>
      <c r="J37" s="3"/>
      <c r="K37" s="3"/>
      <c r="L37" s="3"/>
      <c r="M37" s="3"/>
      <c r="N37" s="39"/>
      <c r="O37" s="30"/>
    </row>
    <row r="38" spans="1:16" ht="15" x14ac:dyDescent="0.2">
      <c r="A38" s="29" t="s">
        <v>38</v>
      </c>
      <c r="B38" s="10"/>
      <c r="C38" s="40"/>
      <c r="D38" s="10"/>
      <c r="E38" s="37"/>
      <c r="F38" s="10"/>
      <c r="G38" s="38"/>
      <c r="H38" s="31"/>
      <c r="I38" s="3"/>
      <c r="J38" s="3"/>
      <c r="K38" s="3"/>
      <c r="L38" s="3"/>
      <c r="M38" s="3"/>
      <c r="N38" s="39"/>
      <c r="O38" s="30"/>
    </row>
    <row r="39" spans="1:16" ht="4.5" customHeight="1" x14ac:dyDescent="0.2">
      <c r="A39" s="16"/>
      <c r="B39" s="6"/>
      <c r="C39" s="6"/>
      <c r="D39" s="3"/>
      <c r="E39" s="24"/>
      <c r="F39" s="3"/>
      <c r="G39" s="3"/>
      <c r="H39" s="3"/>
      <c r="I39" s="3"/>
      <c r="J39" s="3"/>
      <c r="K39" s="3"/>
      <c r="L39" s="3"/>
      <c r="M39" s="3"/>
      <c r="N39" s="3"/>
      <c r="O39" s="17"/>
    </row>
    <row r="40" spans="1:16" ht="15.75" x14ac:dyDescent="0.2">
      <c r="A40" s="83"/>
      <c r="B40" s="84"/>
      <c r="C40" s="84"/>
      <c r="D40" s="84"/>
      <c r="E40" s="84" t="s">
        <v>25</v>
      </c>
      <c r="F40" s="84"/>
      <c r="G40" s="84"/>
      <c r="H40" s="84" t="s">
        <v>8</v>
      </c>
      <c r="I40" s="84"/>
      <c r="J40" s="84"/>
      <c r="K40" s="42"/>
      <c r="L40" s="84" t="s">
        <v>24</v>
      </c>
      <c r="M40" s="84"/>
      <c r="N40" s="84"/>
      <c r="O40" s="85"/>
    </row>
    <row r="41" spans="1:16" ht="15.75" x14ac:dyDescent="0.2">
      <c r="A41" s="57"/>
      <c r="B41" s="58"/>
      <c r="C41" s="58"/>
      <c r="D41" s="58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60"/>
    </row>
    <row r="42" spans="1:16" ht="15.75" x14ac:dyDescent="0.2">
      <c r="A42" s="57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61"/>
    </row>
    <row r="43" spans="1:16" x14ac:dyDescent="0.2">
      <c r="A43" s="74"/>
      <c r="B43" s="75"/>
      <c r="C43" s="75"/>
      <c r="D43" s="75"/>
      <c r="E43" s="75"/>
      <c r="F43" s="75"/>
      <c r="G43" s="75"/>
      <c r="H43" s="75"/>
      <c r="I43" s="75"/>
      <c r="J43" s="75"/>
      <c r="K43" s="52"/>
      <c r="L43" s="75"/>
      <c r="M43" s="75"/>
      <c r="N43" s="75"/>
      <c r="O43" s="76"/>
    </row>
    <row r="44" spans="1:16" x14ac:dyDescent="0.2">
      <c r="A44" s="62"/>
      <c r="D44" s="52"/>
      <c r="E44" s="63"/>
      <c r="F44" s="52"/>
      <c r="G44" s="52"/>
      <c r="H44" s="52"/>
      <c r="I44" s="52"/>
      <c r="J44" s="52"/>
      <c r="K44" s="52"/>
      <c r="L44" s="52"/>
      <c r="M44" s="52"/>
      <c r="N44" s="52"/>
      <c r="O44" s="64"/>
    </row>
    <row r="45" spans="1:16" x14ac:dyDescent="0.2">
      <c r="A45" s="62"/>
      <c r="D45" s="52"/>
      <c r="E45" s="63"/>
      <c r="F45" s="52"/>
      <c r="G45" s="52"/>
      <c r="H45" s="52"/>
      <c r="I45" s="52"/>
      <c r="J45" s="52"/>
      <c r="K45" s="52"/>
      <c r="L45" s="52"/>
      <c r="M45" s="52"/>
      <c r="N45" s="52"/>
      <c r="O45" s="64"/>
    </row>
    <row r="46" spans="1:16" ht="16.5" thickBot="1" x14ac:dyDescent="0.25">
      <c r="A46" s="77" t="s">
        <v>20</v>
      </c>
      <c r="B46" s="78"/>
      <c r="C46" s="78"/>
      <c r="D46" s="78"/>
      <c r="E46" s="78" t="str">
        <f>G19</f>
        <v>А.М.МИЛОШЕВИЧ (1 кат, г.Москва)</v>
      </c>
      <c r="F46" s="78"/>
      <c r="G46" s="78"/>
      <c r="H46" s="78" t="str">
        <f>G17</f>
        <v>В.Н.ГНИДЕНКО (ВК, г.Тула)</v>
      </c>
      <c r="I46" s="78"/>
      <c r="J46" s="78"/>
      <c r="K46" s="65"/>
      <c r="L46" s="78" t="str">
        <f>G18</f>
        <v>О.В.БЕЛОБОРОДОВА (1кат, г.Москва)</v>
      </c>
      <c r="M46" s="78"/>
      <c r="N46" s="78"/>
      <c r="O46" s="79"/>
    </row>
    <row r="47" spans="1:16" ht="13.5" thickTop="1" x14ac:dyDescent="0.2"/>
  </sheetData>
  <mergeCells count="43">
    <mergeCell ref="A6:O6"/>
    <mergeCell ref="A1:O1"/>
    <mergeCell ref="A2:O2"/>
    <mergeCell ref="A3:O3"/>
    <mergeCell ref="A4:O4"/>
    <mergeCell ref="A5:O5"/>
    <mergeCell ref="H19:J19"/>
    <mergeCell ref="A7:O7"/>
    <mergeCell ref="A8:O8"/>
    <mergeCell ref="A9:O9"/>
    <mergeCell ref="A10:O10"/>
    <mergeCell ref="A11:O11"/>
    <mergeCell ref="A12:O12"/>
    <mergeCell ref="A15:G15"/>
    <mergeCell ref="H15:O15"/>
    <mergeCell ref="H16:O16"/>
    <mergeCell ref="H17:O17"/>
    <mergeCell ref="H18:O18"/>
    <mergeCell ref="O21:O22"/>
    <mergeCell ref="A21:A22"/>
    <mergeCell ref="B21:B22"/>
    <mergeCell ref="C21:C22"/>
    <mergeCell ref="D21:D22"/>
    <mergeCell ref="E21:E22"/>
    <mergeCell ref="F21:F22"/>
    <mergeCell ref="G21:G22"/>
    <mergeCell ref="H21:K21"/>
    <mergeCell ref="L21:L22"/>
    <mergeCell ref="M21:M22"/>
    <mergeCell ref="N21:N22"/>
    <mergeCell ref="A36:D36"/>
    <mergeCell ref="G36:O36"/>
    <mergeCell ref="A40:D40"/>
    <mergeCell ref="E40:G40"/>
    <mergeCell ref="H40:J40"/>
    <mergeCell ref="L40:O40"/>
    <mergeCell ref="A43:E43"/>
    <mergeCell ref="F43:J43"/>
    <mergeCell ref="L43:O43"/>
    <mergeCell ref="A46:D46"/>
    <mergeCell ref="E46:G46"/>
    <mergeCell ref="H46:J46"/>
    <mergeCell ref="L46:O46"/>
  </mergeCells>
  <conditionalFormatting sqref="G37:G38">
    <cfRule type="duplicateValues" dxfId="0" priority="1"/>
  </conditionalFormatting>
  <pageMargins left="0.7" right="0.7" top="0.75" bottom="0.75" header="0.3" footer="0.3"/>
  <pageSetup paperSize="9" scale="3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Парн г. пресл 4 км юноши 15-16</vt:lpstr>
      <vt:lpstr>'Парн г. пресл 4 км юноши 15-16'!Область_печати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Белобородова Оксана Викторовна</cp:lastModifiedBy>
  <cp:lastPrinted>2021-05-18T13:50:02Z</cp:lastPrinted>
  <dcterms:created xsi:type="dcterms:W3CDTF">1996-10-08T23:32:33Z</dcterms:created>
  <dcterms:modified xsi:type="dcterms:W3CDTF">2024-11-14T15:27:24Z</dcterms:modified>
</cp:coreProperties>
</file>