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 firstSheet="1" activeTab="1"/>
  </bookViews>
  <sheets>
    <sheet name="Список участников" sheetId="91" r:id="rId1"/>
    <sheet name="Итоговый протокол" sheetId="122" r:id="rId2"/>
  </sheets>
  <definedNames>
    <definedName name="_1_сумма">#REF!</definedName>
    <definedName name="_1_этап">#REF!</definedName>
    <definedName name="_2_сумма">#REF!</definedName>
    <definedName name="_2_этап">#REF!</definedName>
    <definedName name="_3_сумма">#REF!</definedName>
    <definedName name="_3_этап">#REF!</definedName>
    <definedName name="_4_сумма">#REF!</definedName>
    <definedName name="_4_этап">#REF!</definedName>
    <definedName name="_5_сумма">#REF!</definedName>
    <definedName name="_5_этап">#REF!</definedName>
    <definedName name="_6_сумма">#REF!</definedName>
    <definedName name="_6_этап">#REF!</definedName>
    <definedName name="_7_сумма">#REF!</definedName>
    <definedName name="_7_этап">#REF!</definedName>
    <definedName name="_8_сумма">#REF!</definedName>
    <definedName name="_8_этап">#REF!</definedName>
    <definedName name="_9_сумма">#REF!</definedName>
    <definedName name="_9_этап">#REF!</definedName>
    <definedName name="_xlnm.Print_Titles" localSheetId="1">'Итоговый протокол'!$21:$22</definedName>
    <definedName name="_xlnm.Print_Titles" localSheetId="0">'Список участников'!$21:$21</definedName>
    <definedName name="_xlnm.Print_Area" localSheetId="1">'Итоговый протокол'!$A$1:$L$46</definedName>
    <definedName name="_xlnm.Print_Area" localSheetId="0">'Список участников'!$A$1:$G$303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22" l="1"/>
  <c r="J25" i="122"/>
  <c r="I26" i="122"/>
  <c r="J26" i="122"/>
  <c r="I27" i="122"/>
  <c r="J27" i="122"/>
  <c r="I28" i="122"/>
  <c r="J28" i="122"/>
  <c r="H46" i="122" l="1"/>
  <c r="J23" i="122"/>
  <c r="J24" i="122"/>
  <c r="I24" i="122"/>
  <c r="L35" i="122" l="1"/>
  <c r="H38" i="122"/>
  <c r="H37" i="122"/>
  <c r="H36" i="122"/>
  <c r="H35" i="122"/>
  <c r="H34" i="122"/>
  <c r="L32" i="122"/>
  <c r="H33" i="122" l="1"/>
  <c r="H32" i="122" s="1"/>
  <c r="L37" i="122"/>
  <c r="L36" i="122"/>
  <c r="L34" i="122"/>
  <c r="L33" i="122"/>
  <c r="L31" i="122"/>
  <c r="E46" i="122" l="1"/>
  <c r="J46" i="122"/>
</calcChain>
</file>

<file path=xl/sharedStrings.xml><?xml version="1.0" encoding="utf-8"?>
<sst xmlns="http://schemas.openxmlformats.org/spreadsheetml/2006/main" count="484" uniqueCount="323">
  <si>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</si>
  <si>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</si>
  <si>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</si>
  <si>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</si>
  <si>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</si>
  <si>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</si>
  <si>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</si>
  <si>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</si>
  <si>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</si>
  <si>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</si>
  <si>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</si>
  <si>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</si>
  <si>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</si>
  <si>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</si>
  <si>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</si>
  <si>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</si>
  <si>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</si>
  <si>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</si>
  <si>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</si>
  <si>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</si>
  <si>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</si>
  <si>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</si>
  <si>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</si>
  <si>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</si>
  <si>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</si>
  <si>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</si>
  <si>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</si>
  <si>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</si>
  <si>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</si>
  <si>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</si>
  <si>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</si>
  <si>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</si>
  <si>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</si>
  <si>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</si>
  <si>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СУММА ПОЛОЖИТЕЛЬНЫХ ПЕРЕПАДОВ ВЫСОТЫ НА ДИСТАНЦИИ (ТС):</t>
  </si>
  <si>
    <t>1 СР</t>
  </si>
  <si>
    <t>ДАТА РОЖД.</t>
  </si>
  <si>
    <t>Дисквалифицировано</t>
  </si>
  <si>
    <t>UCI ID</t>
  </si>
  <si>
    <t>Принадлежность к организации</t>
  </si>
  <si>
    <t>СПИСОК УЧАСТНИКОВ</t>
  </si>
  <si>
    <t>UCI TEAM</t>
  </si>
  <si>
    <t>Лимит времени</t>
  </si>
  <si>
    <t>КОЛИЧЕСТВО ЭТАПОВ:</t>
  </si>
  <si>
    <t>ИТОГОВЫЙ ПРОТОКОЛ</t>
  </si>
  <si>
    <t>МАКСИМАЛЬНЫЙ ПЕРЕПАД (HD):</t>
  </si>
  <si>
    <t>ВЫПОЛНЕНИЕ НТУ ЕВСК</t>
  </si>
  <si>
    <t>ЮНИОРЫ 17-18 ЛЕТ</t>
  </si>
  <si>
    <t>ВСЕРОССИЙСКИЕ СОРЕВНОВАНИЯ</t>
  </si>
  <si>
    <t>№ ВРВС: 0080671811Я</t>
  </si>
  <si>
    <t>Попова Е.В. (ВК, г.Воронеж)</t>
  </si>
  <si>
    <t>ДАТА ПРОВЕДЕНИЯ: 12 - 18 апреля 2022 г.</t>
  </si>
  <si>
    <t>МЕСТО ПРОВЕДЕНИЯ: г. Сочи</t>
  </si>
  <si>
    <t>№ ЕКП 2022: 5075</t>
  </si>
  <si>
    <t>Департамент физической культуры и спорта при администрации г.Сочи</t>
  </si>
  <si>
    <t>Федерация велосипедного спорта Кубани</t>
  </si>
  <si>
    <t>Кавун С.М. (1 кат, г.Сочи)</t>
  </si>
  <si>
    <t xml:space="preserve">Тренер-представитель: </t>
  </si>
  <si>
    <t>Тренер-представитель: Мамонтов А.В.</t>
  </si>
  <si>
    <t>Тренер-представитель: Мамонтов А.А., Султанов З.М.</t>
  </si>
  <si>
    <t>Тренер-представитель: Иванов В.В.</t>
  </si>
  <si>
    <t>Тренер-представитель: Боженко Ф.Н.</t>
  </si>
  <si>
    <t>Тренер-представитель: Силин В.М.</t>
  </si>
  <si>
    <t>Тренер-представитель: Ежов В.Н.</t>
  </si>
  <si>
    <t>Тренер-представитель: Закиров Р.Р.</t>
  </si>
  <si>
    <t>Тренер-представитель: Логунов А.Н.</t>
  </si>
  <si>
    <t>Тренер-представитель: Толкачев А.В.</t>
  </si>
  <si>
    <t>Тренер-представитель: Васильев М.И.</t>
  </si>
  <si>
    <t>Тренер-представитель: Грицких И.Г.</t>
  </si>
  <si>
    <t>Тренер-представитель: Сыресин А.В.</t>
  </si>
  <si>
    <t>Тренер-представитель: Съедин П.С.</t>
  </si>
  <si>
    <t>Тренер-представитель: Филиппов А.В.</t>
  </si>
  <si>
    <t>Тренер-представитель: Тулайкин М.Р.</t>
  </si>
  <si>
    <t>Тренер-представитель: Афанасенко А.Г.</t>
  </si>
  <si>
    <t>Тренер-представитель: Константинов А.А.</t>
  </si>
  <si>
    <t>Тренер-представитель: Кондрашков С.А.</t>
  </si>
  <si>
    <t>Тренер-представитель: Юрченко Ю.И.</t>
  </si>
  <si>
    <t>Тренер-представитель: Загородний В.А.</t>
  </si>
  <si>
    <t>Псковская область</t>
  </si>
  <si>
    <t>СШ "Олимп"</t>
  </si>
  <si>
    <t>Новосибирская область</t>
  </si>
  <si>
    <t>Омская область</t>
  </si>
  <si>
    <t>Тульская область</t>
  </si>
  <si>
    <t>Самарская область</t>
  </si>
  <si>
    <t>СШОР №7</t>
  </si>
  <si>
    <t>Ростовская область</t>
  </si>
  <si>
    <t>РОУОР</t>
  </si>
  <si>
    <t>СШОР №19</t>
  </si>
  <si>
    <t>Тюменская область</t>
  </si>
  <si>
    <t>Краснодарский край</t>
  </si>
  <si>
    <t>Свердловская область</t>
  </si>
  <si>
    <t>СШОР по в/с "Велогор"</t>
  </si>
  <si>
    <t>Удмуртская Республика</t>
  </si>
  <si>
    <t>СШОР "Импульс" им.И.Н.Валиахметова</t>
  </si>
  <si>
    <t>Москва</t>
  </si>
  <si>
    <t>УОР №2 - Динамо</t>
  </si>
  <si>
    <t>МГФСО</t>
  </si>
  <si>
    <t>Ленинградская область</t>
  </si>
  <si>
    <t>Московская область</t>
  </si>
  <si>
    <t>СШОР по в/с</t>
  </si>
  <si>
    <t>Республика Адыгея</t>
  </si>
  <si>
    <t>Хабаровский край</t>
  </si>
  <si>
    <t>Республика Бурятия</t>
  </si>
  <si>
    <t>РСШОР</t>
  </si>
  <si>
    <t>Республика Башкортостан</t>
  </si>
  <si>
    <t>СШОР по в/с РБ</t>
  </si>
  <si>
    <t>Санкт-Петербург</t>
  </si>
  <si>
    <t>Республика Крым</t>
  </si>
  <si>
    <t xml:space="preserve">СШОР по в/с "Крым" </t>
  </si>
  <si>
    <t>Республика Беларусь</t>
  </si>
  <si>
    <t>ГОЛОВАХА Мирослав</t>
  </si>
  <si>
    <t>14.10.2004</t>
  </si>
  <si>
    <t>СШ "Авангард" г.Бердск</t>
  </si>
  <si>
    <t>ШЕЛЯГ Валерий</t>
  </si>
  <si>
    <t>13.05.2005</t>
  </si>
  <si>
    <t>СГУОР - СШОР "Академия велоспорта" - УОР г.Омск</t>
  </si>
  <si>
    <t>ТЕТЕНКОВ Глеб</t>
  </si>
  <si>
    <t>26.01.2004</t>
  </si>
  <si>
    <t>"Академия в/с", Новосибирская область</t>
  </si>
  <si>
    <t>КОЗУБЕНКО Алексей</t>
  </si>
  <si>
    <t>12.01.2005</t>
  </si>
  <si>
    <t>СШОР №8 им.Соколова</t>
  </si>
  <si>
    <t>КУЗЬМЕНКО Николай</t>
  </si>
  <si>
    <t>23.11.2005</t>
  </si>
  <si>
    <t>"Академия в/с"</t>
  </si>
  <si>
    <t>ПУРЫГИН Максим</t>
  </si>
  <si>
    <t>17.06.2005</t>
  </si>
  <si>
    <t>ПАВЛОВ Ярослав</t>
  </si>
  <si>
    <t>29.10.2005</t>
  </si>
  <si>
    <t>КОНЮШЕНКО Дмитрий</t>
  </si>
  <si>
    <t>22.09.2005</t>
  </si>
  <si>
    <t>МИХИН Кирилл</t>
  </si>
  <si>
    <t>13.03.2005</t>
  </si>
  <si>
    <t>ШМАТОВ Никита</t>
  </si>
  <si>
    <t>30.04.2005</t>
  </si>
  <si>
    <t>ЗАКИРОВ Тимур</t>
  </si>
  <si>
    <t>29.04.2004</t>
  </si>
  <si>
    <t>ЗОТОВ Арсентий</t>
  </si>
  <si>
    <t>12.07.2005</t>
  </si>
  <si>
    <t>ФИЛИМОШИН Роман</t>
  </si>
  <si>
    <t>25.07.2005</t>
  </si>
  <si>
    <t>КИРИЛИН Алексей</t>
  </si>
  <si>
    <t>10.02.2005</t>
  </si>
  <si>
    <t>МИШУСТИН Роман</t>
  </si>
  <si>
    <t>28.07.2004</t>
  </si>
  <si>
    <t>ДОГНЕЕВ Мурат</t>
  </si>
  <si>
    <t>11.05.2004</t>
  </si>
  <si>
    <t>ФЕСЕНКО Даниил</t>
  </si>
  <si>
    <t>14.06.2004</t>
  </si>
  <si>
    <t>ПРОШКИН Артем</t>
  </si>
  <si>
    <t>20.05.2005</t>
  </si>
  <si>
    <t>ШИШКИН Егор</t>
  </si>
  <si>
    <t>01.10.2004</t>
  </si>
  <si>
    <t>БЛОХИН Иван</t>
  </si>
  <si>
    <t>ТО ОСШОР</t>
  </si>
  <si>
    <t>АСАТРЯН Зорик</t>
  </si>
  <si>
    <t>21.06.2005</t>
  </si>
  <si>
    <t>СШОР в/с</t>
  </si>
  <si>
    <t>ЗЕМЕНОВ Илья</t>
  </si>
  <si>
    <t>23.01.2005</t>
  </si>
  <si>
    <t>СШ ст. Брюховецкая, СШОР по в/с</t>
  </si>
  <si>
    <t>ПЕРЕПЕЛИЦА Вадим</t>
  </si>
  <si>
    <t>30.10.2005</t>
  </si>
  <si>
    <t>ДЮСШ ст.Выселки</t>
  </si>
  <si>
    <t>ХОВМЕНЕЦ Михаил</t>
  </si>
  <si>
    <t>07.09.2005</t>
  </si>
  <si>
    <t>ЕМЕЛЬЯНОВ Лев</t>
  </si>
  <si>
    <t>25.06.2004</t>
  </si>
  <si>
    <t>МАТОЧКИН Александр</t>
  </si>
  <si>
    <t>16.05.2005</t>
  </si>
  <si>
    <t>ТРИФОНОВ Кирилл</t>
  </si>
  <si>
    <t>26.11.2005</t>
  </si>
  <si>
    <t>САННИКОВ Илья</t>
  </si>
  <si>
    <t>05.10.2004</t>
  </si>
  <si>
    <t>КРАСНОВ Иван</t>
  </si>
  <si>
    <t>24.04.2005</t>
  </si>
  <si>
    <t>ТЕЛЕГИН Никита</t>
  </si>
  <si>
    <t>18.02.2004</t>
  </si>
  <si>
    <t>МЕНЬШОВ Александр</t>
  </si>
  <si>
    <t>22.01.2005</t>
  </si>
  <si>
    <t>СОКОЛОВ Савва</t>
  </si>
  <si>
    <t>06.07.2005</t>
  </si>
  <si>
    <t>БАРАБАНОВ Матвей</t>
  </si>
  <si>
    <t>06.06.2005</t>
  </si>
  <si>
    <t>ШАИН Герман</t>
  </si>
  <si>
    <t>31.07.2005</t>
  </si>
  <si>
    <t>НИКИШИН Денис</t>
  </si>
  <si>
    <t>ВОДОПЬЯНОВ Александр</t>
  </si>
  <si>
    <t>15.08.2005</t>
  </si>
  <si>
    <t>СЕРГЕЕВ Георгий</t>
  </si>
  <si>
    <t>31.08.2005</t>
  </si>
  <si>
    <t>ХЛУПОВ Дмитрий</t>
  </si>
  <si>
    <t>20.07.2005</t>
  </si>
  <si>
    <t>МАЛЬЦЕВ Даниил</t>
  </si>
  <si>
    <t>15.12.2005</t>
  </si>
  <si>
    <t xml:space="preserve">РОМАНОВ Андрей </t>
  </si>
  <si>
    <t>18.04.2005</t>
  </si>
  <si>
    <t>ЧЕРНОВ Денис</t>
  </si>
  <si>
    <t>08.04.2005</t>
  </si>
  <si>
    <t>ЦВЕТКОВ Никита</t>
  </si>
  <si>
    <t>14.02.2005</t>
  </si>
  <si>
    <t>КОРМЩИКОВ Иван</t>
  </si>
  <si>
    <t>04.05.2005</t>
  </si>
  <si>
    <t>Кировская область</t>
  </si>
  <si>
    <t xml:space="preserve"> </t>
  </si>
  <si>
    <t>АБИТОВ Ильнур</t>
  </si>
  <si>
    <t>16.11.2004</t>
  </si>
  <si>
    <t>Саратовская область</t>
  </si>
  <si>
    <t>"ДЮСШ г.Пугачёва", СОУОР, "Volga-Union"</t>
  </si>
  <si>
    <t>ШМАКАЕВ Кирилл</t>
  </si>
  <si>
    <t>12.07.2004</t>
  </si>
  <si>
    <t>ШУМИЛИН Егор</t>
  </si>
  <si>
    <t>08.07.2005</t>
  </si>
  <si>
    <t>СОУОР, "Volga-Union"</t>
  </si>
  <si>
    <t>ЕРМАКОВ Роман</t>
  </si>
  <si>
    <t>06.10.2004</t>
  </si>
  <si>
    <t>СШОР "Фаворит", "Volga-Union"</t>
  </si>
  <si>
    <t>БАБЮК Александр</t>
  </si>
  <si>
    <t>22.05.2004</t>
  </si>
  <si>
    <t>Челябинская область</t>
  </si>
  <si>
    <t>СШОР №2 г.Копейск</t>
  </si>
  <si>
    <t>АЛБУТКИН Илья</t>
  </si>
  <si>
    <t>05.10.2005</t>
  </si>
  <si>
    <t>Иркутская область</t>
  </si>
  <si>
    <t>СШОР "Олимпиец",ГУОР,"Байкал-ДВ",У-Сиб.</t>
  </si>
  <si>
    <t>ХАРЧЕНКО Никита</t>
  </si>
  <si>
    <t>21.02.2005</t>
  </si>
  <si>
    <t>СШОР "Олимпиец","Байкал-ДВ",У-Сиб.</t>
  </si>
  <si>
    <t>ШТИН Валерий</t>
  </si>
  <si>
    <t>24.07.2004</t>
  </si>
  <si>
    <t>ЖИДКОВ Степан</t>
  </si>
  <si>
    <t>03.02.2005</t>
  </si>
  <si>
    <t>ПЛАКУШКИН Иван</t>
  </si>
  <si>
    <t>07.06.2004</t>
  </si>
  <si>
    <t>ШИНКАРЕЦКИЙ Виталий</t>
  </si>
  <si>
    <t>01.04.2005</t>
  </si>
  <si>
    <t>ТРУБЕЦКОЙ Арсений</t>
  </si>
  <si>
    <t>20.06.2004</t>
  </si>
  <si>
    <t>БАДИГИН Александр</t>
  </si>
  <si>
    <t>22.04.2004</t>
  </si>
  <si>
    <t>РОСЛЯКОВ Владислав</t>
  </si>
  <si>
    <t>26.07.2004</t>
  </si>
  <si>
    <t>МАЛИНОВСКИЙ Никита</t>
  </si>
  <si>
    <t>06.06.2004</t>
  </si>
  <si>
    <t>ЕПИФАНОВ Вячеслав</t>
  </si>
  <si>
    <t>05.02.2005</t>
  </si>
  <si>
    <t>СМИРНОВ Владислав</t>
  </si>
  <si>
    <t>20.02.2004</t>
  </si>
  <si>
    <t>СИДОВ Роман</t>
  </si>
  <si>
    <t>11.03.2004</t>
  </si>
  <si>
    <t>ЕРЕМИН Григорий</t>
  </si>
  <si>
    <t>16.04.2005</t>
  </si>
  <si>
    <t>СШОР "Максимум"</t>
  </si>
  <si>
    <t>АНДРЕЕВ Никита</t>
  </si>
  <si>
    <t>23.10.2004</t>
  </si>
  <si>
    <t>АФАНАСЕНКО Никита</t>
  </si>
  <si>
    <t>03.11.2005</t>
  </si>
  <si>
    <t>ЯВЕНКОВ Александр</t>
  </si>
  <si>
    <t>15.04.2004</t>
  </si>
  <si>
    <t>ГУСЕВ Глеб</t>
  </si>
  <si>
    <t>25.01.2005</t>
  </si>
  <si>
    <t>СИМОНОВ Ярослав</t>
  </si>
  <si>
    <t>18.05.2005</t>
  </si>
  <si>
    <t>МУХИН Михаил</t>
  </si>
  <si>
    <t>04.06.2005</t>
  </si>
  <si>
    <t>СМЕТАНИН Владимир</t>
  </si>
  <si>
    <t>14.02.2004</t>
  </si>
  <si>
    <t>ЛОЖКИН Дмитрий</t>
  </si>
  <si>
    <t>10.11.2005</t>
  </si>
  <si>
    <t>ГАРЕЕВ Данияр</t>
  </si>
  <si>
    <t>БЕЛИКОВ Никита</t>
  </si>
  <si>
    <t>ШИ "ОР" - Орл.обл. УОР "СШ Олимп"</t>
  </si>
  <si>
    <t>БОНДАРЕНКО Мирон</t>
  </si>
  <si>
    <t>10.04.2005</t>
  </si>
  <si>
    <t>ШИ "ОР" - Краснодарский край</t>
  </si>
  <si>
    <t>ГРЕБЕНЮКОВ Никита</t>
  </si>
  <si>
    <t>23.05.2005</t>
  </si>
  <si>
    <t>УЖЕВКО Роман</t>
  </si>
  <si>
    <t>10.03.2005</t>
  </si>
  <si>
    <t>ЛУНИН Михаил</t>
  </si>
  <si>
    <t>27.09.2005</t>
  </si>
  <si>
    <t>ШИ "ОР" - СШОР №9 "Велотол"</t>
  </si>
  <si>
    <t>БЕЛЯНИН Андрей</t>
  </si>
  <si>
    <t>17.10.2004</t>
  </si>
  <si>
    <t>ШИ "ОР" - СШОР "Волга"</t>
  </si>
  <si>
    <t>СВИРИДОВ Егор</t>
  </si>
  <si>
    <t>31.08.2004</t>
  </si>
  <si>
    <t>ТРИМБАШЕВСКИЙ Егор</t>
  </si>
  <si>
    <t>02.12.2005</t>
  </si>
  <si>
    <t>ШПАКОВСКИЙ Вячеслав</t>
  </si>
  <si>
    <t>03.10.2004</t>
  </si>
  <si>
    <t>Кондратьева Л.В. (ВК, г.Воронеж)</t>
  </si>
  <si>
    <t>Правительство Омской области</t>
  </si>
  <si>
    <t>Департамент по делам молодежи, физической культуры и спорта</t>
  </si>
  <si>
    <t>Омская региональная общественная организация "Федерация велосипедного спорта"</t>
  </si>
  <si>
    <t>МЕСТО ПРОВЕДЕНИЯ: г. Омск</t>
  </si>
  <si>
    <t>САВИЦКИЙ К.Н. (ВК, г. НОВОСИБИРСК)</t>
  </si>
  <si>
    <t>СЛАБКОВСКАЯ В.Н. ( 1К, г. ОМСК)</t>
  </si>
  <si>
    <t>ДОЦЕНКО С.А. (ВК, г. ОМСК)</t>
  </si>
  <si>
    <t>СУДЬЯ НА ФИНИШЕ</t>
  </si>
  <si>
    <t>б/р</t>
  </si>
  <si>
    <t>2 СР</t>
  </si>
  <si>
    <t>3 СР</t>
  </si>
  <si>
    <t>№ ЕКП 2022: 5089</t>
  </si>
  <si>
    <t>шоссе - индивидуальная гонка на время</t>
  </si>
  <si>
    <t>ДАТА ПРОВЕДЕНИЯ: 15 июня 2022 г.</t>
  </si>
  <si>
    <t>НАЗВАНИЕ ТРАССЫ / РЕГ. НОМЕР: 1-й км автодороги п.Крутая горка</t>
  </si>
  <si>
    <t>№ ВРВС: 0080511611Я</t>
  </si>
  <si>
    <t>ДИСТАНЦИЯ, ДЛИНА КРУГА/КРУГОВ</t>
  </si>
  <si>
    <t>Влажность: 54%</t>
  </si>
  <si>
    <t>Осадки: ясно</t>
  </si>
  <si>
    <t xml:space="preserve">Ветер: </t>
  </si>
  <si>
    <t>Температура: +15</t>
  </si>
  <si>
    <t>ОКОНЧАНИЕ ГОНКИ:</t>
  </si>
  <si>
    <t>НАЧАЛО ГОНКИ:</t>
  </si>
  <si>
    <t>Мужчины</t>
  </si>
  <si>
    <t>20 км/1</t>
  </si>
  <si>
    <t>МУРАШКО Дмитрий</t>
  </si>
  <si>
    <t>ГОРБАЧЕВ Иван</t>
  </si>
  <si>
    <t>ШИРКОВСКИЙ Николай</t>
  </si>
  <si>
    <t>МЕЗЕТОВ Илья</t>
  </si>
  <si>
    <t>БОРОДИХИН Дмитрий</t>
  </si>
  <si>
    <t>ЕРМАКОВ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</si>
</sst>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47">
    <xf numFmtId="0" fontId="0" fillId="0" borderId="0" xfId="0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2" xfId="0" applyNumberFormat="1" applyFont="1" applyBorder="1"/>
    <xf numFmtId="14" fontId="13" fillId="0" borderId="27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6" fillId="2" borderId="24" xfId="3" applyNumberFormat="1" applyFont="1" applyFill="1" applyBorder="1" applyAlignment="1">
      <alignment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4" fontId="1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21" fontId="13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2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21" fontId="13" fillId="0" borderId="3" xfId="2" applyNumberFormat="1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5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21" fontId="13" fillId="0" borderId="5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3" fillId="0" borderId="17" xfId="2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21" fontId="5" fillId="0" borderId="30" xfId="2" applyNumberFormat="1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16" fillId="0" borderId="0" xfId="2" applyNumberFormat="1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21" fontId="5" fillId="0" borderId="0" xfId="2" applyNumberFormat="1" applyFont="1" applyAlignment="1">
      <alignment vertical="center"/>
    </xf>
    <xf numFmtId="14" fontId="13" fillId="0" borderId="3" xfId="2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6" fillId="2" borderId="24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vertical="center" wrapText="1"/>
    </xf>
    <xf numFmtId="14" fontId="16" fillId="0" borderId="27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 wrapText="1"/>
    </xf>
    <xf numFmtId="0" fontId="15" fillId="0" borderId="47" xfId="3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8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19" fillId="0" borderId="51" xfId="8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21" fontId="13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vertical="center"/>
    </xf>
    <xf numFmtId="21" fontId="5" fillId="0" borderId="0" xfId="2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49" fontId="13" fillId="0" borderId="6" xfId="2" applyNumberFormat="1" applyFont="1" applyBorder="1" applyAlignment="1">
      <alignment horizontal="right" vertical="center"/>
    </xf>
    <xf numFmtId="9" fontId="13" fillId="0" borderId="6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51" xfId="0" applyNumberFormat="1" applyFont="1" applyBorder="1" applyAlignment="1">
      <alignment horizontal="center" vertical="center" wrapText="1"/>
    </xf>
    <xf numFmtId="165" fontId="5" fillId="0" borderId="51" xfId="2" applyNumberFormat="1" applyFont="1" applyBorder="1" applyAlignment="1">
      <alignment horizontal="center" vertical="center"/>
    </xf>
    <xf numFmtId="165" fontId="5" fillId="0" borderId="51" xfId="0" applyNumberFormat="1" applyFont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18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50" xfId="2" applyNumberFormat="1" applyFont="1" applyBorder="1" applyAlignment="1">
      <alignment horizontal="center" vertical="center"/>
    </xf>
    <xf numFmtId="0" fontId="5" fillId="0" borderId="51" xfId="2" applyNumberFormat="1" applyFont="1" applyBorder="1" applyAlignment="1" applyProtection="1">
      <alignment horizontal="center" vertical="center" wrapText="1"/>
      <protection locked="0"/>
    </xf>
    <xf numFmtId="0" fontId="5" fillId="0" borderId="51" xfId="0" applyNumberFormat="1" applyFont="1" applyBorder="1" applyAlignment="1">
      <alignment horizontal="center" vertical="center" wrapText="1"/>
    </xf>
    <xf numFmtId="0" fontId="5" fillId="0" borderId="51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46" fontId="6" fillId="2" borderId="36" xfId="3" applyNumberFormat="1" applyFont="1" applyFill="1" applyBorder="1" applyAlignment="1">
      <alignment horizontal="center" vertical="center" wrapText="1"/>
    </xf>
    <xf numFmtId="46" fontId="6" fillId="2" borderId="1" xfId="3" applyNumberFormat="1" applyFont="1" applyFill="1" applyBorder="1" applyAlignment="1">
      <alignment horizontal="center" vertical="center" wrapText="1"/>
    </xf>
    <xf numFmtId="21" fontId="6" fillId="2" borderId="36" xfId="3" applyNumberFormat="1" applyFont="1" applyFill="1" applyBorder="1" applyAlignment="1">
      <alignment horizontal="center" vertical="center" wrapText="1"/>
    </xf>
    <xf numFmtId="21" fontId="6" fillId="2" borderId="1" xfId="3" applyNumberFormat="1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7CE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5</xdr:col>
      <xdr:colOff>1917700</xdr:colOff>
      <xdr:row>297</xdr:row>
      <xdr:rowOff>82550</xdr:rowOff>
    </xdr:from>
    <xdr:to>
      <xdr:col>5</xdr:col>
      <xdr:colOff>2816860</xdr:colOff>
      <xdr:row>301</xdr:row>
      <xdr:rowOff>72390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0483750"/>
          <a:ext cx="89916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336550</xdr:colOff>
      <xdr:row>0</xdr:row>
      <xdr:rowOff>0</xdr:rowOff>
    </xdr:from>
    <xdr:to>
      <xdr:col>6</xdr:col>
      <xdr:colOff>1022350</xdr:colOff>
      <xdr:row>3</xdr:row>
      <xdr:rowOff>252412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450" y="0"/>
          <a:ext cx="685800" cy="84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73269</xdr:rowOff>
    </xdr:from>
    <xdr:to>
      <xdr:col>1</xdr:col>
      <xdr:colOff>308557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" y="73269"/>
          <a:ext cx="680407" cy="771907"/>
        </a:xfrm>
        <a:prstGeom prst="rect">
          <a:avLst/>
        </a:prstGeom>
      </xdr:spPr>
    </xdr:pic>
    <xdr:clientData/>
  </xdr:twoCellAnchor>
  <xdr:twoCellAnchor editAs="oneCell">
    <xdr:from>
      <xdr:col>2</xdr:col>
      <xdr:colOff>143929</xdr:colOff>
      <xdr:row>0</xdr:row>
      <xdr:rowOff>140349</xdr:rowOff>
    </xdr:from>
    <xdr:to>
      <xdr:col>3</xdr:col>
      <xdr:colOff>321973</xdr:colOff>
      <xdr:row>3</xdr:row>
      <xdr:rowOff>13416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14" y="140349"/>
          <a:ext cx="1009804" cy="718243"/>
        </a:xfrm>
        <a:prstGeom prst="rect">
          <a:avLst/>
        </a:prstGeom>
      </xdr:spPr>
    </xdr:pic>
    <xdr:clientData/>
  </xdr:twoCellAnchor>
  <xdr:oneCellAnchor>
    <xdr:from>
      <xdr:col>11</xdr:col>
      <xdr:colOff>99599</xdr:colOff>
      <xdr:row>0</xdr:row>
      <xdr:rowOff>36634</xdr:rowOff>
    </xdr:from>
    <xdr:ext cx="946663" cy="805962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8061" y="36634"/>
          <a:ext cx="946663" cy="805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G304"/>
  <sheetViews>
    <sheetView view="pageBreakPreview" zoomScale="120" zoomScaleNormal="120" zoomScaleSheetLayoutView="120" workbookViewId="0">
      <selection activeCell="F24" sqref="F24"/>
    </sheetView>
  </sheetViews>
  <sheetFormatPr defaultColWidth="9.140625" defaultRowHeight="12.75" x14ac:dyDescent="0.2"/>
  <cols>
    <col min="1" max="1" width="7" style="11" customWidth="1"/>
    <col min="2" max="2" width="33.7109375" style="11" customWidth="1"/>
    <col min="3" max="3" width="11.7109375" style="22" customWidth="1"/>
    <col min="4" max="4" width="12.7109375" style="107" customWidth="1"/>
    <col min="5" max="5" width="7.7109375" style="11" customWidth="1"/>
    <col min="6" max="6" width="54.42578125" style="11" customWidth="1"/>
    <col min="7" max="7" width="15" style="11" customWidth="1"/>
    <col min="8" max="16384" width="9.140625" style="11"/>
  </cols>
  <sheetData>
    <row r="1" spans="1:7" ht="15.75" customHeight="1" x14ac:dyDescent="0.2">
      <c r="A1" s="191" t="s">
        <v>0</v>
      </c>
      <c r="B1" s="191"/>
      <c r="C1" s="191"/>
      <c r="D1" s="191"/>
      <c r="E1" s="191"/>
      <c r="F1" s="191"/>
      <c r="G1" s="191"/>
    </row>
    <row r="2" spans="1:7" ht="15.75" customHeight="1" x14ac:dyDescent="0.2">
      <c r="A2" s="192" t="s">
        <v>54</v>
      </c>
      <c r="B2" s="192"/>
      <c r="C2" s="192"/>
      <c r="D2" s="192"/>
      <c r="E2" s="192"/>
      <c r="F2" s="192"/>
      <c r="G2" s="192"/>
    </row>
    <row r="3" spans="1:7" ht="15.75" customHeight="1" x14ac:dyDescent="0.2">
      <c r="A3" s="191" t="s">
        <v>11</v>
      </c>
      <c r="B3" s="191"/>
      <c r="C3" s="191"/>
      <c r="D3" s="191"/>
      <c r="E3" s="191"/>
      <c r="F3" s="191"/>
      <c r="G3" s="191"/>
    </row>
    <row r="4" spans="1:7" ht="21" x14ac:dyDescent="0.2">
      <c r="A4" s="191" t="s">
        <v>55</v>
      </c>
      <c r="B4" s="191"/>
      <c r="C4" s="191"/>
      <c r="D4" s="191"/>
      <c r="E4" s="191"/>
      <c r="F4" s="191"/>
      <c r="G4" s="191"/>
    </row>
    <row r="5" spans="1:7" ht="21" customHeight="1" x14ac:dyDescent="0.2">
      <c r="A5" s="193"/>
      <c r="B5" s="193"/>
      <c r="C5" s="193"/>
      <c r="D5" s="193"/>
      <c r="E5" s="193"/>
      <c r="F5" s="193"/>
      <c r="G5" s="193"/>
    </row>
    <row r="6" spans="1:7" s="12" customFormat="1" ht="28.5" x14ac:dyDescent="0.2">
      <c r="A6" s="194" t="s">
        <v>48</v>
      </c>
      <c r="B6" s="194"/>
      <c r="C6" s="194"/>
      <c r="D6" s="194"/>
      <c r="E6" s="194"/>
      <c r="F6" s="194"/>
      <c r="G6" s="194"/>
    </row>
    <row r="7" spans="1:7" s="12" customFormat="1" ht="18" customHeight="1" x14ac:dyDescent="0.2">
      <c r="A7" s="195" t="s">
        <v>17</v>
      </c>
      <c r="B7" s="195"/>
      <c r="C7" s="195"/>
      <c r="D7" s="195"/>
      <c r="E7" s="195"/>
      <c r="F7" s="195"/>
      <c r="G7" s="195"/>
    </row>
    <row r="8" spans="1:7" s="12" customFormat="1" ht="4.5" customHeight="1" thickBot="1" x14ac:dyDescent="0.25">
      <c r="A8" s="202"/>
      <c r="B8" s="202"/>
      <c r="C8" s="202"/>
      <c r="D8" s="202"/>
      <c r="E8" s="202"/>
      <c r="F8" s="202"/>
      <c r="G8" s="2"/>
    </row>
    <row r="9" spans="1:7" ht="19.5" customHeight="1" thickTop="1" x14ac:dyDescent="0.2">
      <c r="A9" s="196" t="s">
        <v>40</v>
      </c>
      <c r="B9" s="197"/>
      <c r="C9" s="197"/>
      <c r="D9" s="197"/>
      <c r="E9" s="197"/>
      <c r="F9" s="197"/>
      <c r="G9" s="198"/>
    </row>
    <row r="10" spans="1:7" ht="18" customHeight="1" x14ac:dyDescent="0.2">
      <c r="A10" s="199" t="s">
        <v>25</v>
      </c>
      <c r="B10" s="200"/>
      <c r="C10" s="200"/>
      <c r="D10" s="200"/>
      <c r="E10" s="200"/>
      <c r="F10" s="200"/>
      <c r="G10" s="201"/>
    </row>
    <row r="11" spans="1:7" ht="19.5" customHeight="1" x14ac:dyDescent="0.2">
      <c r="A11" s="199" t="s">
        <v>47</v>
      </c>
      <c r="B11" s="200"/>
      <c r="C11" s="200"/>
      <c r="D11" s="200"/>
      <c r="E11" s="200"/>
      <c r="F11" s="200"/>
      <c r="G11" s="201"/>
    </row>
    <row r="12" spans="1:7" ht="5.25" customHeight="1" x14ac:dyDescent="0.2">
      <c r="A12" s="188"/>
      <c r="B12" s="189"/>
      <c r="C12" s="189"/>
      <c r="D12" s="189"/>
      <c r="E12" s="189"/>
      <c r="F12" s="189"/>
      <c r="G12" s="190"/>
    </row>
    <row r="13" spans="1:7" ht="15" x14ac:dyDescent="0.2">
      <c r="A13" s="10" t="s">
        <v>52</v>
      </c>
      <c r="B13" s="13"/>
      <c r="C13" s="23"/>
      <c r="D13" s="20"/>
      <c r="E13" s="3"/>
      <c r="F13" s="9"/>
      <c r="G13" s="14" t="s">
        <v>49</v>
      </c>
    </row>
    <row r="14" spans="1:7" ht="15" x14ac:dyDescent="0.2">
      <c r="A14" s="33" t="s">
        <v>51</v>
      </c>
      <c r="B14" s="34"/>
      <c r="C14" s="36"/>
      <c r="D14" s="101"/>
      <c r="E14" s="34"/>
      <c r="F14" s="30"/>
      <c r="G14" s="35" t="s">
        <v>53</v>
      </c>
    </row>
    <row r="15" spans="1:7" ht="15" x14ac:dyDescent="0.2">
      <c r="A15" s="42" t="s">
        <v>10</v>
      </c>
      <c r="B15" s="43"/>
      <c r="C15" s="44"/>
      <c r="D15" s="102"/>
      <c r="E15" s="43"/>
      <c r="F15" s="45"/>
      <c r="G15" s="46"/>
    </row>
    <row r="16" spans="1:7" ht="15" x14ac:dyDescent="0.2">
      <c r="A16" s="37" t="s">
        <v>18</v>
      </c>
      <c r="B16" s="4"/>
      <c r="C16" s="38"/>
      <c r="D16" s="99"/>
      <c r="E16" s="5"/>
      <c r="F16" s="39"/>
      <c r="G16" s="40"/>
    </row>
    <row r="17" spans="1:7" ht="15" x14ac:dyDescent="0.2">
      <c r="A17" s="37" t="s">
        <v>19</v>
      </c>
      <c r="B17" s="4"/>
      <c r="C17" s="38"/>
      <c r="D17" s="99"/>
      <c r="E17" s="5" t="s">
        <v>50</v>
      </c>
      <c r="F17" s="39"/>
      <c r="G17" s="40"/>
    </row>
    <row r="18" spans="1:7" ht="15" x14ac:dyDescent="0.2">
      <c r="A18" s="37" t="s">
        <v>20</v>
      </c>
      <c r="B18" s="4"/>
      <c r="C18" s="38"/>
      <c r="D18" s="99"/>
      <c r="E18" s="5" t="s">
        <v>291</v>
      </c>
      <c r="F18" s="39"/>
      <c r="G18" s="47"/>
    </row>
    <row r="19" spans="1:7" ht="15.75" thickBot="1" x14ac:dyDescent="0.25">
      <c r="A19" s="15" t="s">
        <v>16</v>
      </c>
      <c r="B19" s="16"/>
      <c r="C19" s="24"/>
      <c r="D19" s="103"/>
      <c r="E19" s="5" t="s">
        <v>56</v>
      </c>
      <c r="F19" s="32" t="s">
        <v>43</v>
      </c>
      <c r="G19" s="41">
        <v>5</v>
      </c>
    </row>
    <row r="20" spans="1:7" ht="9.75" customHeight="1" thickTop="1" thickBot="1" x14ac:dyDescent="0.25">
      <c r="A20" s="7"/>
      <c r="B20" s="6"/>
      <c r="C20" s="25"/>
      <c r="D20" s="104"/>
      <c r="E20" s="6"/>
      <c r="F20" s="6"/>
      <c r="G20" s="8"/>
    </row>
    <row r="21" spans="1:7" s="18" customFormat="1" ht="33.6" customHeight="1" thickTop="1" thickBot="1" x14ac:dyDescent="0.25">
      <c r="A21" s="110" t="s">
        <v>13</v>
      </c>
      <c r="B21" s="17" t="s">
        <v>2</v>
      </c>
      <c r="C21" s="26" t="s">
        <v>36</v>
      </c>
      <c r="D21" s="105" t="s">
        <v>9</v>
      </c>
      <c r="E21" s="109" t="s">
        <v>41</v>
      </c>
      <c r="F21" s="109" t="s">
        <v>39</v>
      </c>
      <c r="G21" s="31"/>
    </row>
    <row r="22" spans="1:7" s="108" customFormat="1" ht="21.6" customHeight="1" thickTop="1" x14ac:dyDescent="0.2">
      <c r="A22" s="129"/>
      <c r="B22" s="19"/>
      <c r="C22" s="27"/>
      <c r="D22" s="106"/>
      <c r="E22" s="19"/>
      <c r="F22" s="19"/>
      <c r="G22" s="130"/>
    </row>
    <row r="23" spans="1:7" ht="21.6" customHeight="1" x14ac:dyDescent="0.2">
      <c r="A23" s="135"/>
      <c r="B23" s="126" t="s">
        <v>80</v>
      </c>
      <c r="C23" s="29"/>
      <c r="D23" s="100"/>
      <c r="E23" s="115"/>
      <c r="F23" s="113"/>
      <c r="G23" s="131"/>
    </row>
    <row r="24" spans="1:7" ht="21.6" customHeight="1" x14ac:dyDescent="0.2">
      <c r="A24" s="135">
        <v>121</v>
      </c>
      <c r="B24" s="113" t="s">
        <v>110</v>
      </c>
      <c r="C24" s="29" t="s">
        <v>111</v>
      </c>
      <c r="D24" s="100" t="s">
        <v>32</v>
      </c>
      <c r="E24" s="115"/>
      <c r="F24" s="113" t="s">
        <v>112</v>
      </c>
      <c r="G24" s="131"/>
    </row>
    <row r="25" spans="1:7" ht="21.6" customHeight="1" x14ac:dyDescent="0.2">
      <c r="A25" s="135"/>
      <c r="B25" s="108" t="s">
        <v>58</v>
      </c>
      <c r="C25" s="29"/>
      <c r="D25" s="100"/>
      <c r="E25" s="115"/>
      <c r="F25" s="113"/>
      <c r="G25" s="131"/>
    </row>
    <row r="26" spans="1:7" ht="21.6" customHeight="1" x14ac:dyDescent="0.2">
      <c r="A26" s="135"/>
      <c r="B26" s="113"/>
      <c r="C26" s="29"/>
      <c r="D26" s="100"/>
      <c r="E26" s="115"/>
      <c r="F26" s="113"/>
      <c r="G26" s="131"/>
    </row>
    <row r="27" spans="1:7" ht="21.6" customHeight="1" x14ac:dyDescent="0.2">
      <c r="A27" s="135"/>
      <c r="B27" s="126" t="s">
        <v>81</v>
      </c>
      <c r="C27" s="29"/>
      <c r="D27" s="100"/>
      <c r="E27" s="115"/>
      <c r="F27" s="113"/>
      <c r="G27" s="131"/>
    </row>
    <row r="28" spans="1:7" ht="21.6" customHeight="1" x14ac:dyDescent="0.2">
      <c r="A28" s="135">
        <v>122</v>
      </c>
      <c r="B28" s="113" t="s">
        <v>113</v>
      </c>
      <c r="C28" s="29" t="s">
        <v>114</v>
      </c>
      <c r="D28" s="100" t="s">
        <v>32</v>
      </c>
      <c r="E28" s="115"/>
      <c r="F28" s="113" t="s">
        <v>115</v>
      </c>
      <c r="G28" s="131"/>
    </row>
    <row r="29" spans="1:7" ht="21.6" customHeight="1" x14ac:dyDescent="0.2">
      <c r="A29" s="135">
        <v>123</v>
      </c>
      <c r="B29" s="113" t="s">
        <v>116</v>
      </c>
      <c r="C29" s="29" t="s">
        <v>117</v>
      </c>
      <c r="D29" s="100" t="s">
        <v>32</v>
      </c>
      <c r="E29" s="115"/>
      <c r="F29" s="113" t="s">
        <v>118</v>
      </c>
      <c r="G29" s="131"/>
    </row>
    <row r="30" spans="1:7" ht="21.6" customHeight="1" x14ac:dyDescent="0.2">
      <c r="A30" s="135">
        <v>124</v>
      </c>
      <c r="B30" s="113" t="s">
        <v>119</v>
      </c>
      <c r="C30" s="29" t="s">
        <v>120</v>
      </c>
      <c r="D30" s="100" t="s">
        <v>32</v>
      </c>
      <c r="E30" s="115"/>
      <c r="F30" s="113" t="s">
        <v>121</v>
      </c>
      <c r="G30" s="131"/>
    </row>
    <row r="31" spans="1:7" ht="21.6" customHeight="1" x14ac:dyDescent="0.2">
      <c r="A31" s="135">
        <v>125</v>
      </c>
      <c r="B31" s="113" t="s">
        <v>122</v>
      </c>
      <c r="C31" s="29" t="s">
        <v>123</v>
      </c>
      <c r="D31" s="100" t="s">
        <v>32</v>
      </c>
      <c r="E31" s="115"/>
      <c r="F31" s="113" t="s">
        <v>124</v>
      </c>
      <c r="G31" s="131"/>
    </row>
    <row r="32" spans="1:7" ht="21.6" customHeight="1" x14ac:dyDescent="0.2">
      <c r="A32" s="135">
        <v>126</v>
      </c>
      <c r="B32" s="113" t="s">
        <v>125</v>
      </c>
      <c r="C32" s="29" t="s">
        <v>126</v>
      </c>
      <c r="D32" s="100" t="s">
        <v>32</v>
      </c>
      <c r="E32" s="115"/>
      <c r="F32" s="113" t="s">
        <v>121</v>
      </c>
      <c r="G32" s="131"/>
    </row>
    <row r="33" spans="1:7" ht="21.6" customHeight="1" x14ac:dyDescent="0.2">
      <c r="A33" s="135">
        <v>127</v>
      </c>
      <c r="B33" s="113" t="s">
        <v>127</v>
      </c>
      <c r="C33" s="29" t="s">
        <v>128</v>
      </c>
      <c r="D33" s="100" t="s">
        <v>32</v>
      </c>
      <c r="E33" s="115"/>
      <c r="F33" s="113" t="s">
        <v>124</v>
      </c>
      <c r="G33" s="131"/>
    </row>
    <row r="34" spans="1:7" ht="21.6" customHeight="1" x14ac:dyDescent="0.2">
      <c r="A34" s="135"/>
      <c r="B34" s="108" t="s">
        <v>59</v>
      </c>
      <c r="C34" s="29"/>
      <c r="D34" s="100"/>
      <c r="E34" s="115"/>
      <c r="F34" s="113"/>
      <c r="G34" s="131"/>
    </row>
    <row r="35" spans="1:7" ht="21.6" customHeight="1" x14ac:dyDescent="0.2">
      <c r="A35" s="135"/>
      <c r="B35" s="113"/>
      <c r="C35" s="29"/>
      <c r="D35" s="100"/>
      <c r="E35" s="115"/>
      <c r="F35" s="113"/>
      <c r="G35" s="131"/>
    </row>
    <row r="36" spans="1:7" ht="21.6" customHeight="1" x14ac:dyDescent="0.2">
      <c r="A36" s="135"/>
      <c r="B36" s="126" t="s">
        <v>83</v>
      </c>
      <c r="C36" s="29"/>
      <c r="D36" s="100"/>
      <c r="E36" s="115"/>
      <c r="F36" s="113"/>
      <c r="G36" s="131"/>
    </row>
    <row r="37" spans="1:7" ht="21.6" customHeight="1" x14ac:dyDescent="0.2">
      <c r="A37" s="135">
        <v>128</v>
      </c>
      <c r="B37" s="113" t="s">
        <v>129</v>
      </c>
      <c r="C37" s="29" t="s">
        <v>130</v>
      </c>
      <c r="D37" s="100" t="s">
        <v>32</v>
      </c>
      <c r="E37" s="115"/>
      <c r="F37" s="113" t="s">
        <v>84</v>
      </c>
      <c r="G37" s="131"/>
    </row>
    <row r="38" spans="1:7" ht="21.6" customHeight="1" x14ac:dyDescent="0.2">
      <c r="A38" s="135">
        <v>129</v>
      </c>
      <c r="B38" s="113" t="s">
        <v>131</v>
      </c>
      <c r="C38" s="29" t="s">
        <v>132</v>
      </c>
      <c r="D38" s="100" t="s">
        <v>32</v>
      </c>
      <c r="E38" s="115"/>
      <c r="F38" s="113" t="s">
        <v>84</v>
      </c>
      <c r="G38" s="131"/>
    </row>
    <row r="39" spans="1:7" ht="21.6" customHeight="1" x14ac:dyDescent="0.2">
      <c r="A39" s="135">
        <v>130</v>
      </c>
      <c r="B39" s="113" t="s">
        <v>133</v>
      </c>
      <c r="C39" s="29" t="s">
        <v>134</v>
      </c>
      <c r="D39" s="100" t="s">
        <v>35</v>
      </c>
      <c r="E39" s="115"/>
      <c r="F39" s="113" t="s">
        <v>84</v>
      </c>
      <c r="G39" s="131"/>
    </row>
    <row r="40" spans="1:7" ht="21.6" customHeight="1" x14ac:dyDescent="0.2">
      <c r="A40" s="135">
        <v>131</v>
      </c>
      <c r="B40" s="113" t="s">
        <v>135</v>
      </c>
      <c r="C40" s="29" t="s">
        <v>136</v>
      </c>
      <c r="D40" s="100" t="s">
        <v>32</v>
      </c>
      <c r="E40" s="115"/>
      <c r="F40" s="113" t="s">
        <v>84</v>
      </c>
      <c r="G40" s="131"/>
    </row>
    <row r="41" spans="1:7" ht="21.6" customHeight="1" x14ac:dyDescent="0.2">
      <c r="A41" s="135">
        <v>132</v>
      </c>
      <c r="B41" s="113" t="s">
        <v>137</v>
      </c>
      <c r="C41" s="29" t="s">
        <v>138</v>
      </c>
      <c r="D41" s="100" t="s">
        <v>32</v>
      </c>
      <c r="E41" s="115"/>
      <c r="F41" s="113" t="s">
        <v>84</v>
      </c>
      <c r="G41" s="131"/>
    </row>
    <row r="42" spans="1:7" ht="21.6" customHeight="1" x14ac:dyDescent="0.2">
      <c r="A42" s="135">
        <v>133</v>
      </c>
      <c r="B42" s="113" t="s">
        <v>139</v>
      </c>
      <c r="C42" s="29" t="s">
        <v>140</v>
      </c>
      <c r="D42" s="100" t="s">
        <v>32</v>
      </c>
      <c r="E42" s="115"/>
      <c r="F42" s="113" t="s">
        <v>84</v>
      </c>
      <c r="G42" s="131"/>
    </row>
    <row r="43" spans="1:7" ht="21.6" customHeight="1" x14ac:dyDescent="0.2">
      <c r="A43" s="135">
        <v>134</v>
      </c>
      <c r="B43" s="113" t="s">
        <v>141</v>
      </c>
      <c r="C43" s="29" t="s">
        <v>142</v>
      </c>
      <c r="D43" s="100" t="s">
        <v>32</v>
      </c>
      <c r="E43" s="115"/>
      <c r="F43" s="113" t="s">
        <v>84</v>
      </c>
      <c r="G43" s="131"/>
    </row>
    <row r="44" spans="1:7" ht="21.6" customHeight="1" x14ac:dyDescent="0.2">
      <c r="A44" s="135"/>
      <c r="B44" s="108" t="s">
        <v>60</v>
      </c>
      <c r="C44" s="29"/>
      <c r="D44" s="100"/>
      <c r="E44" s="115"/>
      <c r="F44" s="113"/>
      <c r="G44" s="131"/>
    </row>
    <row r="45" spans="1:7" ht="21.6" customHeight="1" x14ac:dyDescent="0.2">
      <c r="A45" s="135"/>
      <c r="B45" s="113"/>
      <c r="C45" s="29"/>
      <c r="D45" s="100"/>
      <c r="E45" s="115"/>
      <c r="F45" s="113"/>
      <c r="G45" s="131"/>
    </row>
    <row r="46" spans="1:7" ht="21.6" customHeight="1" x14ac:dyDescent="0.2">
      <c r="A46" s="135"/>
      <c r="B46" s="126" t="s">
        <v>85</v>
      </c>
      <c r="C46" s="29"/>
      <c r="D46" s="100"/>
      <c r="E46" s="115"/>
      <c r="F46" s="113"/>
      <c r="G46" s="131"/>
    </row>
    <row r="47" spans="1:7" ht="21.6" customHeight="1" x14ac:dyDescent="0.2">
      <c r="A47" s="135">
        <v>135</v>
      </c>
      <c r="B47" s="113" t="s">
        <v>143</v>
      </c>
      <c r="C47" s="29" t="s">
        <v>144</v>
      </c>
      <c r="D47" s="100" t="s">
        <v>32</v>
      </c>
      <c r="E47" s="115"/>
      <c r="F47" s="113" t="s">
        <v>87</v>
      </c>
      <c r="G47" s="131"/>
    </row>
    <row r="48" spans="1:7" ht="21.6" customHeight="1" x14ac:dyDescent="0.2">
      <c r="A48" s="135">
        <v>136</v>
      </c>
      <c r="B48" s="113" t="s">
        <v>145</v>
      </c>
      <c r="C48" s="29" t="s">
        <v>146</v>
      </c>
      <c r="D48" s="100" t="s">
        <v>32</v>
      </c>
      <c r="E48" s="115"/>
      <c r="F48" s="113" t="s">
        <v>86</v>
      </c>
      <c r="G48" s="131"/>
    </row>
    <row r="49" spans="1:7" ht="21.6" customHeight="1" x14ac:dyDescent="0.2">
      <c r="A49" s="135">
        <v>137</v>
      </c>
      <c r="B49" s="113" t="s">
        <v>147</v>
      </c>
      <c r="C49" s="29" t="s">
        <v>148</v>
      </c>
      <c r="D49" s="100" t="s">
        <v>32</v>
      </c>
      <c r="E49" s="115"/>
      <c r="F49" s="113" t="s">
        <v>86</v>
      </c>
      <c r="G49" s="131"/>
    </row>
    <row r="50" spans="1:7" ht="21.6" customHeight="1" x14ac:dyDescent="0.2">
      <c r="A50" s="135">
        <v>138</v>
      </c>
      <c r="B50" s="113" t="s">
        <v>149</v>
      </c>
      <c r="C50" s="29" t="s">
        <v>150</v>
      </c>
      <c r="D50" s="100" t="s">
        <v>32</v>
      </c>
      <c r="E50" s="115"/>
      <c r="F50" s="113" t="s">
        <v>86</v>
      </c>
      <c r="G50" s="131"/>
    </row>
    <row r="51" spans="1:7" ht="21.6" customHeight="1" x14ac:dyDescent="0.2">
      <c r="A51" s="135">
        <v>139</v>
      </c>
      <c r="B51" s="113" t="s">
        <v>151</v>
      </c>
      <c r="C51" s="29" t="s">
        <v>152</v>
      </c>
      <c r="D51" s="100" t="s">
        <v>32</v>
      </c>
      <c r="E51" s="115"/>
      <c r="F51" s="113" t="s">
        <v>86</v>
      </c>
      <c r="G51" s="131"/>
    </row>
    <row r="52" spans="1:7" ht="21.6" customHeight="1" x14ac:dyDescent="0.2">
      <c r="A52" s="135"/>
      <c r="B52" s="108" t="s">
        <v>61</v>
      </c>
      <c r="C52" s="29"/>
      <c r="D52" s="100"/>
      <c r="E52" s="115"/>
      <c r="F52" s="113"/>
      <c r="G52" s="131"/>
    </row>
    <row r="53" spans="1:7" ht="21.6" customHeight="1" x14ac:dyDescent="0.2">
      <c r="A53" s="135"/>
      <c r="B53" s="113"/>
      <c r="C53" s="29"/>
      <c r="D53" s="100"/>
      <c r="E53" s="115"/>
      <c r="F53" s="113"/>
      <c r="G53" s="131"/>
    </row>
    <row r="54" spans="1:7" ht="21.6" customHeight="1" x14ac:dyDescent="0.2">
      <c r="A54" s="135"/>
      <c r="B54" s="126" t="s">
        <v>88</v>
      </c>
      <c r="C54" s="29"/>
      <c r="D54" s="100"/>
      <c r="E54" s="115"/>
      <c r="F54" s="113"/>
      <c r="G54" s="131"/>
    </row>
    <row r="55" spans="1:7" ht="21.6" customHeight="1" x14ac:dyDescent="0.2">
      <c r="A55" s="135">
        <v>140</v>
      </c>
      <c r="B55" s="113" t="s">
        <v>153</v>
      </c>
      <c r="C55" s="29" t="s">
        <v>136</v>
      </c>
      <c r="D55" s="100" t="s">
        <v>32</v>
      </c>
      <c r="E55" s="115"/>
      <c r="F55" s="113" t="s">
        <v>154</v>
      </c>
      <c r="G55" s="131"/>
    </row>
    <row r="56" spans="1:7" ht="21.6" customHeight="1" x14ac:dyDescent="0.2">
      <c r="A56" s="135"/>
      <c r="B56" s="108" t="s">
        <v>62</v>
      </c>
      <c r="C56" s="29"/>
      <c r="D56" s="100"/>
      <c r="E56" s="115"/>
      <c r="F56" s="113"/>
      <c r="G56" s="131"/>
    </row>
    <row r="57" spans="1:7" ht="21.6" customHeight="1" x14ac:dyDescent="0.2">
      <c r="A57" s="135"/>
      <c r="B57" s="113"/>
      <c r="C57" s="29"/>
      <c r="D57" s="100"/>
      <c r="E57" s="115"/>
      <c r="F57" s="113"/>
      <c r="G57" s="131"/>
    </row>
    <row r="58" spans="1:7" ht="21.6" customHeight="1" x14ac:dyDescent="0.2">
      <c r="A58" s="135"/>
      <c r="B58" s="126" t="s">
        <v>82</v>
      </c>
      <c r="C58" s="29"/>
      <c r="D58" s="100"/>
      <c r="E58" s="115"/>
      <c r="F58" s="113"/>
      <c r="G58" s="131"/>
    </row>
    <row r="59" spans="1:7" ht="21.6" customHeight="1" x14ac:dyDescent="0.2">
      <c r="A59" s="135">
        <v>141</v>
      </c>
      <c r="B59" s="113" t="s">
        <v>155</v>
      </c>
      <c r="C59" s="29" t="s">
        <v>156</v>
      </c>
      <c r="D59" s="100" t="s">
        <v>35</v>
      </c>
      <c r="E59" s="115"/>
      <c r="F59" s="113" t="s">
        <v>157</v>
      </c>
      <c r="G59" s="131"/>
    </row>
    <row r="60" spans="1:7" ht="21.6" customHeight="1" x14ac:dyDescent="0.2">
      <c r="A60" s="135"/>
      <c r="B60" s="108" t="s">
        <v>57</v>
      </c>
      <c r="C60" s="29"/>
      <c r="D60" s="100"/>
      <c r="E60" s="115"/>
      <c r="F60" s="113"/>
      <c r="G60" s="131"/>
    </row>
    <row r="61" spans="1:7" ht="21.6" customHeight="1" x14ac:dyDescent="0.2">
      <c r="A61" s="135"/>
      <c r="B61" s="113"/>
      <c r="C61" s="29"/>
      <c r="D61" s="100"/>
      <c r="E61" s="115"/>
      <c r="F61" s="113"/>
      <c r="G61" s="131"/>
    </row>
    <row r="62" spans="1:7" ht="21.6" customHeight="1" x14ac:dyDescent="0.2">
      <c r="A62" s="135"/>
      <c r="B62" s="126" t="s">
        <v>89</v>
      </c>
      <c r="C62" s="29"/>
      <c r="D62" s="100"/>
      <c r="E62" s="115"/>
      <c r="F62" s="113"/>
      <c r="G62" s="131"/>
    </row>
    <row r="63" spans="1:7" ht="21.6" customHeight="1" x14ac:dyDescent="0.2">
      <c r="A63" s="135">
        <v>142</v>
      </c>
      <c r="B63" s="113" t="s">
        <v>158</v>
      </c>
      <c r="C63" s="29" t="s">
        <v>159</v>
      </c>
      <c r="D63" s="100" t="s">
        <v>32</v>
      </c>
      <c r="E63" s="115"/>
      <c r="F63" s="113" t="s">
        <v>160</v>
      </c>
      <c r="G63" s="131"/>
    </row>
    <row r="64" spans="1:7" ht="21.6" customHeight="1" x14ac:dyDescent="0.2">
      <c r="A64" s="135">
        <v>143</v>
      </c>
      <c r="B64" s="113" t="s">
        <v>161</v>
      </c>
      <c r="C64" s="29" t="s">
        <v>162</v>
      </c>
      <c r="D64" s="100" t="s">
        <v>32</v>
      </c>
      <c r="E64" s="115"/>
      <c r="F64" s="113" t="s">
        <v>163</v>
      </c>
      <c r="G64" s="131"/>
    </row>
    <row r="65" spans="1:7" ht="21.6" customHeight="1" x14ac:dyDescent="0.2">
      <c r="A65" s="135">
        <v>144</v>
      </c>
      <c r="B65" s="113" t="s">
        <v>164</v>
      </c>
      <c r="C65" s="29" t="s">
        <v>165</v>
      </c>
      <c r="D65" s="100" t="s">
        <v>32</v>
      </c>
      <c r="E65" s="115"/>
      <c r="F65" s="113" t="s">
        <v>163</v>
      </c>
      <c r="G65" s="131"/>
    </row>
    <row r="66" spans="1:7" ht="21.6" customHeight="1" x14ac:dyDescent="0.2">
      <c r="A66" s="135"/>
      <c r="B66" s="108" t="s">
        <v>63</v>
      </c>
      <c r="C66" s="29"/>
      <c r="D66" s="100"/>
      <c r="E66" s="115"/>
      <c r="F66" s="113"/>
      <c r="G66" s="131"/>
    </row>
    <row r="67" spans="1:7" ht="21.6" customHeight="1" x14ac:dyDescent="0.2">
      <c r="A67" s="135"/>
      <c r="B67" s="113"/>
      <c r="C67" s="29"/>
      <c r="D67" s="100"/>
      <c r="E67" s="115"/>
      <c r="F67" s="113"/>
      <c r="G67" s="131"/>
    </row>
    <row r="68" spans="1:7" ht="21.6" customHeight="1" x14ac:dyDescent="0.2">
      <c r="A68" s="135"/>
      <c r="B68" s="126" t="s">
        <v>90</v>
      </c>
      <c r="C68" s="29"/>
      <c r="D68" s="100"/>
      <c r="E68" s="115"/>
      <c r="F68" s="113"/>
      <c r="G68" s="131"/>
    </row>
    <row r="69" spans="1:7" ht="21.6" customHeight="1" x14ac:dyDescent="0.2">
      <c r="A69" s="135">
        <v>145</v>
      </c>
      <c r="B69" s="113" t="s">
        <v>166</v>
      </c>
      <c r="C69" s="29" t="s">
        <v>167</v>
      </c>
      <c r="D69" s="100" t="s">
        <v>32</v>
      </c>
      <c r="E69" s="115"/>
      <c r="F69" s="113" t="s">
        <v>91</v>
      </c>
      <c r="G69" s="131"/>
    </row>
    <row r="70" spans="1:7" ht="21.6" customHeight="1" x14ac:dyDescent="0.2">
      <c r="A70" s="135">
        <v>146</v>
      </c>
      <c r="B70" s="113" t="s">
        <v>168</v>
      </c>
      <c r="C70" s="29" t="s">
        <v>169</v>
      </c>
      <c r="D70" s="100" t="s">
        <v>32</v>
      </c>
      <c r="E70" s="115"/>
      <c r="F70" s="113" t="s">
        <v>91</v>
      </c>
      <c r="G70" s="131"/>
    </row>
    <row r="71" spans="1:7" ht="21.6" customHeight="1" x14ac:dyDescent="0.2">
      <c r="A71" s="135">
        <v>147</v>
      </c>
      <c r="B71" s="113" t="s">
        <v>170</v>
      </c>
      <c r="C71" s="29" t="s">
        <v>171</v>
      </c>
      <c r="D71" s="100" t="s">
        <v>32</v>
      </c>
      <c r="E71" s="115"/>
      <c r="F71" s="113" t="s">
        <v>91</v>
      </c>
      <c r="G71" s="131"/>
    </row>
    <row r="72" spans="1:7" ht="21.6" customHeight="1" x14ac:dyDescent="0.2">
      <c r="A72" s="135"/>
      <c r="B72" s="108" t="s">
        <v>64</v>
      </c>
      <c r="C72" s="29"/>
      <c r="D72" s="100"/>
      <c r="E72" s="115"/>
      <c r="F72" s="113"/>
      <c r="G72" s="131"/>
    </row>
    <row r="73" spans="1:7" ht="21.6" customHeight="1" x14ac:dyDescent="0.2">
      <c r="A73" s="135"/>
      <c r="B73" s="113"/>
      <c r="C73" s="29"/>
      <c r="D73" s="100"/>
      <c r="E73" s="115"/>
      <c r="F73" s="113"/>
      <c r="G73" s="131"/>
    </row>
    <row r="74" spans="1:7" ht="21.6" customHeight="1" x14ac:dyDescent="0.2">
      <c r="A74" s="135"/>
      <c r="B74" s="126" t="s">
        <v>92</v>
      </c>
      <c r="C74" s="29"/>
      <c r="D74" s="100"/>
      <c r="E74" s="115"/>
      <c r="F74" s="113"/>
      <c r="G74" s="131"/>
    </row>
    <row r="75" spans="1:7" ht="21.6" customHeight="1" x14ac:dyDescent="0.2">
      <c r="A75" s="135">
        <v>148</v>
      </c>
      <c r="B75" s="113" t="s">
        <v>172</v>
      </c>
      <c r="C75" s="29" t="s">
        <v>173</v>
      </c>
      <c r="D75" s="100" t="s">
        <v>32</v>
      </c>
      <c r="E75" s="115"/>
      <c r="F75" s="113" t="s">
        <v>93</v>
      </c>
      <c r="G75" s="131"/>
    </row>
    <row r="76" spans="1:7" ht="21.6" customHeight="1" x14ac:dyDescent="0.2">
      <c r="A76" s="135">
        <v>149</v>
      </c>
      <c r="B76" s="113" t="s">
        <v>174</v>
      </c>
      <c r="C76" s="29" t="s">
        <v>175</v>
      </c>
      <c r="D76" s="100" t="s">
        <v>32</v>
      </c>
      <c r="E76" s="115"/>
      <c r="F76" s="113" t="s">
        <v>93</v>
      </c>
      <c r="G76" s="131"/>
    </row>
    <row r="77" spans="1:7" ht="21.6" customHeight="1" x14ac:dyDescent="0.2">
      <c r="A77" s="135"/>
      <c r="B77" s="108" t="s">
        <v>65</v>
      </c>
      <c r="C77" s="29"/>
      <c r="D77" s="100"/>
      <c r="E77" s="115"/>
      <c r="F77" s="113"/>
      <c r="G77" s="131"/>
    </row>
    <row r="78" spans="1:7" ht="21.6" customHeight="1" x14ac:dyDescent="0.2">
      <c r="A78" s="135"/>
      <c r="B78" s="113"/>
      <c r="C78" s="29"/>
      <c r="D78" s="100"/>
      <c r="E78" s="115"/>
      <c r="F78" s="113"/>
      <c r="G78" s="131"/>
    </row>
    <row r="79" spans="1:7" ht="21.6" customHeight="1" x14ac:dyDescent="0.2">
      <c r="A79" s="135"/>
      <c r="B79" s="126" t="s">
        <v>94</v>
      </c>
      <c r="C79" s="29"/>
      <c r="D79" s="100"/>
      <c r="E79" s="115"/>
      <c r="F79" s="113"/>
      <c r="G79" s="131"/>
    </row>
    <row r="80" spans="1:7" ht="21.6" customHeight="1" x14ac:dyDescent="0.2">
      <c r="A80" s="135">
        <v>150</v>
      </c>
      <c r="B80" s="113" t="s">
        <v>176</v>
      </c>
      <c r="C80" s="29" t="s">
        <v>177</v>
      </c>
      <c r="D80" s="100" t="s">
        <v>32</v>
      </c>
      <c r="E80" s="115"/>
      <c r="F80" s="113" t="s">
        <v>95</v>
      </c>
      <c r="G80" s="131"/>
    </row>
    <row r="81" spans="1:7" ht="21.6" customHeight="1" x14ac:dyDescent="0.2">
      <c r="A81" s="135">
        <v>151</v>
      </c>
      <c r="B81" s="113" t="s">
        <v>178</v>
      </c>
      <c r="C81" s="29" t="s">
        <v>179</v>
      </c>
      <c r="D81" s="100" t="s">
        <v>32</v>
      </c>
      <c r="E81" s="115"/>
      <c r="F81" s="113" t="s">
        <v>95</v>
      </c>
      <c r="G81" s="131"/>
    </row>
    <row r="82" spans="1:7" ht="21.6" customHeight="1" x14ac:dyDescent="0.2">
      <c r="A82" s="135">
        <v>152</v>
      </c>
      <c r="B82" s="113" t="s">
        <v>180</v>
      </c>
      <c r="C82" s="29" t="s">
        <v>181</v>
      </c>
      <c r="D82" s="100" t="s">
        <v>32</v>
      </c>
      <c r="E82" s="115"/>
      <c r="F82" s="113" t="s">
        <v>95</v>
      </c>
      <c r="G82" s="131"/>
    </row>
    <row r="83" spans="1:7" ht="21.6" customHeight="1" x14ac:dyDescent="0.2">
      <c r="A83" s="135">
        <v>153</v>
      </c>
      <c r="B83" s="113" t="s">
        <v>182</v>
      </c>
      <c r="C83" s="29" t="s">
        <v>183</v>
      </c>
      <c r="D83" s="100" t="s">
        <v>32</v>
      </c>
      <c r="E83" s="115"/>
      <c r="F83" s="113" t="s">
        <v>95</v>
      </c>
      <c r="G83" s="131"/>
    </row>
    <row r="84" spans="1:7" ht="21.6" customHeight="1" x14ac:dyDescent="0.2">
      <c r="A84" s="135">
        <v>154</v>
      </c>
      <c r="B84" s="113" t="s">
        <v>184</v>
      </c>
      <c r="C84" s="29" t="s">
        <v>185</v>
      </c>
      <c r="D84" s="100" t="s">
        <v>32</v>
      </c>
      <c r="E84" s="115"/>
      <c r="F84" s="113" t="s">
        <v>95</v>
      </c>
      <c r="G84" s="131"/>
    </row>
    <row r="85" spans="1:7" ht="21.6" customHeight="1" x14ac:dyDescent="0.2">
      <c r="A85" s="135">
        <v>155</v>
      </c>
      <c r="B85" s="113" t="s">
        <v>186</v>
      </c>
      <c r="C85" s="29" t="s">
        <v>146</v>
      </c>
      <c r="D85" s="100" t="s">
        <v>32</v>
      </c>
      <c r="E85" s="115"/>
      <c r="F85" s="113" t="s">
        <v>95</v>
      </c>
      <c r="G85" s="131"/>
    </row>
    <row r="86" spans="1:7" ht="21.6" customHeight="1" x14ac:dyDescent="0.2">
      <c r="A86" s="135">
        <v>156</v>
      </c>
      <c r="B86" s="113" t="s">
        <v>187</v>
      </c>
      <c r="C86" s="29" t="s">
        <v>188</v>
      </c>
      <c r="D86" s="100" t="s">
        <v>32</v>
      </c>
      <c r="E86" s="115"/>
      <c r="F86" s="113" t="s">
        <v>96</v>
      </c>
      <c r="G86" s="131"/>
    </row>
    <row r="87" spans="1:7" ht="21.6" customHeight="1" x14ac:dyDescent="0.2">
      <c r="A87" s="135">
        <v>157</v>
      </c>
      <c r="B87" s="113" t="s">
        <v>189</v>
      </c>
      <c r="C87" s="29" t="s">
        <v>190</v>
      </c>
      <c r="D87" s="100" t="s">
        <v>32</v>
      </c>
      <c r="E87" s="115"/>
      <c r="F87" s="113" t="s">
        <v>95</v>
      </c>
      <c r="G87" s="131"/>
    </row>
    <row r="88" spans="1:7" ht="21.6" customHeight="1" x14ac:dyDescent="0.2">
      <c r="A88" s="135">
        <v>158</v>
      </c>
      <c r="B88" s="113" t="s">
        <v>191</v>
      </c>
      <c r="C88" s="29" t="s">
        <v>192</v>
      </c>
      <c r="D88" s="100" t="s">
        <v>32</v>
      </c>
      <c r="E88" s="115"/>
      <c r="F88" s="113" t="s">
        <v>95</v>
      </c>
      <c r="G88" s="131"/>
    </row>
    <row r="89" spans="1:7" ht="21.6" customHeight="1" x14ac:dyDescent="0.2">
      <c r="A89" s="135">
        <v>159</v>
      </c>
      <c r="B89" s="113" t="s">
        <v>193</v>
      </c>
      <c r="C89" s="29" t="s">
        <v>194</v>
      </c>
      <c r="D89" s="100" t="s">
        <v>32</v>
      </c>
      <c r="E89" s="115"/>
      <c r="F89" s="113" t="s">
        <v>95</v>
      </c>
      <c r="G89" s="131"/>
    </row>
    <row r="90" spans="1:7" ht="21.6" customHeight="1" x14ac:dyDescent="0.2">
      <c r="A90" s="135">
        <v>160</v>
      </c>
      <c r="B90" s="113" t="s">
        <v>195</v>
      </c>
      <c r="C90" s="29" t="s">
        <v>196</v>
      </c>
      <c r="D90" s="100" t="s">
        <v>32</v>
      </c>
      <c r="E90" s="115"/>
      <c r="F90" s="113" t="s">
        <v>95</v>
      </c>
      <c r="G90" s="131"/>
    </row>
    <row r="91" spans="1:7" ht="21.6" customHeight="1" x14ac:dyDescent="0.2">
      <c r="A91" s="135">
        <v>161</v>
      </c>
      <c r="B91" s="113" t="s">
        <v>197</v>
      </c>
      <c r="C91" s="29" t="s">
        <v>198</v>
      </c>
      <c r="D91" s="100" t="s">
        <v>32</v>
      </c>
      <c r="E91" s="115"/>
      <c r="F91" s="113" t="s">
        <v>95</v>
      </c>
      <c r="G91" s="131"/>
    </row>
    <row r="92" spans="1:7" ht="21.6" customHeight="1" x14ac:dyDescent="0.2">
      <c r="A92" s="135">
        <v>162</v>
      </c>
      <c r="B92" s="113" t="s">
        <v>199</v>
      </c>
      <c r="C92" s="29" t="s">
        <v>200</v>
      </c>
      <c r="D92" s="100" t="s">
        <v>32</v>
      </c>
      <c r="E92" s="115"/>
      <c r="F92" s="113" t="s">
        <v>95</v>
      </c>
      <c r="G92" s="131"/>
    </row>
    <row r="93" spans="1:7" ht="21.6" customHeight="1" x14ac:dyDescent="0.2">
      <c r="A93" s="135"/>
      <c r="B93" s="108" t="s">
        <v>66</v>
      </c>
      <c r="C93" s="29"/>
      <c r="D93" s="100"/>
      <c r="E93" s="115"/>
      <c r="F93" s="113"/>
      <c r="G93" s="131"/>
    </row>
    <row r="94" spans="1:7" ht="21.6" customHeight="1" x14ac:dyDescent="0.2">
      <c r="A94" s="135"/>
      <c r="B94" s="113"/>
      <c r="C94" s="29"/>
      <c r="D94" s="100"/>
      <c r="E94" s="115"/>
      <c r="F94" s="113"/>
      <c r="G94" s="131"/>
    </row>
    <row r="95" spans="1:7" ht="21.6" customHeight="1" x14ac:dyDescent="0.2">
      <c r="A95" s="135"/>
      <c r="B95" s="126" t="s">
        <v>203</v>
      </c>
      <c r="C95" s="29"/>
      <c r="D95" s="100"/>
      <c r="E95" s="115"/>
      <c r="F95" s="113"/>
      <c r="G95" s="131"/>
    </row>
    <row r="96" spans="1:7" ht="21.6" customHeight="1" x14ac:dyDescent="0.2">
      <c r="A96" s="135">
        <v>163</v>
      </c>
      <c r="B96" s="113" t="s">
        <v>201</v>
      </c>
      <c r="C96" s="29" t="s">
        <v>202</v>
      </c>
      <c r="D96" s="100" t="s">
        <v>35</v>
      </c>
      <c r="E96" s="115"/>
      <c r="F96" s="113" t="s">
        <v>204</v>
      </c>
      <c r="G96" s="131"/>
    </row>
    <row r="97" spans="1:7" ht="21.6" customHeight="1" x14ac:dyDescent="0.2">
      <c r="A97" s="135"/>
      <c r="B97" s="108" t="s">
        <v>67</v>
      </c>
      <c r="C97" s="29"/>
      <c r="D97" s="100"/>
      <c r="E97" s="115"/>
      <c r="F97" s="113"/>
      <c r="G97" s="131"/>
    </row>
    <row r="98" spans="1:7" ht="21.6" customHeight="1" x14ac:dyDescent="0.2">
      <c r="A98" s="135"/>
      <c r="B98" s="113"/>
      <c r="C98" s="29"/>
      <c r="D98" s="100"/>
      <c r="E98" s="115"/>
      <c r="F98" s="113"/>
      <c r="G98" s="131"/>
    </row>
    <row r="99" spans="1:7" ht="21.6" customHeight="1" x14ac:dyDescent="0.2">
      <c r="A99" s="135"/>
      <c r="B99" s="126" t="s">
        <v>207</v>
      </c>
      <c r="C99" s="29"/>
      <c r="D99" s="100"/>
      <c r="E99" s="115"/>
      <c r="F99" s="113"/>
      <c r="G99" s="131"/>
    </row>
    <row r="100" spans="1:7" ht="21.6" customHeight="1" x14ac:dyDescent="0.2">
      <c r="A100" s="135">
        <v>164</v>
      </c>
      <c r="B100" s="113" t="s">
        <v>205</v>
      </c>
      <c r="C100" s="29" t="s">
        <v>206</v>
      </c>
      <c r="D100" s="100" t="s">
        <v>32</v>
      </c>
      <c r="E100" s="115"/>
      <c r="F100" s="113" t="s">
        <v>208</v>
      </c>
      <c r="G100" s="131"/>
    </row>
    <row r="101" spans="1:7" ht="21.6" customHeight="1" x14ac:dyDescent="0.2">
      <c r="A101" s="135">
        <v>165</v>
      </c>
      <c r="B101" s="113" t="s">
        <v>209</v>
      </c>
      <c r="C101" s="29" t="s">
        <v>210</v>
      </c>
      <c r="D101" s="100" t="s">
        <v>32</v>
      </c>
      <c r="E101" s="115"/>
      <c r="F101" s="113" t="s">
        <v>208</v>
      </c>
      <c r="G101" s="131"/>
    </row>
    <row r="102" spans="1:7" ht="21.6" customHeight="1" x14ac:dyDescent="0.2">
      <c r="A102" s="135">
        <v>166</v>
      </c>
      <c r="B102" s="113" t="s">
        <v>211</v>
      </c>
      <c r="C102" s="29" t="s">
        <v>212</v>
      </c>
      <c r="D102" s="100" t="s">
        <v>32</v>
      </c>
      <c r="E102" s="115"/>
      <c r="F102" s="113" t="s">
        <v>213</v>
      </c>
      <c r="G102" s="131"/>
    </row>
    <row r="103" spans="1:7" ht="21.6" customHeight="1" x14ac:dyDescent="0.2">
      <c r="A103" s="135"/>
      <c r="B103" s="108" t="s">
        <v>72</v>
      </c>
      <c r="C103" s="29"/>
      <c r="D103" s="100"/>
      <c r="E103" s="115"/>
      <c r="F103" s="113"/>
      <c r="G103" s="131"/>
    </row>
    <row r="104" spans="1:7" ht="21.6" customHeight="1" x14ac:dyDescent="0.2">
      <c r="A104" s="135"/>
      <c r="B104" s="113"/>
      <c r="C104" s="29"/>
      <c r="D104" s="100"/>
      <c r="E104" s="115"/>
      <c r="F104" s="113"/>
      <c r="G104" s="131"/>
    </row>
    <row r="105" spans="1:7" ht="21.6" customHeight="1" x14ac:dyDescent="0.2">
      <c r="A105" s="135"/>
      <c r="B105" s="126" t="s">
        <v>97</v>
      </c>
      <c r="C105" s="29"/>
      <c r="D105" s="100"/>
      <c r="E105" s="115"/>
      <c r="F105" s="113"/>
      <c r="G105" s="131"/>
    </row>
    <row r="106" spans="1:7" ht="21.6" customHeight="1" x14ac:dyDescent="0.2">
      <c r="A106" s="135">
        <v>167</v>
      </c>
      <c r="B106" s="113" t="s">
        <v>214</v>
      </c>
      <c r="C106" s="29" t="s">
        <v>215</v>
      </c>
      <c r="D106" s="100" t="s">
        <v>32</v>
      </c>
      <c r="E106" s="115"/>
      <c r="F106" s="113" t="s">
        <v>216</v>
      </c>
      <c r="G106" s="131"/>
    </row>
    <row r="107" spans="1:7" ht="21.6" customHeight="1" x14ac:dyDescent="0.2">
      <c r="A107" s="135"/>
      <c r="B107" s="108" t="s">
        <v>72</v>
      </c>
      <c r="C107" s="29"/>
      <c r="D107" s="100"/>
      <c r="E107" s="115"/>
      <c r="F107" s="113"/>
      <c r="G107" s="131"/>
    </row>
    <row r="108" spans="1:7" ht="21.6" customHeight="1" x14ac:dyDescent="0.2">
      <c r="A108" s="135"/>
      <c r="B108" s="113"/>
      <c r="C108" s="29"/>
      <c r="D108" s="100"/>
      <c r="E108" s="115"/>
      <c r="F108" s="113"/>
      <c r="G108" s="131"/>
    </row>
    <row r="109" spans="1:7" ht="21.6" customHeight="1" x14ac:dyDescent="0.2">
      <c r="A109" s="135"/>
      <c r="B109" s="126" t="s">
        <v>219</v>
      </c>
      <c r="C109" s="29"/>
      <c r="D109" s="100"/>
      <c r="E109" s="115"/>
      <c r="F109" s="113"/>
      <c r="G109" s="131"/>
    </row>
    <row r="110" spans="1:7" ht="21.6" customHeight="1" x14ac:dyDescent="0.2">
      <c r="A110" s="135">
        <v>168</v>
      </c>
      <c r="B110" s="113" t="s">
        <v>217</v>
      </c>
      <c r="C110" s="29" t="s">
        <v>218</v>
      </c>
      <c r="D110" s="100" t="s">
        <v>32</v>
      </c>
      <c r="E110" s="115"/>
      <c r="F110" s="113" t="s">
        <v>220</v>
      </c>
      <c r="G110" s="131"/>
    </row>
    <row r="111" spans="1:7" ht="21.6" customHeight="1" x14ac:dyDescent="0.2">
      <c r="A111" s="135"/>
      <c r="B111" s="108" t="s">
        <v>57</v>
      </c>
      <c r="C111" s="29"/>
      <c r="D111" s="100"/>
      <c r="E111" s="115"/>
      <c r="F111" s="113"/>
      <c r="G111" s="131"/>
    </row>
    <row r="112" spans="1:7" ht="21.6" customHeight="1" x14ac:dyDescent="0.2">
      <c r="A112" s="135"/>
      <c r="B112" s="113"/>
      <c r="C112" s="29"/>
      <c r="D112" s="100"/>
      <c r="E112" s="115"/>
      <c r="F112" s="113"/>
      <c r="G112" s="131"/>
    </row>
    <row r="113" spans="1:7" ht="21.6" customHeight="1" x14ac:dyDescent="0.2">
      <c r="A113" s="135"/>
      <c r="B113" s="126" t="s">
        <v>223</v>
      </c>
      <c r="C113" s="29"/>
      <c r="D113" s="100"/>
      <c r="E113" s="115"/>
      <c r="F113" s="113"/>
      <c r="G113" s="131"/>
    </row>
    <row r="114" spans="1:7" ht="21.6" customHeight="1" x14ac:dyDescent="0.2">
      <c r="A114" s="135">
        <v>169</v>
      </c>
      <c r="B114" s="113" t="s">
        <v>221</v>
      </c>
      <c r="C114" s="29" t="s">
        <v>222</v>
      </c>
      <c r="D114" s="100" t="s">
        <v>32</v>
      </c>
      <c r="E114" s="115"/>
      <c r="F114" s="113" t="s">
        <v>224</v>
      </c>
      <c r="G114" s="131"/>
    </row>
    <row r="115" spans="1:7" ht="21.6" customHeight="1" x14ac:dyDescent="0.2">
      <c r="A115" s="135">
        <v>170</v>
      </c>
      <c r="B115" s="113" t="s">
        <v>225</v>
      </c>
      <c r="C115" s="29" t="s">
        <v>226</v>
      </c>
      <c r="D115" s="100" t="s">
        <v>32</v>
      </c>
      <c r="E115" s="115"/>
      <c r="F115" s="113" t="s">
        <v>227</v>
      </c>
      <c r="G115" s="131"/>
    </row>
    <row r="116" spans="1:7" ht="21.6" customHeight="1" x14ac:dyDescent="0.2">
      <c r="A116" s="135">
        <v>171</v>
      </c>
      <c r="B116" s="113" t="s">
        <v>228</v>
      </c>
      <c r="C116" s="29" t="s">
        <v>229</v>
      </c>
      <c r="D116" s="100" t="s">
        <v>32</v>
      </c>
      <c r="E116" s="115"/>
      <c r="F116" s="113" t="s">
        <v>224</v>
      </c>
      <c r="G116" s="131"/>
    </row>
    <row r="117" spans="1:7" ht="21.6" customHeight="1" x14ac:dyDescent="0.2">
      <c r="A117" s="135"/>
      <c r="B117" s="108" t="s">
        <v>68</v>
      </c>
      <c r="C117" s="29"/>
      <c r="D117" s="100"/>
      <c r="E117" s="115"/>
      <c r="F117" s="113"/>
      <c r="G117" s="131"/>
    </row>
    <row r="118" spans="1:7" ht="21.6" customHeight="1" x14ac:dyDescent="0.2">
      <c r="A118" s="135"/>
      <c r="B118" s="113"/>
      <c r="C118" s="29"/>
      <c r="D118" s="100"/>
      <c r="E118" s="115"/>
      <c r="F118" s="113"/>
      <c r="G118" s="131"/>
    </row>
    <row r="119" spans="1:7" ht="21.6" customHeight="1" x14ac:dyDescent="0.2">
      <c r="A119" s="135"/>
      <c r="B119" s="126" t="s">
        <v>98</v>
      </c>
      <c r="C119" s="29"/>
      <c r="D119" s="100"/>
      <c r="E119" s="115"/>
      <c r="F119" s="113"/>
      <c r="G119" s="131"/>
    </row>
    <row r="120" spans="1:7" ht="21.6" customHeight="1" x14ac:dyDescent="0.2">
      <c r="A120" s="135">
        <v>172</v>
      </c>
      <c r="B120" s="113" t="s">
        <v>230</v>
      </c>
      <c r="C120" s="29" t="s">
        <v>231</v>
      </c>
      <c r="D120" s="100" t="s">
        <v>32</v>
      </c>
      <c r="E120" s="115"/>
      <c r="F120" s="113" t="s">
        <v>99</v>
      </c>
      <c r="G120" s="131"/>
    </row>
    <row r="121" spans="1:7" ht="21.6" customHeight="1" x14ac:dyDescent="0.2">
      <c r="A121" s="135">
        <v>173</v>
      </c>
      <c r="B121" s="113" t="s">
        <v>232</v>
      </c>
      <c r="C121" s="29" t="s">
        <v>233</v>
      </c>
      <c r="D121" s="100" t="s">
        <v>32</v>
      </c>
      <c r="E121" s="115"/>
      <c r="F121" s="113" t="s">
        <v>99</v>
      </c>
      <c r="G121" s="131"/>
    </row>
    <row r="122" spans="1:7" ht="21.6" customHeight="1" x14ac:dyDescent="0.2">
      <c r="A122" s="135">
        <v>174</v>
      </c>
      <c r="B122" s="113" t="s">
        <v>234</v>
      </c>
      <c r="C122" s="29" t="s">
        <v>235</v>
      </c>
      <c r="D122" s="100" t="s">
        <v>32</v>
      </c>
      <c r="E122" s="115"/>
      <c r="F122" s="113" t="s">
        <v>99</v>
      </c>
      <c r="G122" s="131"/>
    </row>
    <row r="123" spans="1:7" ht="21.6" customHeight="1" x14ac:dyDescent="0.2">
      <c r="A123" s="135">
        <v>175</v>
      </c>
      <c r="B123" s="113" t="s">
        <v>236</v>
      </c>
      <c r="C123" s="29" t="s">
        <v>237</v>
      </c>
      <c r="D123" s="100" t="s">
        <v>32</v>
      </c>
      <c r="E123" s="115"/>
      <c r="F123" s="113" t="s">
        <v>99</v>
      </c>
      <c r="G123" s="131"/>
    </row>
    <row r="124" spans="1:7" ht="21.6" customHeight="1" x14ac:dyDescent="0.2">
      <c r="A124" s="135">
        <v>176</v>
      </c>
      <c r="B124" s="113" t="s">
        <v>238</v>
      </c>
      <c r="C124" s="29" t="s">
        <v>239</v>
      </c>
      <c r="D124" s="100" t="s">
        <v>32</v>
      </c>
      <c r="E124" s="115"/>
      <c r="F124" s="113" t="s">
        <v>99</v>
      </c>
      <c r="G124" s="131"/>
    </row>
    <row r="125" spans="1:7" ht="21.6" customHeight="1" x14ac:dyDescent="0.2">
      <c r="A125" s="135">
        <v>177</v>
      </c>
      <c r="B125" s="113" t="s">
        <v>240</v>
      </c>
      <c r="C125" s="29" t="s">
        <v>241</v>
      </c>
      <c r="D125" s="100" t="s">
        <v>32</v>
      </c>
      <c r="E125" s="115"/>
      <c r="F125" s="113" t="s">
        <v>99</v>
      </c>
      <c r="G125" s="131"/>
    </row>
    <row r="126" spans="1:7" ht="21.6" customHeight="1" x14ac:dyDescent="0.2">
      <c r="A126" s="135">
        <v>178</v>
      </c>
      <c r="B126" s="113" t="s">
        <v>242</v>
      </c>
      <c r="C126" s="29" t="s">
        <v>243</v>
      </c>
      <c r="D126" s="100" t="s">
        <v>32</v>
      </c>
      <c r="E126" s="115"/>
      <c r="F126" s="113" t="s">
        <v>99</v>
      </c>
      <c r="G126" s="131"/>
    </row>
    <row r="127" spans="1:7" ht="21.6" customHeight="1" x14ac:dyDescent="0.2">
      <c r="A127" s="135">
        <v>179</v>
      </c>
      <c r="B127" s="113" t="s">
        <v>244</v>
      </c>
      <c r="C127" s="29" t="s">
        <v>245</v>
      </c>
      <c r="D127" s="100" t="s">
        <v>32</v>
      </c>
      <c r="E127" s="115"/>
      <c r="F127" s="113" t="s">
        <v>99</v>
      </c>
      <c r="G127" s="131"/>
    </row>
    <row r="128" spans="1:7" ht="21.6" customHeight="1" x14ac:dyDescent="0.2">
      <c r="A128" s="135"/>
      <c r="B128" s="108" t="s">
        <v>69</v>
      </c>
      <c r="C128" s="29"/>
      <c r="D128" s="100"/>
      <c r="E128" s="115"/>
      <c r="F128" s="113"/>
      <c r="G128" s="131"/>
    </row>
    <row r="129" spans="1:7" ht="21.6" customHeight="1" x14ac:dyDescent="0.2">
      <c r="A129" s="135"/>
      <c r="B129" s="113"/>
      <c r="C129" s="29"/>
      <c r="D129" s="100"/>
      <c r="E129" s="115"/>
      <c r="F129" s="113"/>
      <c r="G129" s="131"/>
    </row>
    <row r="130" spans="1:7" ht="21.6" customHeight="1" x14ac:dyDescent="0.2">
      <c r="A130" s="135"/>
      <c r="B130" s="126" t="s">
        <v>100</v>
      </c>
      <c r="C130" s="29"/>
      <c r="D130" s="100"/>
      <c r="E130" s="115"/>
      <c r="F130" s="113"/>
      <c r="G130" s="131"/>
    </row>
    <row r="131" spans="1:7" ht="21.6" customHeight="1" x14ac:dyDescent="0.2">
      <c r="A131" s="135">
        <v>180</v>
      </c>
      <c r="B131" s="113" t="s">
        <v>246</v>
      </c>
      <c r="C131" s="29" t="s">
        <v>247</v>
      </c>
      <c r="D131" s="100" t="s">
        <v>32</v>
      </c>
      <c r="E131" s="115"/>
      <c r="F131" s="113" t="s">
        <v>99</v>
      </c>
      <c r="G131" s="131"/>
    </row>
    <row r="132" spans="1:7" ht="21.6" customHeight="1" x14ac:dyDescent="0.2">
      <c r="A132" s="135">
        <v>181</v>
      </c>
      <c r="B132" s="113" t="s">
        <v>248</v>
      </c>
      <c r="C132" s="29" t="s">
        <v>249</v>
      </c>
      <c r="D132" s="100" t="s">
        <v>32</v>
      </c>
      <c r="E132" s="115"/>
      <c r="F132" s="113" t="s">
        <v>99</v>
      </c>
      <c r="G132" s="131"/>
    </row>
    <row r="133" spans="1:7" ht="21.6" customHeight="1" x14ac:dyDescent="0.2">
      <c r="A133" s="135"/>
      <c r="B133" s="108" t="s">
        <v>57</v>
      </c>
      <c r="C133" s="29"/>
      <c r="D133" s="100"/>
      <c r="E133" s="115"/>
      <c r="F133" s="113"/>
      <c r="G133" s="131"/>
    </row>
    <row r="134" spans="1:7" ht="21.6" customHeight="1" x14ac:dyDescent="0.2">
      <c r="A134" s="135"/>
      <c r="B134" s="113"/>
      <c r="C134" s="29"/>
      <c r="D134" s="100"/>
      <c r="E134" s="115"/>
      <c r="F134" s="113"/>
      <c r="G134" s="131"/>
    </row>
    <row r="135" spans="1:7" ht="21.6" customHeight="1" x14ac:dyDescent="0.2">
      <c r="A135" s="135"/>
      <c r="B135" s="126" t="s">
        <v>101</v>
      </c>
      <c r="C135" s="29"/>
      <c r="D135" s="100"/>
      <c r="E135" s="115"/>
      <c r="F135" s="113"/>
      <c r="G135" s="131"/>
    </row>
    <row r="136" spans="1:7" ht="21.6" customHeight="1" x14ac:dyDescent="0.2">
      <c r="A136" s="135">
        <v>182</v>
      </c>
      <c r="B136" s="113" t="s">
        <v>250</v>
      </c>
      <c r="C136" s="29" t="s">
        <v>251</v>
      </c>
      <c r="D136" s="100" t="s">
        <v>32</v>
      </c>
      <c r="E136" s="115"/>
      <c r="F136" s="113" t="s">
        <v>252</v>
      </c>
      <c r="G136" s="131"/>
    </row>
    <row r="137" spans="1:7" ht="21.6" customHeight="1" x14ac:dyDescent="0.2">
      <c r="A137" s="135"/>
      <c r="B137" s="108" t="s">
        <v>70</v>
      </c>
      <c r="C137" s="29"/>
      <c r="D137" s="100"/>
      <c r="E137" s="115"/>
      <c r="F137" s="113"/>
      <c r="G137" s="131"/>
    </row>
    <row r="138" spans="1:7" ht="21.6" customHeight="1" x14ac:dyDescent="0.2">
      <c r="A138" s="135"/>
      <c r="B138" s="113"/>
      <c r="C138" s="29"/>
      <c r="D138" s="100"/>
      <c r="E138" s="115"/>
      <c r="F138" s="113"/>
      <c r="G138" s="131"/>
    </row>
    <row r="139" spans="1:7" ht="21.6" customHeight="1" x14ac:dyDescent="0.2">
      <c r="A139" s="135"/>
      <c r="B139" s="126" t="s">
        <v>78</v>
      </c>
      <c r="C139" s="29"/>
      <c r="D139" s="100"/>
      <c r="E139" s="115"/>
      <c r="F139" s="113"/>
      <c r="G139" s="131"/>
    </row>
    <row r="140" spans="1:7" ht="21.6" customHeight="1" x14ac:dyDescent="0.2">
      <c r="A140" s="135">
        <v>183</v>
      </c>
      <c r="B140" s="113" t="s">
        <v>253</v>
      </c>
      <c r="C140" s="29" t="s">
        <v>254</v>
      </c>
      <c r="D140" s="100" t="s">
        <v>32</v>
      </c>
      <c r="E140" s="115"/>
      <c r="F140" s="113" t="s">
        <v>79</v>
      </c>
      <c r="G140" s="131"/>
    </row>
    <row r="141" spans="1:7" ht="21.6" customHeight="1" x14ac:dyDescent="0.2">
      <c r="A141" s="135"/>
      <c r="B141" s="108" t="s">
        <v>71</v>
      </c>
      <c r="C141" s="29"/>
      <c r="D141" s="100"/>
      <c r="E141" s="115"/>
      <c r="F141" s="113"/>
      <c r="G141" s="131"/>
    </row>
    <row r="142" spans="1:7" ht="21.6" customHeight="1" x14ac:dyDescent="0.2">
      <c r="A142" s="135"/>
      <c r="B142" s="113"/>
      <c r="C142" s="29"/>
      <c r="D142" s="100"/>
      <c r="E142" s="115"/>
      <c r="F142" s="113"/>
      <c r="G142" s="131"/>
    </row>
    <row r="143" spans="1:7" ht="21.6" customHeight="1" x14ac:dyDescent="0.2">
      <c r="A143" s="135"/>
      <c r="B143" s="126" t="s">
        <v>102</v>
      </c>
      <c r="C143" s="29"/>
      <c r="D143" s="100"/>
      <c r="E143" s="115"/>
      <c r="F143" s="113"/>
      <c r="G143" s="131"/>
    </row>
    <row r="144" spans="1:7" ht="21.6" customHeight="1" x14ac:dyDescent="0.2">
      <c r="A144" s="135">
        <v>184</v>
      </c>
      <c r="B144" s="113" t="s">
        <v>255</v>
      </c>
      <c r="C144" s="29" t="s">
        <v>256</v>
      </c>
      <c r="D144" s="100" t="s">
        <v>32</v>
      </c>
      <c r="E144" s="115"/>
      <c r="F144" s="113" t="s">
        <v>103</v>
      </c>
      <c r="G144" s="131"/>
    </row>
    <row r="145" spans="1:7" ht="21.6" customHeight="1" x14ac:dyDescent="0.2">
      <c r="A145" s="135"/>
      <c r="B145" s="108" t="s">
        <v>73</v>
      </c>
      <c r="C145" s="29"/>
      <c r="D145" s="100"/>
      <c r="E145" s="115"/>
      <c r="F145" s="113"/>
      <c r="G145" s="131"/>
    </row>
    <row r="146" spans="1:7" ht="21.6" customHeight="1" x14ac:dyDescent="0.2">
      <c r="A146" s="135"/>
      <c r="B146" s="113"/>
      <c r="C146" s="29"/>
      <c r="D146" s="100"/>
      <c r="E146" s="115"/>
      <c r="F146" s="113"/>
      <c r="G146" s="131"/>
    </row>
    <row r="147" spans="1:7" ht="21.6" customHeight="1" x14ac:dyDescent="0.2">
      <c r="A147" s="135"/>
      <c r="B147" s="126" t="s">
        <v>104</v>
      </c>
      <c r="C147" s="29"/>
      <c r="D147" s="100"/>
      <c r="E147" s="115"/>
      <c r="F147" s="113"/>
      <c r="G147" s="131"/>
    </row>
    <row r="148" spans="1:7" ht="21.6" customHeight="1" x14ac:dyDescent="0.2">
      <c r="A148" s="135">
        <v>185</v>
      </c>
      <c r="B148" s="113" t="s">
        <v>257</v>
      </c>
      <c r="C148" s="29" t="s">
        <v>258</v>
      </c>
      <c r="D148" s="100" t="s">
        <v>32</v>
      </c>
      <c r="E148" s="115"/>
      <c r="F148" s="113" t="s">
        <v>105</v>
      </c>
      <c r="G148" s="131"/>
    </row>
    <row r="149" spans="1:7" ht="21.6" customHeight="1" x14ac:dyDescent="0.2">
      <c r="A149" s="135">
        <v>186</v>
      </c>
      <c r="B149" s="113" t="s">
        <v>259</v>
      </c>
      <c r="C149" s="29" t="s">
        <v>260</v>
      </c>
      <c r="D149" s="100" t="s">
        <v>35</v>
      </c>
      <c r="E149" s="115"/>
      <c r="F149" s="113" t="s">
        <v>105</v>
      </c>
      <c r="G149" s="131"/>
    </row>
    <row r="150" spans="1:7" ht="21.6" customHeight="1" x14ac:dyDescent="0.2">
      <c r="A150" s="135">
        <v>187</v>
      </c>
      <c r="B150" s="113" t="s">
        <v>261</v>
      </c>
      <c r="C150" s="29" t="s">
        <v>262</v>
      </c>
      <c r="D150" s="100" t="s">
        <v>32</v>
      </c>
      <c r="E150" s="115"/>
      <c r="F150" s="113" t="s">
        <v>105</v>
      </c>
      <c r="G150" s="131"/>
    </row>
    <row r="151" spans="1:7" ht="21.6" customHeight="1" x14ac:dyDescent="0.2">
      <c r="A151" s="135">
        <v>188</v>
      </c>
      <c r="B151" s="113" t="s">
        <v>263</v>
      </c>
      <c r="C151" s="29" t="s">
        <v>264</v>
      </c>
      <c r="D151" s="100" t="s">
        <v>35</v>
      </c>
      <c r="E151" s="115"/>
      <c r="F151" s="113" t="s">
        <v>105</v>
      </c>
      <c r="G151" s="131"/>
    </row>
    <row r="152" spans="1:7" ht="21.6" customHeight="1" x14ac:dyDescent="0.2">
      <c r="A152" s="135">
        <v>189</v>
      </c>
      <c r="B152" s="113" t="s">
        <v>265</v>
      </c>
      <c r="C152" s="29" t="s">
        <v>266</v>
      </c>
      <c r="D152" s="100" t="s">
        <v>32</v>
      </c>
      <c r="E152" s="115"/>
      <c r="F152" s="113" t="s">
        <v>105</v>
      </c>
      <c r="G152" s="131"/>
    </row>
    <row r="153" spans="1:7" ht="21.6" customHeight="1" x14ac:dyDescent="0.2">
      <c r="A153" s="135">
        <v>190</v>
      </c>
      <c r="B153" s="113" t="s">
        <v>267</v>
      </c>
      <c r="C153" s="29" t="s">
        <v>268</v>
      </c>
      <c r="D153" s="100" t="s">
        <v>32</v>
      </c>
      <c r="E153" s="115"/>
      <c r="F153" s="113" t="s">
        <v>105</v>
      </c>
      <c r="G153" s="131"/>
    </row>
    <row r="154" spans="1:7" ht="21.6" customHeight="1" x14ac:dyDescent="0.2">
      <c r="A154" s="135">
        <v>191</v>
      </c>
      <c r="B154" s="113" t="s">
        <v>269</v>
      </c>
      <c r="C154" s="29" t="s">
        <v>126</v>
      </c>
      <c r="D154" s="100" t="s">
        <v>32</v>
      </c>
      <c r="E154" s="115"/>
      <c r="F154" s="113" t="s">
        <v>105</v>
      </c>
      <c r="G154" s="131"/>
    </row>
    <row r="155" spans="1:7" ht="21.6" customHeight="1" x14ac:dyDescent="0.2">
      <c r="A155" s="135"/>
      <c r="B155" s="108" t="s">
        <v>74</v>
      </c>
      <c r="C155" s="29"/>
      <c r="D155" s="100"/>
      <c r="E155" s="115"/>
      <c r="F155" s="113"/>
      <c r="G155" s="131"/>
    </row>
    <row r="156" spans="1:7" ht="21.6" customHeight="1" x14ac:dyDescent="0.2">
      <c r="A156" s="135"/>
      <c r="B156" s="113"/>
      <c r="C156" s="29"/>
      <c r="D156" s="100"/>
      <c r="E156" s="115"/>
      <c r="F156" s="113"/>
      <c r="G156" s="131"/>
    </row>
    <row r="157" spans="1:7" ht="21.6" customHeight="1" x14ac:dyDescent="0.2">
      <c r="A157" s="135"/>
      <c r="B157" s="126" t="s">
        <v>106</v>
      </c>
      <c r="C157" s="29"/>
      <c r="D157" s="100"/>
      <c r="E157" s="115"/>
      <c r="F157" s="113"/>
      <c r="G157" s="131"/>
    </row>
    <row r="158" spans="1:7" ht="21.6" customHeight="1" x14ac:dyDescent="0.2">
      <c r="A158" s="135">
        <v>192</v>
      </c>
      <c r="B158" s="113" t="s">
        <v>270</v>
      </c>
      <c r="C158" s="29" t="s">
        <v>169</v>
      </c>
      <c r="D158" s="100" t="s">
        <v>32</v>
      </c>
      <c r="E158" s="115"/>
      <c r="F158" s="113" t="s">
        <v>271</v>
      </c>
      <c r="G158" s="131"/>
    </row>
    <row r="159" spans="1:7" ht="21.6" customHeight="1" x14ac:dyDescent="0.2">
      <c r="A159" s="135">
        <v>193</v>
      </c>
      <c r="B159" s="113" t="s">
        <v>272</v>
      </c>
      <c r="C159" s="29" t="s">
        <v>273</v>
      </c>
      <c r="D159" s="100" t="s">
        <v>32</v>
      </c>
      <c r="E159" s="115"/>
      <c r="F159" s="113" t="s">
        <v>274</v>
      </c>
      <c r="G159" s="131"/>
    </row>
    <row r="160" spans="1:7" ht="21.6" customHeight="1" x14ac:dyDescent="0.2">
      <c r="A160" s="135">
        <v>194</v>
      </c>
      <c r="B160" s="113" t="s">
        <v>275</v>
      </c>
      <c r="C160" s="29" t="s">
        <v>276</v>
      </c>
      <c r="D160" s="100" t="s">
        <v>32</v>
      </c>
      <c r="E160" s="115"/>
      <c r="F160" s="113" t="s">
        <v>274</v>
      </c>
      <c r="G160" s="131"/>
    </row>
    <row r="161" spans="1:7" ht="21.6" customHeight="1" x14ac:dyDescent="0.2">
      <c r="A161" s="135">
        <v>195</v>
      </c>
      <c r="B161" s="113" t="s">
        <v>277</v>
      </c>
      <c r="C161" s="29" t="s">
        <v>278</v>
      </c>
      <c r="D161" s="100" t="s">
        <v>32</v>
      </c>
      <c r="E161" s="115"/>
      <c r="F161" s="113" t="s">
        <v>271</v>
      </c>
      <c r="G161" s="131"/>
    </row>
    <row r="162" spans="1:7" ht="21.6" customHeight="1" x14ac:dyDescent="0.2">
      <c r="A162" s="135">
        <v>196</v>
      </c>
      <c r="B162" s="113" t="s">
        <v>279</v>
      </c>
      <c r="C162" s="29" t="s">
        <v>280</v>
      </c>
      <c r="D162" s="100" t="s">
        <v>32</v>
      </c>
      <c r="E162" s="115"/>
      <c r="F162" s="113" t="s">
        <v>281</v>
      </c>
      <c r="G162" s="131"/>
    </row>
    <row r="163" spans="1:7" ht="21.6" customHeight="1" x14ac:dyDescent="0.2">
      <c r="A163" s="135">
        <v>197</v>
      </c>
      <c r="B163" s="113" t="s">
        <v>282</v>
      </c>
      <c r="C163" s="29" t="s">
        <v>283</v>
      </c>
      <c r="D163" s="100" t="s">
        <v>32</v>
      </c>
      <c r="E163" s="115"/>
      <c r="F163" s="113" t="s">
        <v>284</v>
      </c>
      <c r="G163" s="131"/>
    </row>
    <row r="164" spans="1:7" ht="21.6" customHeight="1" x14ac:dyDescent="0.2">
      <c r="A164" s="135"/>
      <c r="B164" s="108" t="s">
        <v>75</v>
      </c>
      <c r="C164" s="29"/>
      <c r="D164" s="100"/>
      <c r="E164" s="115"/>
      <c r="F164" s="113"/>
      <c r="G164" s="131"/>
    </row>
    <row r="165" spans="1:7" ht="21.6" customHeight="1" x14ac:dyDescent="0.2">
      <c r="A165" s="135"/>
      <c r="B165" s="113"/>
      <c r="C165" s="29"/>
      <c r="D165" s="100"/>
      <c r="E165" s="115"/>
      <c r="F165" s="113"/>
      <c r="G165" s="131"/>
    </row>
    <row r="166" spans="1:7" ht="21.6" customHeight="1" x14ac:dyDescent="0.2">
      <c r="A166" s="135"/>
      <c r="B166" s="126" t="s">
        <v>107</v>
      </c>
      <c r="C166" s="29"/>
      <c r="D166" s="100"/>
      <c r="E166" s="115"/>
      <c r="F166" s="113"/>
      <c r="G166" s="131"/>
    </row>
    <row r="167" spans="1:7" ht="21.6" customHeight="1" x14ac:dyDescent="0.2">
      <c r="A167" s="135">
        <v>198</v>
      </c>
      <c r="B167" s="113" t="s">
        <v>285</v>
      </c>
      <c r="C167" s="29" t="s">
        <v>286</v>
      </c>
      <c r="D167" s="100" t="s">
        <v>32</v>
      </c>
      <c r="E167" s="115"/>
      <c r="F167" s="113" t="s">
        <v>108</v>
      </c>
      <c r="G167" s="131"/>
    </row>
    <row r="168" spans="1:7" ht="21.6" customHeight="1" x14ac:dyDescent="0.2">
      <c r="A168" s="135">
        <v>199</v>
      </c>
      <c r="B168" s="113" t="s">
        <v>287</v>
      </c>
      <c r="C168" s="29" t="s">
        <v>288</v>
      </c>
      <c r="D168" s="100" t="s">
        <v>32</v>
      </c>
      <c r="E168" s="115"/>
      <c r="F168" s="113" t="s">
        <v>108</v>
      </c>
      <c r="G168" s="131"/>
    </row>
    <row r="169" spans="1:7" ht="21.6" customHeight="1" x14ac:dyDescent="0.2">
      <c r="A169" s="135"/>
      <c r="B169" s="108" t="s">
        <v>77</v>
      </c>
      <c r="C169" s="29"/>
      <c r="D169" s="100"/>
      <c r="E169" s="115"/>
      <c r="F169" s="113"/>
      <c r="G169" s="131"/>
    </row>
    <row r="170" spans="1:7" ht="21.6" customHeight="1" x14ac:dyDescent="0.2">
      <c r="A170" s="135"/>
      <c r="B170" s="108"/>
      <c r="C170" s="29"/>
      <c r="D170" s="100"/>
      <c r="E170" s="115"/>
      <c r="F170" s="113"/>
      <c r="G170" s="131"/>
    </row>
    <row r="171" spans="1:7" ht="21.6" customHeight="1" x14ac:dyDescent="0.2">
      <c r="A171" s="135"/>
      <c r="B171" s="126" t="s">
        <v>109</v>
      </c>
      <c r="C171" s="29"/>
      <c r="D171" s="100"/>
      <c r="E171" s="115"/>
      <c r="F171" s="113"/>
      <c r="G171" s="131"/>
    </row>
    <row r="172" spans="1:7" ht="21.6" customHeight="1" x14ac:dyDescent="0.2">
      <c r="A172" s="135">
        <v>200</v>
      </c>
      <c r="B172" s="113" t="s">
        <v>289</v>
      </c>
      <c r="C172" s="29" t="s">
        <v>290</v>
      </c>
      <c r="D172" s="100" t="s">
        <v>23</v>
      </c>
      <c r="E172" s="115"/>
      <c r="F172" s="113" t="s">
        <v>204</v>
      </c>
      <c r="G172" s="131"/>
    </row>
    <row r="173" spans="1:7" ht="21.6" hidden="1" customHeight="1" x14ac:dyDescent="0.2">
      <c r="A173" s="135"/>
      <c r="B173" s="113"/>
      <c r="C173" s="29"/>
      <c r="D173" s="100"/>
      <c r="E173" s="115"/>
      <c r="F173" s="113"/>
      <c r="G173" s="131"/>
    </row>
    <row r="174" spans="1:7" ht="21.6" hidden="1" customHeight="1" x14ac:dyDescent="0.2">
      <c r="A174" s="135"/>
      <c r="B174" s="113"/>
      <c r="C174" s="29"/>
      <c r="D174" s="100"/>
      <c r="E174" s="115"/>
      <c r="F174" s="113"/>
      <c r="G174" s="131"/>
    </row>
    <row r="175" spans="1:7" ht="21.6" hidden="1" customHeight="1" x14ac:dyDescent="0.2">
      <c r="A175" s="135"/>
      <c r="B175" s="113"/>
      <c r="C175" s="29"/>
      <c r="D175" s="100"/>
      <c r="E175" s="115"/>
      <c r="F175" s="113"/>
      <c r="G175" s="131"/>
    </row>
    <row r="176" spans="1:7" ht="21.6" hidden="1" customHeight="1" x14ac:dyDescent="0.2">
      <c r="A176" s="135"/>
      <c r="B176" s="113"/>
      <c r="C176" s="29"/>
      <c r="D176" s="100"/>
      <c r="E176" s="115"/>
      <c r="F176" s="113"/>
      <c r="G176" s="131"/>
    </row>
    <row r="177" spans="1:7" ht="21.6" hidden="1" customHeight="1" x14ac:dyDescent="0.2">
      <c r="A177" s="135"/>
      <c r="B177" s="113"/>
      <c r="C177" s="29"/>
      <c r="D177" s="100"/>
      <c r="E177" s="115"/>
      <c r="F177" s="113"/>
      <c r="G177" s="131"/>
    </row>
    <row r="178" spans="1:7" ht="21.6" hidden="1" customHeight="1" x14ac:dyDescent="0.2">
      <c r="A178" s="135"/>
      <c r="B178" s="113"/>
      <c r="C178" s="29"/>
      <c r="D178" s="100"/>
      <c r="E178" s="115"/>
      <c r="F178" s="113"/>
      <c r="G178" s="131"/>
    </row>
    <row r="179" spans="1:7" ht="21.6" hidden="1" customHeight="1" x14ac:dyDescent="0.2">
      <c r="A179" s="135"/>
      <c r="B179" s="113"/>
      <c r="C179" s="29"/>
      <c r="D179" s="100"/>
      <c r="E179" s="115"/>
      <c r="F179" s="113"/>
      <c r="G179" s="131"/>
    </row>
    <row r="180" spans="1:7" ht="21.6" hidden="1" customHeight="1" x14ac:dyDescent="0.2">
      <c r="A180" s="135"/>
      <c r="B180" s="113"/>
      <c r="C180" s="29"/>
      <c r="D180" s="100"/>
      <c r="E180" s="115"/>
      <c r="F180" s="113"/>
      <c r="G180" s="131"/>
    </row>
    <row r="181" spans="1:7" ht="21.6" hidden="1" customHeight="1" x14ac:dyDescent="0.2">
      <c r="A181" s="135"/>
      <c r="B181" s="113"/>
      <c r="C181" s="29"/>
      <c r="D181" s="100"/>
      <c r="E181" s="115"/>
      <c r="F181" s="113"/>
      <c r="G181" s="131"/>
    </row>
    <row r="182" spans="1:7" ht="21.6" hidden="1" customHeight="1" x14ac:dyDescent="0.2">
      <c r="A182" s="135"/>
      <c r="B182" s="113"/>
      <c r="C182" s="29"/>
      <c r="D182" s="100"/>
      <c r="E182" s="115"/>
      <c r="F182" s="113"/>
      <c r="G182" s="131"/>
    </row>
    <row r="183" spans="1:7" ht="21.6" hidden="1" customHeight="1" x14ac:dyDescent="0.2">
      <c r="A183" s="135"/>
      <c r="B183" s="113"/>
      <c r="C183" s="29"/>
      <c r="D183" s="100"/>
      <c r="E183" s="115"/>
      <c r="F183" s="113"/>
      <c r="G183" s="131"/>
    </row>
    <row r="184" spans="1:7" ht="21.6" hidden="1" customHeight="1" x14ac:dyDescent="0.2">
      <c r="A184" s="135"/>
      <c r="B184" s="113"/>
      <c r="C184" s="29"/>
      <c r="D184" s="100"/>
      <c r="E184" s="115"/>
      <c r="F184" s="113"/>
      <c r="G184" s="131"/>
    </row>
    <row r="185" spans="1:7" ht="21.6" hidden="1" customHeight="1" x14ac:dyDescent="0.2">
      <c r="A185" s="135"/>
      <c r="B185" s="113"/>
      <c r="C185" s="29"/>
      <c r="D185" s="100"/>
      <c r="E185" s="115"/>
      <c r="F185" s="113"/>
      <c r="G185" s="131"/>
    </row>
    <row r="186" spans="1:7" ht="21.6" hidden="1" customHeight="1" x14ac:dyDescent="0.2">
      <c r="A186" s="135"/>
      <c r="B186" s="113"/>
      <c r="C186" s="29"/>
      <c r="D186" s="100"/>
      <c r="E186" s="115"/>
      <c r="F186" s="113"/>
      <c r="G186" s="131"/>
    </row>
    <row r="187" spans="1:7" ht="21.6" hidden="1" customHeight="1" x14ac:dyDescent="0.2">
      <c r="A187" s="135"/>
      <c r="B187" s="113"/>
      <c r="C187" s="29"/>
      <c r="D187" s="100"/>
      <c r="E187" s="115"/>
      <c r="F187" s="113"/>
      <c r="G187" s="131"/>
    </row>
    <row r="188" spans="1:7" ht="21.6" hidden="1" customHeight="1" x14ac:dyDescent="0.2">
      <c r="A188" s="135"/>
      <c r="B188" s="113"/>
      <c r="C188" s="29"/>
      <c r="D188" s="100"/>
      <c r="E188" s="115"/>
      <c r="F188" s="113"/>
      <c r="G188" s="131"/>
    </row>
    <row r="189" spans="1:7" ht="21.6" hidden="1" customHeight="1" x14ac:dyDescent="0.2">
      <c r="A189" s="135"/>
      <c r="B189" s="113"/>
      <c r="C189" s="29"/>
      <c r="D189" s="100"/>
      <c r="E189" s="115"/>
      <c r="F189" s="113"/>
      <c r="G189" s="131"/>
    </row>
    <row r="190" spans="1:7" ht="21.6" hidden="1" customHeight="1" x14ac:dyDescent="0.2">
      <c r="A190" s="135"/>
      <c r="B190" s="113"/>
      <c r="C190" s="29"/>
      <c r="D190" s="100"/>
      <c r="E190" s="115"/>
      <c r="F190" s="113"/>
      <c r="G190" s="131"/>
    </row>
    <row r="191" spans="1:7" ht="21.6" hidden="1" customHeight="1" x14ac:dyDescent="0.2">
      <c r="A191" s="135"/>
      <c r="B191" s="113"/>
      <c r="C191" s="29"/>
      <c r="D191" s="100"/>
      <c r="E191" s="115"/>
      <c r="F191" s="113"/>
      <c r="G191" s="131"/>
    </row>
    <row r="192" spans="1:7" ht="21.6" hidden="1" customHeight="1" x14ac:dyDescent="0.2">
      <c r="A192" s="135"/>
      <c r="B192" s="113"/>
      <c r="C192" s="29"/>
      <c r="D192" s="100"/>
      <c r="E192" s="115"/>
      <c r="F192" s="113"/>
      <c r="G192" s="131"/>
    </row>
    <row r="193" spans="1:7" ht="21.6" hidden="1" customHeight="1" x14ac:dyDescent="0.2">
      <c r="A193" s="135"/>
      <c r="B193" s="113"/>
      <c r="C193" s="29"/>
      <c r="D193" s="100"/>
      <c r="E193" s="115"/>
      <c r="F193" s="113"/>
      <c r="G193" s="131"/>
    </row>
    <row r="194" spans="1:7" ht="21.6" hidden="1" customHeight="1" x14ac:dyDescent="0.2">
      <c r="A194" s="135"/>
      <c r="B194" s="113"/>
      <c r="C194" s="29"/>
      <c r="D194" s="100"/>
      <c r="E194" s="115"/>
      <c r="F194" s="113"/>
      <c r="G194" s="131"/>
    </row>
    <row r="195" spans="1:7" ht="21.6" hidden="1" customHeight="1" x14ac:dyDescent="0.2">
      <c r="A195" s="135"/>
      <c r="B195" s="113"/>
      <c r="C195" s="29"/>
      <c r="D195" s="100"/>
      <c r="E195" s="115"/>
      <c r="F195" s="113"/>
      <c r="G195" s="131"/>
    </row>
    <row r="196" spans="1:7" ht="21.6" hidden="1" customHeight="1" x14ac:dyDescent="0.2">
      <c r="A196" s="135"/>
      <c r="B196" s="113"/>
      <c r="C196" s="29"/>
      <c r="D196" s="100"/>
      <c r="E196" s="115"/>
      <c r="F196" s="113"/>
      <c r="G196" s="131"/>
    </row>
    <row r="197" spans="1:7" ht="21.6" hidden="1" customHeight="1" x14ac:dyDescent="0.2">
      <c r="A197" s="135"/>
      <c r="B197" s="113"/>
      <c r="C197" s="29"/>
      <c r="D197" s="100"/>
      <c r="E197" s="115"/>
      <c r="F197" s="113"/>
      <c r="G197" s="131"/>
    </row>
    <row r="198" spans="1:7" ht="21.6" hidden="1" customHeight="1" x14ac:dyDescent="0.2">
      <c r="A198" s="135"/>
      <c r="B198" s="113"/>
      <c r="C198" s="29"/>
      <c r="D198" s="100"/>
      <c r="E198" s="115"/>
      <c r="F198" s="113"/>
      <c r="G198" s="131"/>
    </row>
    <row r="199" spans="1:7" ht="21.6" hidden="1" customHeight="1" x14ac:dyDescent="0.2">
      <c r="A199" s="135"/>
      <c r="B199" s="113"/>
      <c r="C199" s="29"/>
      <c r="D199" s="100"/>
      <c r="E199" s="115"/>
      <c r="F199" s="113"/>
      <c r="G199" s="131"/>
    </row>
    <row r="200" spans="1:7" ht="21.6" hidden="1" customHeight="1" x14ac:dyDescent="0.2">
      <c r="A200" s="135"/>
      <c r="B200" s="113"/>
      <c r="C200" s="29"/>
      <c r="D200" s="100"/>
      <c r="E200" s="115"/>
      <c r="F200" s="113"/>
      <c r="G200" s="131"/>
    </row>
    <row r="201" spans="1:7" ht="21.6" hidden="1" customHeight="1" x14ac:dyDescent="0.2">
      <c r="A201" s="135"/>
      <c r="B201" s="113"/>
      <c r="C201" s="29"/>
      <c r="D201" s="100"/>
      <c r="E201" s="115"/>
      <c r="F201" s="113"/>
      <c r="G201" s="131"/>
    </row>
    <row r="202" spans="1:7" ht="21.6" hidden="1" customHeight="1" x14ac:dyDescent="0.2">
      <c r="A202" s="135"/>
      <c r="B202" s="113"/>
      <c r="C202" s="29"/>
      <c r="D202" s="100"/>
      <c r="E202" s="115"/>
      <c r="F202" s="113"/>
      <c r="G202" s="131"/>
    </row>
    <row r="203" spans="1:7" ht="21.6" hidden="1" customHeight="1" x14ac:dyDescent="0.2">
      <c r="A203" s="135"/>
      <c r="B203" s="113"/>
      <c r="C203" s="29"/>
      <c r="D203" s="100"/>
      <c r="E203" s="115"/>
      <c r="F203" s="113"/>
      <c r="G203" s="131"/>
    </row>
    <row r="204" spans="1:7" ht="21.6" hidden="1" customHeight="1" x14ac:dyDescent="0.2">
      <c r="A204" s="135"/>
      <c r="B204" s="113"/>
      <c r="C204" s="29"/>
      <c r="D204" s="100"/>
      <c r="E204" s="115"/>
      <c r="F204" s="113"/>
      <c r="G204" s="131"/>
    </row>
    <row r="205" spans="1:7" ht="21.6" hidden="1" customHeight="1" x14ac:dyDescent="0.2">
      <c r="A205" s="135"/>
      <c r="B205" s="113"/>
      <c r="C205" s="29"/>
      <c r="D205" s="100"/>
      <c r="E205" s="115"/>
      <c r="F205" s="113"/>
      <c r="G205" s="131"/>
    </row>
    <row r="206" spans="1:7" ht="21.6" hidden="1" customHeight="1" x14ac:dyDescent="0.2">
      <c r="A206" s="135"/>
      <c r="B206" s="113"/>
      <c r="C206" s="29"/>
      <c r="D206" s="100"/>
      <c r="E206" s="115"/>
      <c r="F206" s="113"/>
      <c r="G206" s="131"/>
    </row>
    <row r="207" spans="1:7" ht="21.6" hidden="1" customHeight="1" x14ac:dyDescent="0.2">
      <c r="A207" s="135"/>
      <c r="B207" s="113"/>
      <c r="C207" s="29"/>
      <c r="D207" s="100"/>
      <c r="E207" s="115"/>
      <c r="F207" s="113"/>
      <c r="G207" s="131"/>
    </row>
    <row r="208" spans="1:7" ht="21.6" hidden="1" customHeight="1" x14ac:dyDescent="0.2">
      <c r="A208" s="135"/>
      <c r="B208" s="113"/>
      <c r="C208" s="29"/>
      <c r="D208" s="100"/>
      <c r="E208" s="115"/>
      <c r="F208" s="113"/>
      <c r="G208" s="131"/>
    </row>
    <row r="209" spans="1:7" ht="21.6" hidden="1" customHeight="1" x14ac:dyDescent="0.2">
      <c r="A209" s="135"/>
      <c r="B209" s="113"/>
      <c r="C209" s="29"/>
      <c r="D209" s="100"/>
      <c r="E209" s="115"/>
      <c r="F209" s="113"/>
      <c r="G209" s="131"/>
    </row>
    <row r="210" spans="1:7" ht="21.6" hidden="1" customHeight="1" x14ac:dyDescent="0.2">
      <c r="A210" s="135"/>
      <c r="B210" s="113"/>
      <c r="C210" s="29"/>
      <c r="D210" s="100"/>
      <c r="E210" s="115"/>
      <c r="F210" s="113"/>
      <c r="G210" s="131"/>
    </row>
    <row r="211" spans="1:7" ht="21.6" hidden="1" customHeight="1" x14ac:dyDescent="0.2">
      <c r="A211" s="135"/>
      <c r="B211" s="113"/>
      <c r="C211" s="29"/>
      <c r="D211" s="100"/>
      <c r="E211" s="115"/>
      <c r="F211" s="113"/>
      <c r="G211" s="131"/>
    </row>
    <row r="212" spans="1:7" ht="21.6" hidden="1" customHeight="1" x14ac:dyDescent="0.2">
      <c r="A212" s="135"/>
      <c r="B212" s="113"/>
      <c r="C212" s="29"/>
      <c r="D212" s="100"/>
      <c r="E212" s="115"/>
      <c r="F212" s="113"/>
      <c r="G212" s="131"/>
    </row>
    <row r="213" spans="1:7" ht="21.6" hidden="1" customHeight="1" x14ac:dyDescent="0.2">
      <c r="A213" s="135"/>
      <c r="B213" s="113"/>
      <c r="C213" s="29"/>
      <c r="D213" s="100"/>
      <c r="E213" s="115"/>
      <c r="F213" s="113"/>
      <c r="G213" s="131"/>
    </row>
    <row r="214" spans="1:7" ht="21.6" hidden="1" customHeight="1" x14ac:dyDescent="0.2">
      <c r="A214" s="135"/>
      <c r="B214" s="113"/>
      <c r="C214" s="29"/>
      <c r="D214" s="100"/>
      <c r="E214" s="115"/>
      <c r="F214" s="113"/>
      <c r="G214" s="131"/>
    </row>
    <row r="215" spans="1:7" ht="21.6" hidden="1" customHeight="1" x14ac:dyDescent="0.2">
      <c r="A215" s="135"/>
      <c r="B215" s="113"/>
      <c r="C215" s="29"/>
      <c r="D215" s="100"/>
      <c r="E215" s="115"/>
      <c r="F215" s="113"/>
      <c r="G215" s="131"/>
    </row>
    <row r="216" spans="1:7" ht="21.6" hidden="1" customHeight="1" x14ac:dyDescent="0.2">
      <c r="A216" s="135"/>
      <c r="B216" s="113"/>
      <c r="C216" s="29"/>
      <c r="D216" s="100"/>
      <c r="E216" s="115"/>
      <c r="F216" s="113"/>
      <c r="G216" s="131"/>
    </row>
    <row r="217" spans="1:7" ht="21.6" hidden="1" customHeight="1" x14ac:dyDescent="0.2">
      <c r="A217" s="135"/>
      <c r="B217" s="113"/>
      <c r="C217" s="29"/>
      <c r="D217" s="100"/>
      <c r="E217" s="115"/>
      <c r="F217" s="113"/>
      <c r="G217" s="131"/>
    </row>
    <row r="218" spans="1:7" ht="21.6" hidden="1" customHeight="1" x14ac:dyDescent="0.2">
      <c r="A218" s="135"/>
      <c r="B218" s="113"/>
      <c r="C218" s="29"/>
      <c r="D218" s="100"/>
      <c r="E218" s="115"/>
      <c r="F218" s="113"/>
      <c r="G218" s="131"/>
    </row>
    <row r="219" spans="1:7" ht="21.6" hidden="1" customHeight="1" x14ac:dyDescent="0.2">
      <c r="A219" s="135"/>
      <c r="B219" s="113"/>
      <c r="C219" s="29"/>
      <c r="D219" s="100"/>
      <c r="E219" s="115"/>
      <c r="F219" s="113"/>
      <c r="G219" s="131"/>
    </row>
    <row r="220" spans="1:7" ht="21.6" hidden="1" customHeight="1" x14ac:dyDescent="0.2">
      <c r="A220" s="135"/>
      <c r="B220" s="113"/>
      <c r="C220" s="29"/>
      <c r="D220" s="100"/>
      <c r="E220" s="115"/>
      <c r="F220" s="113"/>
      <c r="G220" s="131"/>
    </row>
    <row r="221" spans="1:7" ht="21.6" hidden="1" customHeight="1" x14ac:dyDescent="0.2">
      <c r="A221" s="135"/>
      <c r="B221" s="113"/>
      <c r="C221" s="29"/>
      <c r="D221" s="100"/>
      <c r="E221" s="115"/>
      <c r="F221" s="113"/>
      <c r="G221" s="131"/>
    </row>
    <row r="222" spans="1:7" ht="21.6" hidden="1" customHeight="1" x14ac:dyDescent="0.2">
      <c r="A222" s="135"/>
      <c r="B222" s="113"/>
      <c r="C222" s="29"/>
      <c r="D222" s="100"/>
      <c r="E222" s="115"/>
      <c r="F222" s="113"/>
      <c r="G222" s="131"/>
    </row>
    <row r="223" spans="1:7" ht="21.6" hidden="1" customHeight="1" x14ac:dyDescent="0.2">
      <c r="A223" s="135"/>
      <c r="B223" s="113"/>
      <c r="C223" s="29"/>
      <c r="D223" s="100"/>
      <c r="E223" s="115"/>
      <c r="F223" s="113"/>
      <c r="G223" s="131"/>
    </row>
    <row r="224" spans="1:7" ht="21.6" hidden="1" customHeight="1" x14ac:dyDescent="0.2">
      <c r="A224" s="135"/>
      <c r="B224" s="113"/>
      <c r="C224" s="29"/>
      <c r="D224" s="100"/>
      <c r="E224" s="115"/>
      <c r="F224" s="113"/>
      <c r="G224" s="131"/>
    </row>
    <row r="225" spans="1:7" ht="21.6" hidden="1" customHeight="1" x14ac:dyDescent="0.2">
      <c r="A225" s="135"/>
      <c r="B225" s="113"/>
      <c r="C225" s="29"/>
      <c r="D225" s="100"/>
      <c r="E225" s="115"/>
      <c r="F225" s="113"/>
      <c r="G225" s="131"/>
    </row>
    <row r="226" spans="1:7" ht="21.6" hidden="1" customHeight="1" x14ac:dyDescent="0.2">
      <c r="A226" s="135"/>
      <c r="B226" s="113"/>
      <c r="C226" s="29"/>
      <c r="D226" s="100"/>
      <c r="E226" s="115"/>
      <c r="F226" s="113"/>
      <c r="G226" s="131"/>
    </row>
    <row r="227" spans="1:7" ht="21.6" hidden="1" customHeight="1" x14ac:dyDescent="0.2">
      <c r="A227" s="135"/>
      <c r="B227" s="113"/>
      <c r="C227" s="29"/>
      <c r="D227" s="100"/>
      <c r="E227" s="115"/>
      <c r="F227" s="113"/>
      <c r="G227" s="131"/>
    </row>
    <row r="228" spans="1:7" ht="21.6" hidden="1" customHeight="1" x14ac:dyDescent="0.2">
      <c r="A228" s="135"/>
      <c r="B228" s="113"/>
      <c r="C228" s="29"/>
      <c r="D228" s="100"/>
      <c r="E228" s="115"/>
      <c r="F228" s="113"/>
      <c r="G228" s="131"/>
    </row>
    <row r="229" spans="1:7" ht="21.6" hidden="1" customHeight="1" x14ac:dyDescent="0.2">
      <c r="A229" s="135"/>
      <c r="B229" s="113"/>
      <c r="C229" s="29"/>
      <c r="D229" s="100"/>
      <c r="E229" s="115"/>
      <c r="F229" s="113"/>
      <c r="G229" s="131"/>
    </row>
    <row r="230" spans="1:7" ht="21.6" hidden="1" customHeight="1" x14ac:dyDescent="0.2">
      <c r="A230" s="135"/>
      <c r="B230" s="113"/>
      <c r="C230" s="29"/>
      <c r="D230" s="100"/>
      <c r="E230" s="115"/>
      <c r="F230" s="113"/>
      <c r="G230" s="131"/>
    </row>
    <row r="231" spans="1:7" ht="21.6" hidden="1" customHeight="1" x14ac:dyDescent="0.2">
      <c r="A231" s="135"/>
      <c r="B231" s="113"/>
      <c r="C231" s="29"/>
      <c r="D231" s="100"/>
      <c r="E231" s="115"/>
      <c r="F231" s="113"/>
      <c r="G231" s="131"/>
    </row>
    <row r="232" spans="1:7" ht="21.6" hidden="1" customHeight="1" x14ac:dyDescent="0.2">
      <c r="A232" s="135"/>
      <c r="B232" s="113"/>
      <c r="C232" s="29"/>
      <c r="D232" s="100"/>
      <c r="E232" s="115"/>
      <c r="F232" s="113"/>
      <c r="G232" s="131"/>
    </row>
    <row r="233" spans="1:7" ht="21.6" hidden="1" customHeight="1" x14ac:dyDescent="0.2">
      <c r="A233" s="135"/>
      <c r="B233" s="113"/>
      <c r="C233" s="29"/>
      <c r="D233" s="100"/>
      <c r="E233" s="115"/>
      <c r="F233" s="113"/>
      <c r="G233" s="131"/>
    </row>
    <row r="234" spans="1:7" ht="21.6" hidden="1" customHeight="1" x14ac:dyDescent="0.2">
      <c r="A234" s="135"/>
      <c r="B234" s="113"/>
      <c r="C234" s="29"/>
      <c r="D234" s="100"/>
      <c r="E234" s="115"/>
      <c r="F234" s="113"/>
      <c r="G234" s="131"/>
    </row>
    <row r="235" spans="1:7" ht="21.6" hidden="1" customHeight="1" x14ac:dyDescent="0.2">
      <c r="A235" s="135"/>
      <c r="B235" s="113"/>
      <c r="C235" s="29"/>
      <c r="D235" s="100"/>
      <c r="E235" s="115"/>
      <c r="F235" s="113"/>
      <c r="G235" s="131"/>
    </row>
    <row r="236" spans="1:7" ht="21.6" hidden="1" customHeight="1" x14ac:dyDescent="0.2">
      <c r="A236" s="135"/>
      <c r="B236" s="113"/>
      <c r="C236" s="29"/>
      <c r="D236" s="100"/>
      <c r="E236" s="115"/>
      <c r="F236" s="113"/>
      <c r="G236" s="131"/>
    </row>
    <row r="237" spans="1:7" ht="21.6" hidden="1" customHeight="1" x14ac:dyDescent="0.2">
      <c r="A237" s="135"/>
      <c r="B237" s="113"/>
      <c r="C237" s="29"/>
      <c r="D237" s="100"/>
      <c r="E237" s="115"/>
      <c r="F237" s="113"/>
      <c r="G237" s="131"/>
    </row>
    <row r="238" spans="1:7" ht="21.6" hidden="1" customHeight="1" x14ac:dyDescent="0.2">
      <c r="A238" s="135"/>
      <c r="B238" s="113"/>
      <c r="C238" s="29"/>
      <c r="D238" s="100"/>
      <c r="E238" s="115"/>
      <c r="F238" s="113"/>
      <c r="G238" s="131"/>
    </row>
    <row r="239" spans="1:7" ht="21.6" hidden="1" customHeight="1" x14ac:dyDescent="0.2">
      <c r="A239" s="135"/>
      <c r="B239" s="113"/>
      <c r="C239" s="29"/>
      <c r="D239" s="100"/>
      <c r="E239" s="115"/>
      <c r="F239" s="113"/>
      <c r="G239" s="131"/>
    </row>
    <row r="240" spans="1:7" ht="21.6" hidden="1" customHeight="1" x14ac:dyDescent="0.2">
      <c r="A240" s="135"/>
      <c r="B240" s="113"/>
      <c r="C240" s="29"/>
      <c r="D240" s="100"/>
      <c r="E240" s="115"/>
      <c r="F240" s="113"/>
      <c r="G240" s="131"/>
    </row>
    <row r="241" spans="1:7" ht="21.6" hidden="1" customHeight="1" x14ac:dyDescent="0.2">
      <c r="A241" s="135"/>
      <c r="B241" s="113"/>
      <c r="C241" s="29"/>
      <c r="D241" s="100"/>
      <c r="E241" s="115"/>
      <c r="F241" s="113"/>
      <c r="G241" s="131"/>
    </row>
    <row r="242" spans="1:7" ht="21.6" hidden="1" customHeight="1" x14ac:dyDescent="0.2">
      <c r="A242" s="135"/>
      <c r="B242" s="113"/>
      <c r="C242" s="29"/>
      <c r="D242" s="100"/>
      <c r="E242" s="115"/>
      <c r="F242" s="113"/>
      <c r="G242" s="131"/>
    </row>
    <row r="243" spans="1:7" ht="21.6" hidden="1" customHeight="1" x14ac:dyDescent="0.2">
      <c r="A243" s="135"/>
      <c r="B243" s="113"/>
      <c r="C243" s="29"/>
      <c r="D243" s="100"/>
      <c r="E243" s="115"/>
      <c r="F243" s="113"/>
      <c r="G243" s="131"/>
    </row>
    <row r="244" spans="1:7" ht="21.6" hidden="1" customHeight="1" x14ac:dyDescent="0.2">
      <c r="A244" s="135"/>
      <c r="B244" s="113"/>
      <c r="C244" s="29"/>
      <c r="D244" s="100"/>
      <c r="E244" s="115"/>
      <c r="F244" s="113"/>
      <c r="G244" s="131"/>
    </row>
    <row r="245" spans="1:7" ht="21.6" hidden="1" customHeight="1" x14ac:dyDescent="0.2">
      <c r="A245" s="135"/>
      <c r="B245" s="113"/>
      <c r="C245" s="29"/>
      <c r="D245" s="100"/>
      <c r="E245" s="115"/>
      <c r="F245" s="113"/>
      <c r="G245" s="131"/>
    </row>
    <row r="246" spans="1:7" ht="21.6" hidden="1" customHeight="1" x14ac:dyDescent="0.2">
      <c r="A246" s="135"/>
      <c r="B246" s="113"/>
      <c r="C246" s="29"/>
      <c r="D246" s="100"/>
      <c r="E246" s="115"/>
      <c r="F246" s="113"/>
      <c r="G246" s="131"/>
    </row>
    <row r="247" spans="1:7" ht="21.6" hidden="1" customHeight="1" x14ac:dyDescent="0.2">
      <c r="A247" s="135"/>
      <c r="B247" s="113"/>
      <c r="C247" s="29"/>
      <c r="D247" s="100"/>
      <c r="E247" s="115"/>
      <c r="F247" s="113"/>
      <c r="G247" s="131"/>
    </row>
    <row r="248" spans="1:7" ht="21.6" hidden="1" customHeight="1" x14ac:dyDescent="0.2">
      <c r="A248" s="135"/>
      <c r="B248" s="113"/>
      <c r="C248" s="29"/>
      <c r="D248" s="100"/>
      <c r="E248" s="115"/>
      <c r="F248" s="113"/>
      <c r="G248" s="131"/>
    </row>
    <row r="249" spans="1:7" ht="21.6" hidden="1" customHeight="1" x14ac:dyDescent="0.2">
      <c r="A249" s="135"/>
      <c r="B249" s="113"/>
      <c r="C249" s="29"/>
      <c r="D249" s="100"/>
      <c r="E249" s="115"/>
      <c r="F249" s="113"/>
      <c r="G249" s="131"/>
    </row>
    <row r="250" spans="1:7" ht="21.6" hidden="1" customHeight="1" x14ac:dyDescent="0.2">
      <c r="A250" s="135"/>
      <c r="B250" s="113"/>
      <c r="C250" s="29"/>
      <c r="D250" s="100"/>
      <c r="E250" s="115"/>
      <c r="F250" s="113"/>
      <c r="G250" s="131"/>
    </row>
    <row r="251" spans="1:7" ht="21.6" hidden="1" customHeight="1" x14ac:dyDescent="0.2">
      <c r="A251" s="135"/>
      <c r="B251" s="113"/>
      <c r="C251" s="29"/>
      <c r="D251" s="100"/>
      <c r="E251" s="115"/>
      <c r="F251" s="113"/>
      <c r="G251" s="131"/>
    </row>
    <row r="252" spans="1:7" ht="21.6" hidden="1" customHeight="1" x14ac:dyDescent="0.2">
      <c r="A252" s="135"/>
      <c r="B252" s="113"/>
      <c r="C252" s="29"/>
      <c r="D252" s="100"/>
      <c r="E252" s="115"/>
      <c r="F252" s="113"/>
      <c r="G252" s="131"/>
    </row>
    <row r="253" spans="1:7" ht="21.6" hidden="1" customHeight="1" x14ac:dyDescent="0.2">
      <c r="A253" s="135"/>
      <c r="B253" s="113"/>
      <c r="C253" s="29"/>
      <c r="D253" s="100"/>
      <c r="E253" s="115"/>
      <c r="F253" s="113"/>
      <c r="G253" s="131"/>
    </row>
    <row r="254" spans="1:7" ht="21.6" hidden="1" customHeight="1" x14ac:dyDescent="0.2">
      <c r="A254" s="135"/>
      <c r="B254" s="113"/>
      <c r="C254" s="29"/>
      <c r="D254" s="100"/>
      <c r="E254" s="115"/>
      <c r="F254" s="113"/>
      <c r="G254" s="131"/>
    </row>
    <row r="255" spans="1:7" ht="21.6" hidden="1" customHeight="1" x14ac:dyDescent="0.2">
      <c r="A255" s="135"/>
      <c r="B255" s="113"/>
      <c r="C255" s="29"/>
      <c r="D255" s="100"/>
      <c r="E255" s="115"/>
      <c r="F255" s="113"/>
      <c r="G255" s="131"/>
    </row>
    <row r="256" spans="1:7" ht="21.6" hidden="1" customHeight="1" x14ac:dyDescent="0.2">
      <c r="A256" s="135"/>
      <c r="B256" s="113"/>
      <c r="C256" s="29"/>
      <c r="D256" s="100"/>
      <c r="E256" s="115"/>
      <c r="F256" s="113"/>
      <c r="G256" s="131"/>
    </row>
    <row r="257" spans="1:7" ht="21.6" hidden="1" customHeight="1" x14ac:dyDescent="0.2">
      <c r="A257" s="135"/>
      <c r="B257" s="113"/>
      <c r="C257" s="29"/>
      <c r="D257" s="100"/>
      <c r="E257" s="115"/>
      <c r="F257" s="113"/>
      <c r="G257" s="131"/>
    </row>
    <row r="258" spans="1:7" ht="21.6" hidden="1" customHeight="1" x14ac:dyDescent="0.2">
      <c r="A258" s="135"/>
      <c r="B258" s="113"/>
      <c r="C258" s="29"/>
      <c r="D258" s="100"/>
      <c r="E258" s="115"/>
      <c r="F258" s="113"/>
      <c r="G258" s="131"/>
    </row>
    <row r="259" spans="1:7" ht="21.6" hidden="1" customHeight="1" x14ac:dyDescent="0.2">
      <c r="A259" s="135"/>
      <c r="B259" s="113"/>
      <c r="C259" s="29"/>
      <c r="D259" s="100"/>
      <c r="E259" s="115"/>
      <c r="F259" s="113"/>
      <c r="G259" s="131"/>
    </row>
    <row r="260" spans="1:7" ht="21.6" hidden="1" customHeight="1" x14ac:dyDescent="0.2">
      <c r="A260" s="135"/>
      <c r="B260" s="113"/>
      <c r="C260" s="29"/>
      <c r="D260" s="100"/>
      <c r="E260" s="115"/>
      <c r="F260" s="113"/>
      <c r="G260" s="131"/>
    </row>
    <row r="261" spans="1:7" ht="21.6" hidden="1" customHeight="1" x14ac:dyDescent="0.2">
      <c r="A261" s="135"/>
      <c r="B261" s="113"/>
      <c r="C261" s="29"/>
      <c r="D261" s="100"/>
      <c r="E261" s="115"/>
      <c r="F261" s="113"/>
      <c r="G261" s="131"/>
    </row>
    <row r="262" spans="1:7" ht="21.6" hidden="1" customHeight="1" x14ac:dyDescent="0.2">
      <c r="A262" s="135"/>
      <c r="B262" s="113"/>
      <c r="C262" s="29"/>
      <c r="D262" s="100"/>
      <c r="E262" s="115"/>
      <c r="F262" s="113"/>
      <c r="G262" s="131"/>
    </row>
    <row r="263" spans="1:7" ht="21.6" hidden="1" customHeight="1" x14ac:dyDescent="0.2">
      <c r="A263" s="135"/>
      <c r="B263" s="113"/>
      <c r="C263" s="29"/>
      <c r="D263" s="100"/>
      <c r="E263" s="115"/>
      <c r="F263" s="113"/>
      <c r="G263" s="131"/>
    </row>
    <row r="264" spans="1:7" ht="21.6" hidden="1" customHeight="1" x14ac:dyDescent="0.2">
      <c r="A264" s="135"/>
      <c r="B264" s="113"/>
      <c r="C264" s="29"/>
      <c r="D264" s="100"/>
      <c r="E264" s="115"/>
      <c r="F264" s="113"/>
      <c r="G264" s="131"/>
    </row>
    <row r="265" spans="1:7" ht="21.6" hidden="1" customHeight="1" x14ac:dyDescent="0.2">
      <c r="A265" s="135"/>
      <c r="B265" s="113"/>
      <c r="C265" s="29"/>
      <c r="D265" s="100"/>
      <c r="E265" s="115"/>
      <c r="F265" s="113"/>
      <c r="G265" s="131"/>
    </row>
    <row r="266" spans="1:7" ht="21.6" hidden="1" customHeight="1" x14ac:dyDescent="0.2">
      <c r="A266" s="135"/>
      <c r="B266" s="113"/>
      <c r="C266" s="29"/>
      <c r="D266" s="100"/>
      <c r="E266" s="115"/>
      <c r="F266" s="113"/>
      <c r="G266" s="131"/>
    </row>
    <row r="267" spans="1:7" ht="21.6" hidden="1" customHeight="1" x14ac:dyDescent="0.2">
      <c r="A267" s="135"/>
      <c r="B267" s="113"/>
      <c r="C267" s="29"/>
      <c r="D267" s="100"/>
      <c r="E267" s="115"/>
      <c r="F267" s="113"/>
      <c r="G267" s="131"/>
    </row>
    <row r="268" spans="1:7" ht="21.6" hidden="1" customHeight="1" x14ac:dyDescent="0.2">
      <c r="A268" s="135"/>
      <c r="B268" s="113"/>
      <c r="C268" s="29"/>
      <c r="D268" s="100"/>
      <c r="E268" s="115"/>
      <c r="F268" s="113"/>
      <c r="G268" s="131"/>
    </row>
    <row r="269" spans="1:7" ht="21.6" hidden="1" customHeight="1" x14ac:dyDescent="0.2">
      <c r="A269" s="135"/>
      <c r="B269" s="113"/>
      <c r="C269" s="29"/>
      <c r="D269" s="100"/>
      <c r="E269" s="115"/>
      <c r="F269" s="113"/>
      <c r="G269" s="131"/>
    </row>
    <row r="270" spans="1:7" ht="21.6" hidden="1" customHeight="1" x14ac:dyDescent="0.2">
      <c r="A270" s="135"/>
      <c r="B270" s="113"/>
      <c r="C270" s="29"/>
      <c r="D270" s="100"/>
      <c r="E270" s="115"/>
      <c r="F270" s="113"/>
      <c r="G270" s="131"/>
    </row>
    <row r="271" spans="1:7" ht="21.6" hidden="1" customHeight="1" x14ac:dyDescent="0.2">
      <c r="A271" s="135"/>
      <c r="B271" s="113"/>
      <c r="C271" s="29"/>
      <c r="D271" s="100"/>
      <c r="E271" s="115"/>
      <c r="F271" s="113"/>
      <c r="G271" s="131"/>
    </row>
    <row r="272" spans="1:7" ht="21.6" hidden="1" customHeight="1" x14ac:dyDescent="0.2">
      <c r="A272" s="135"/>
      <c r="B272" s="113"/>
      <c r="C272" s="29"/>
      <c r="D272" s="100"/>
      <c r="E272" s="115"/>
      <c r="F272" s="113"/>
      <c r="G272" s="131"/>
    </row>
    <row r="273" spans="1:7" ht="21.6" hidden="1" customHeight="1" x14ac:dyDescent="0.2">
      <c r="A273" s="135"/>
      <c r="B273" s="113"/>
      <c r="C273" s="29"/>
      <c r="D273" s="100"/>
      <c r="E273" s="115"/>
      <c r="F273" s="113"/>
      <c r="G273" s="131"/>
    </row>
    <row r="274" spans="1:7" ht="21.6" hidden="1" customHeight="1" x14ac:dyDescent="0.2">
      <c r="A274" s="135"/>
      <c r="B274" s="113"/>
      <c r="C274" s="29"/>
      <c r="D274" s="100"/>
      <c r="E274" s="115"/>
      <c r="F274" s="113"/>
      <c r="G274" s="131"/>
    </row>
    <row r="275" spans="1:7" ht="21.6" hidden="1" customHeight="1" x14ac:dyDescent="0.2">
      <c r="A275" s="135"/>
      <c r="B275" s="113"/>
      <c r="C275" s="29"/>
      <c r="D275" s="100"/>
      <c r="E275" s="115"/>
      <c r="F275" s="113"/>
      <c r="G275" s="131"/>
    </row>
    <row r="276" spans="1:7" ht="21.6" hidden="1" customHeight="1" x14ac:dyDescent="0.2">
      <c r="A276" s="135"/>
      <c r="B276" s="113"/>
      <c r="C276" s="29"/>
      <c r="D276" s="100"/>
      <c r="E276" s="115"/>
      <c r="F276" s="113"/>
      <c r="G276" s="131"/>
    </row>
    <row r="277" spans="1:7" ht="21.6" hidden="1" customHeight="1" x14ac:dyDescent="0.2">
      <c r="A277" s="135"/>
      <c r="B277" s="113"/>
      <c r="C277" s="29"/>
      <c r="D277" s="100"/>
      <c r="E277" s="115"/>
      <c r="F277" s="113"/>
      <c r="G277" s="131"/>
    </row>
    <row r="278" spans="1:7" ht="21.6" hidden="1" customHeight="1" x14ac:dyDescent="0.2">
      <c r="A278" s="135"/>
      <c r="B278" s="113"/>
      <c r="C278" s="29"/>
      <c r="D278" s="100"/>
      <c r="E278" s="115"/>
      <c r="F278" s="113"/>
      <c r="G278" s="131"/>
    </row>
    <row r="279" spans="1:7" ht="21.6" hidden="1" customHeight="1" x14ac:dyDescent="0.2">
      <c r="A279" s="135"/>
      <c r="B279" s="113"/>
      <c r="C279" s="29"/>
      <c r="D279" s="100"/>
      <c r="E279" s="115"/>
      <c r="F279" s="113"/>
      <c r="G279" s="131"/>
    </row>
    <row r="280" spans="1:7" ht="21.6" hidden="1" customHeight="1" x14ac:dyDescent="0.2">
      <c r="A280" s="135"/>
      <c r="B280" s="113"/>
      <c r="C280" s="29"/>
      <c r="D280" s="100"/>
      <c r="E280" s="115"/>
      <c r="F280" s="113"/>
      <c r="G280" s="131"/>
    </row>
    <row r="281" spans="1:7" ht="21.6" hidden="1" customHeight="1" x14ac:dyDescent="0.2">
      <c r="A281" s="135"/>
      <c r="B281" s="113"/>
      <c r="C281" s="29"/>
      <c r="D281" s="100"/>
      <c r="E281" s="115"/>
      <c r="F281" s="113"/>
      <c r="G281" s="131"/>
    </row>
    <row r="282" spans="1:7" ht="21.6" hidden="1" customHeight="1" x14ac:dyDescent="0.2">
      <c r="A282" s="135"/>
      <c r="B282" s="113"/>
      <c r="C282" s="29"/>
      <c r="D282" s="100"/>
      <c r="E282" s="115"/>
      <c r="F282" s="113"/>
      <c r="G282" s="131"/>
    </row>
    <row r="283" spans="1:7" ht="21.6" hidden="1" customHeight="1" x14ac:dyDescent="0.2">
      <c r="A283" s="135"/>
      <c r="B283" s="113"/>
      <c r="C283" s="29"/>
      <c r="D283" s="100"/>
      <c r="E283" s="115"/>
      <c r="F283" s="113"/>
      <c r="G283" s="131"/>
    </row>
    <row r="284" spans="1:7" ht="21.6" hidden="1" customHeight="1" x14ac:dyDescent="0.2">
      <c r="A284" s="135"/>
      <c r="B284" s="113"/>
      <c r="C284" s="29"/>
      <c r="D284" s="100"/>
      <c r="E284" s="115"/>
      <c r="F284" s="113"/>
      <c r="G284" s="131"/>
    </row>
    <row r="285" spans="1:7" ht="21.6" hidden="1" customHeight="1" x14ac:dyDescent="0.2">
      <c r="A285" s="135"/>
      <c r="B285" s="113"/>
      <c r="C285" s="29"/>
      <c r="D285" s="100"/>
      <c r="E285" s="115"/>
      <c r="F285" s="113"/>
      <c r="G285" s="131"/>
    </row>
    <row r="286" spans="1:7" ht="21.6" hidden="1" customHeight="1" x14ac:dyDescent="0.2">
      <c r="A286" s="135"/>
      <c r="B286" s="113"/>
      <c r="C286" s="29"/>
      <c r="D286" s="100"/>
      <c r="E286" s="115"/>
      <c r="F286" s="113"/>
      <c r="G286" s="131"/>
    </row>
    <row r="287" spans="1:7" ht="21.6" hidden="1" customHeight="1" x14ac:dyDescent="0.2">
      <c r="A287" s="135"/>
      <c r="B287" s="113"/>
      <c r="C287" s="29"/>
      <c r="D287" s="100"/>
      <c r="E287" s="115"/>
      <c r="F287" s="113"/>
      <c r="G287" s="131"/>
    </row>
    <row r="288" spans="1:7" ht="21.6" hidden="1" customHeight="1" x14ac:dyDescent="0.2">
      <c r="A288" s="135"/>
      <c r="B288" s="113"/>
      <c r="C288" s="29"/>
      <c r="D288" s="100"/>
      <c r="E288" s="115"/>
      <c r="F288" s="113"/>
      <c r="G288" s="131"/>
    </row>
    <row r="289" spans="1:7" ht="21.6" hidden="1" customHeight="1" x14ac:dyDescent="0.2">
      <c r="A289" s="135"/>
      <c r="B289" s="113"/>
      <c r="C289" s="29"/>
      <c r="D289" s="100"/>
      <c r="E289" s="115"/>
      <c r="F289" s="113"/>
      <c r="G289" s="131"/>
    </row>
    <row r="290" spans="1:7" ht="21.6" hidden="1" customHeight="1" x14ac:dyDescent="0.2">
      <c r="A290" s="135"/>
      <c r="B290" s="113"/>
      <c r="C290" s="29"/>
      <c r="D290" s="100"/>
      <c r="E290" s="115"/>
      <c r="F290" s="113"/>
      <c r="G290" s="131"/>
    </row>
    <row r="291" spans="1:7" ht="21.6" hidden="1" customHeight="1" x14ac:dyDescent="0.2">
      <c r="A291" s="135"/>
      <c r="B291" s="113"/>
      <c r="C291" s="29"/>
      <c r="D291" s="100"/>
      <c r="E291" s="115"/>
      <c r="F291" s="113"/>
      <c r="G291" s="131"/>
    </row>
    <row r="292" spans="1:7" ht="21.6" hidden="1" customHeight="1" x14ac:dyDescent="0.2">
      <c r="A292" s="135"/>
      <c r="B292" s="113"/>
      <c r="C292" s="29"/>
      <c r="D292" s="100"/>
      <c r="E292" s="115"/>
      <c r="F292" s="113"/>
      <c r="G292" s="131"/>
    </row>
    <row r="293" spans="1:7" ht="21.6" hidden="1" customHeight="1" x14ac:dyDescent="0.2">
      <c r="A293" s="135"/>
      <c r="B293" s="113"/>
      <c r="C293" s="29"/>
      <c r="D293" s="100"/>
      <c r="E293" s="115"/>
      <c r="F293" s="113"/>
      <c r="G293" s="131"/>
    </row>
    <row r="294" spans="1:7" ht="21.6" customHeight="1" x14ac:dyDescent="0.2">
      <c r="A294" s="135"/>
      <c r="B294" s="108" t="s">
        <v>76</v>
      </c>
      <c r="C294" s="29"/>
      <c r="D294" s="100"/>
      <c r="E294" s="115"/>
      <c r="F294" s="113"/>
      <c r="G294" s="131"/>
    </row>
    <row r="295" spans="1:7" ht="21.6" customHeight="1" thickBot="1" x14ac:dyDescent="0.25">
      <c r="A295" s="136"/>
      <c r="B295" s="114"/>
      <c r="C295" s="111"/>
      <c r="D295" s="128"/>
      <c r="E295" s="127"/>
      <c r="F295" s="114"/>
      <c r="G295" s="132"/>
    </row>
    <row r="296" spans="1:7" ht="9" customHeight="1" thickTop="1" thickBot="1" x14ac:dyDescent="0.25"/>
    <row r="297" spans="1:7" ht="15.6" customHeight="1" thickTop="1" x14ac:dyDescent="0.2">
      <c r="A297" s="187" t="s">
        <v>3</v>
      </c>
      <c r="B297" s="185"/>
      <c r="C297" s="185"/>
      <c r="D297" s="185"/>
      <c r="E297" s="185"/>
      <c r="F297" s="185" t="s">
        <v>12</v>
      </c>
      <c r="G297" s="186"/>
    </row>
    <row r="298" spans="1:7" ht="15.6" customHeight="1" x14ac:dyDescent="0.2">
      <c r="A298" s="116"/>
      <c r="B298" s="117"/>
      <c r="C298" s="118"/>
      <c r="D298" s="119"/>
      <c r="E298" s="117"/>
      <c r="F298" s="117"/>
      <c r="G298" s="120"/>
    </row>
    <row r="299" spans="1:7" ht="15.6" customHeight="1" x14ac:dyDescent="0.2">
      <c r="A299" s="133"/>
      <c r="B299" s="1"/>
      <c r="C299" s="28"/>
      <c r="D299" s="21"/>
      <c r="E299" s="1"/>
      <c r="F299" s="1"/>
      <c r="G299" s="134"/>
    </row>
    <row r="300" spans="1:7" ht="15.6" customHeight="1" x14ac:dyDescent="0.2">
      <c r="A300" s="133"/>
      <c r="B300" s="1"/>
      <c r="C300" s="28"/>
      <c r="D300" s="21"/>
      <c r="E300" s="1"/>
      <c r="F300" s="1"/>
      <c r="G300" s="134"/>
    </row>
    <row r="301" spans="1:7" ht="15.6" customHeight="1" x14ac:dyDescent="0.2">
      <c r="A301" s="133"/>
      <c r="B301" s="1"/>
      <c r="C301" s="28"/>
      <c r="D301" s="21"/>
      <c r="E301" s="1"/>
      <c r="F301" s="1"/>
      <c r="G301" s="134"/>
    </row>
    <row r="302" spans="1:7" ht="15.6" customHeight="1" x14ac:dyDescent="0.2">
      <c r="A302" s="121"/>
      <c r="B302" s="122"/>
      <c r="C302" s="123"/>
      <c r="D302" s="124"/>
      <c r="E302" s="122"/>
      <c r="F302" s="122"/>
      <c r="G302" s="125"/>
    </row>
    <row r="303" spans="1:7" ht="15.6" customHeight="1" thickBot="1" x14ac:dyDescent="0.25">
      <c r="A303" s="184"/>
      <c r="B303" s="182"/>
      <c r="C303" s="182"/>
      <c r="D303" s="182"/>
      <c r="E303" s="182"/>
      <c r="F303" s="182" t="s">
        <v>50</v>
      </c>
      <c r="G303" s="183"/>
    </row>
    <row r="304" spans="1:7" ht="13.5" thickTop="1" x14ac:dyDescent="0.2"/>
  </sheetData>
  <mergeCells count="16">
    <mergeCell ref="A6:G6"/>
    <mergeCell ref="A7:G7"/>
    <mergeCell ref="A9:G9"/>
    <mergeCell ref="A10:G10"/>
    <mergeCell ref="A11:G11"/>
    <mergeCell ref="A8:F8"/>
    <mergeCell ref="A1:G1"/>
    <mergeCell ref="A2:G2"/>
    <mergeCell ref="A3:G3"/>
    <mergeCell ref="A4:G4"/>
    <mergeCell ref="A5:G5"/>
    <mergeCell ref="F303:G303"/>
    <mergeCell ref="A303:E303"/>
    <mergeCell ref="F297:G297"/>
    <mergeCell ref="A297:E297"/>
    <mergeCell ref="A12:G12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3" manualBreakCount="3">
    <brk id="56" max="6" man="1"/>
    <brk id="103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59999389629810485"/>
    <pageSetUpPr fitToPage="1"/>
  </sheetPr>
  <dimension ref="A1:M47"/>
  <sheetViews>
    <sheetView tabSelected="1" view="pageBreakPreview" topLeftCell="A18" zoomScale="71" zoomScaleNormal="100" zoomScaleSheetLayoutView="71" workbookViewId="0">
      <selection activeCell="H29" sqref="H29"/>
    </sheetView>
  </sheetViews>
  <sheetFormatPr defaultColWidth="9.140625" defaultRowHeight="12.75" x14ac:dyDescent="0.2"/>
  <cols>
    <col min="1" max="1" width="7" style="48" customWidth="1"/>
    <col min="2" max="2" width="7" style="112" customWidth="1"/>
    <col min="3" max="3" width="12.42578125" style="112" customWidth="1"/>
    <col min="4" max="4" width="20.5703125" style="48" customWidth="1"/>
    <col min="5" max="5" width="12.28515625" style="48" bestFit="1" customWidth="1"/>
    <col min="6" max="6" width="9.85546875" style="48" customWidth="1"/>
    <col min="7" max="7" width="20.85546875" style="48" customWidth="1"/>
    <col min="8" max="8" width="20.28515625" style="48" customWidth="1"/>
    <col min="9" max="9" width="12.42578125" style="97" customWidth="1"/>
    <col min="10" max="10" width="10" style="48" customWidth="1"/>
    <col min="11" max="11" width="13.28515625" style="48" customWidth="1"/>
    <col min="12" max="12" width="16.7109375" style="48" customWidth="1"/>
    <col min="13" max="14" width="11.7109375" style="48" bestFit="1" customWidth="1"/>
    <col min="15" max="16384" width="9.140625" style="48"/>
  </cols>
  <sheetData>
    <row r="1" spans="1:12" ht="22.5" customHeight="1" x14ac:dyDescent="0.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2" ht="22.5" customHeight="1" x14ac:dyDescent="0.2">
      <c r="A2" s="240" t="s">
        <v>292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ht="22.5" customHeight="1" x14ac:dyDescent="0.2">
      <c r="A3" s="240" t="s">
        <v>293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2" ht="22.5" customHeight="1" x14ac:dyDescent="0.2">
      <c r="A4" s="240" t="s">
        <v>11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</row>
    <row r="5" spans="1:12" ht="22.5" customHeight="1" x14ac:dyDescent="0.2">
      <c r="A5" s="240" t="s">
        <v>294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2" s="49" customFormat="1" ht="28.5" x14ac:dyDescent="0.2">
      <c r="A6" s="241" t="s">
        <v>48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</row>
    <row r="7" spans="1:12" s="49" customFormat="1" ht="18" customHeight="1" x14ac:dyDescent="0.2">
      <c r="A7" s="212" t="s">
        <v>17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2" s="49" customFormat="1" ht="4.5" customHeight="1" thickBot="1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2" ht="18" customHeight="1" thickTop="1" x14ac:dyDescent="0.2">
      <c r="A9" s="220" t="s">
        <v>44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2"/>
    </row>
    <row r="10" spans="1:12" ht="18" customHeight="1" x14ac:dyDescent="0.2">
      <c r="A10" s="223" t="s">
        <v>304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5"/>
    </row>
    <row r="11" spans="1:12" ht="19.5" customHeight="1" x14ac:dyDescent="0.2">
      <c r="A11" s="223" t="s">
        <v>315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5"/>
    </row>
    <row r="12" spans="1:12" ht="5.25" customHeight="1" x14ac:dyDescent="0.2">
      <c r="A12" s="231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3"/>
    </row>
    <row r="13" spans="1:12" ht="15.75" x14ac:dyDescent="0.2">
      <c r="A13" s="50" t="s">
        <v>295</v>
      </c>
      <c r="B13" s="51"/>
      <c r="C13" s="51"/>
      <c r="D13" s="52"/>
      <c r="E13" s="53"/>
      <c r="F13" s="53"/>
      <c r="G13" s="54" t="s">
        <v>314</v>
      </c>
      <c r="H13" s="53"/>
      <c r="I13" s="55"/>
      <c r="J13" s="53"/>
      <c r="K13" s="56"/>
      <c r="L13" s="57" t="s">
        <v>307</v>
      </c>
    </row>
    <row r="14" spans="1:12" ht="15.75" x14ac:dyDescent="0.2">
      <c r="A14" s="58" t="s">
        <v>305</v>
      </c>
      <c r="B14" s="59"/>
      <c r="C14" s="48"/>
      <c r="D14" s="98"/>
      <c r="E14" s="60"/>
      <c r="F14" s="60"/>
      <c r="G14" s="61" t="s">
        <v>313</v>
      </c>
      <c r="H14" s="60"/>
      <c r="I14" s="62"/>
      <c r="J14" s="60"/>
      <c r="K14" s="63"/>
      <c r="L14" s="64" t="s">
        <v>303</v>
      </c>
    </row>
    <row r="15" spans="1:12" ht="15" x14ac:dyDescent="0.2">
      <c r="A15" s="226" t="s">
        <v>10</v>
      </c>
      <c r="B15" s="227"/>
      <c r="C15" s="227"/>
      <c r="D15" s="227"/>
      <c r="E15" s="227"/>
      <c r="F15" s="227"/>
      <c r="G15" s="228"/>
      <c r="H15" s="238" t="s">
        <v>1</v>
      </c>
      <c r="I15" s="227"/>
      <c r="J15" s="227"/>
      <c r="K15" s="227"/>
      <c r="L15" s="239"/>
    </row>
    <row r="16" spans="1:12" ht="15" x14ac:dyDescent="0.2">
      <c r="A16" s="65" t="s">
        <v>18</v>
      </c>
      <c r="B16" s="66"/>
      <c r="C16" s="66"/>
      <c r="D16" s="67"/>
      <c r="E16" s="68"/>
      <c r="F16" s="67"/>
      <c r="G16" s="69"/>
      <c r="H16" s="70" t="s">
        <v>306</v>
      </c>
      <c r="I16" s="71"/>
      <c r="J16" s="68"/>
      <c r="K16" s="68"/>
      <c r="L16" s="72"/>
    </row>
    <row r="17" spans="1:13" ht="15" x14ac:dyDescent="0.2">
      <c r="A17" s="65" t="s">
        <v>19</v>
      </c>
      <c r="B17" s="66"/>
      <c r="C17" s="66"/>
      <c r="D17" s="69"/>
      <c r="F17" s="67"/>
      <c r="G17" s="69" t="s">
        <v>296</v>
      </c>
      <c r="H17" s="70" t="s">
        <v>45</v>
      </c>
      <c r="I17" s="71"/>
      <c r="J17" s="68"/>
      <c r="K17" s="68"/>
      <c r="L17" s="72"/>
    </row>
    <row r="18" spans="1:13" ht="15" x14ac:dyDescent="0.2">
      <c r="A18" s="65" t="s">
        <v>20</v>
      </c>
      <c r="B18" s="66"/>
      <c r="C18" s="66"/>
      <c r="D18" s="69"/>
      <c r="E18" s="69"/>
      <c r="F18" s="67"/>
      <c r="G18" s="69" t="s">
        <v>297</v>
      </c>
      <c r="H18" s="70" t="s">
        <v>34</v>
      </c>
      <c r="I18" s="71"/>
      <c r="J18" s="68"/>
      <c r="K18" s="68"/>
      <c r="L18" s="72"/>
    </row>
    <row r="19" spans="1:13" ht="16.5" thickBot="1" x14ac:dyDescent="0.25">
      <c r="A19" s="65" t="s">
        <v>16</v>
      </c>
      <c r="B19" s="73"/>
      <c r="C19" s="73"/>
      <c r="D19" s="74"/>
      <c r="E19" s="69"/>
      <c r="F19" s="74"/>
      <c r="G19" s="69" t="s">
        <v>298</v>
      </c>
      <c r="H19" s="70" t="s">
        <v>308</v>
      </c>
      <c r="I19" s="71"/>
      <c r="J19" s="75">
        <v>20</v>
      </c>
      <c r="L19" s="76" t="s">
        <v>316</v>
      </c>
    </row>
    <row r="20" spans="1:13" ht="7.5" customHeight="1" thickTop="1" thickBot="1" x14ac:dyDescent="0.25">
      <c r="A20" s="77"/>
      <c r="B20" s="78"/>
      <c r="C20" s="78"/>
      <c r="D20" s="79"/>
      <c r="E20" s="79"/>
      <c r="F20" s="79"/>
      <c r="G20" s="79"/>
      <c r="H20" s="79"/>
      <c r="I20" s="80"/>
      <c r="J20" s="79"/>
      <c r="K20" s="79"/>
      <c r="L20" s="81"/>
    </row>
    <row r="21" spans="1:13" s="82" customFormat="1" ht="21" customHeight="1" thickTop="1" x14ac:dyDescent="0.2">
      <c r="A21" s="229" t="s">
        <v>7</v>
      </c>
      <c r="B21" s="218" t="s">
        <v>13</v>
      </c>
      <c r="C21" s="218" t="s">
        <v>38</v>
      </c>
      <c r="D21" s="218" t="s">
        <v>2</v>
      </c>
      <c r="E21" s="218" t="s">
        <v>36</v>
      </c>
      <c r="F21" s="218" t="s">
        <v>9</v>
      </c>
      <c r="G21" s="218" t="s">
        <v>14</v>
      </c>
      <c r="H21" s="214" t="s">
        <v>8</v>
      </c>
      <c r="I21" s="216" t="s">
        <v>24</v>
      </c>
      <c r="J21" s="218" t="s">
        <v>22</v>
      </c>
      <c r="K21" s="234" t="s">
        <v>46</v>
      </c>
      <c r="L21" s="236" t="s">
        <v>15</v>
      </c>
    </row>
    <row r="22" spans="1:13" s="82" customFormat="1" ht="22.5" customHeight="1" x14ac:dyDescent="0.2">
      <c r="A22" s="230"/>
      <c r="B22" s="219"/>
      <c r="C22" s="219"/>
      <c r="D22" s="219"/>
      <c r="E22" s="219"/>
      <c r="F22" s="219"/>
      <c r="G22" s="219"/>
      <c r="H22" s="215"/>
      <c r="I22" s="217"/>
      <c r="J22" s="219"/>
      <c r="K22" s="235"/>
      <c r="L22" s="237"/>
    </row>
    <row r="23" spans="1:13" ht="16.5" customHeight="1" x14ac:dyDescent="0.2">
      <c r="A23" s="174">
        <v>1</v>
      </c>
      <c r="B23" s="175">
        <v>124</v>
      </c>
      <c r="C23" s="176">
        <v>10034972524</v>
      </c>
      <c r="D23" s="143" t="s">
        <v>317</v>
      </c>
      <c r="E23" s="177">
        <v>1973</v>
      </c>
      <c r="F23" s="166" t="s">
        <v>21</v>
      </c>
      <c r="G23" s="144" t="s">
        <v>81</v>
      </c>
      <c r="H23" s="167">
        <v>1.7890740740740742E-2</v>
      </c>
      <c r="I23" s="168"/>
      <c r="J23" s="141">
        <f>IFERROR($J$19*3600/(HOUR(H23)*3600+MINUTE(H23)*60+SECOND(H23)),"")</f>
        <v>46.571798188874517</v>
      </c>
      <c r="K23" s="142"/>
      <c r="L23" s="145"/>
    </row>
    <row r="24" spans="1:13" ht="16.5" customHeight="1" x14ac:dyDescent="0.2">
      <c r="A24" s="174">
        <v>2</v>
      </c>
      <c r="B24" s="175">
        <v>123</v>
      </c>
      <c r="C24" s="176">
        <v>10080264955</v>
      </c>
      <c r="D24" s="143" t="s">
        <v>318</v>
      </c>
      <c r="E24" s="177">
        <v>1987</v>
      </c>
      <c r="F24" s="166" t="s">
        <v>32</v>
      </c>
      <c r="G24" s="144" t="s">
        <v>81</v>
      </c>
      <c r="H24" s="167">
        <v>1.9351967592592591E-2</v>
      </c>
      <c r="I24" s="168">
        <f>H24-$H$23</f>
        <v>1.461226851851849E-3</v>
      </c>
      <c r="J24" s="141">
        <f>IFERROR($J$19*3600/(HOUR(H24)*3600+MINUTE(H24)*60+SECOND(H24)),"")</f>
        <v>43.062200956937801</v>
      </c>
      <c r="K24" s="142"/>
      <c r="L24" s="145"/>
    </row>
    <row r="25" spans="1:13" ht="16.5" customHeight="1" x14ac:dyDescent="0.2">
      <c r="A25" s="174">
        <v>3</v>
      </c>
      <c r="B25" s="175">
        <v>43</v>
      </c>
      <c r="C25" s="176">
        <v>10077689304</v>
      </c>
      <c r="D25" s="143" t="s">
        <v>319</v>
      </c>
      <c r="E25" s="177">
        <v>2003</v>
      </c>
      <c r="F25" s="166" t="s">
        <v>32</v>
      </c>
      <c r="G25" s="144" t="s">
        <v>90</v>
      </c>
      <c r="H25" s="167">
        <v>1.9503009259259258E-2</v>
      </c>
      <c r="I25" s="168">
        <f t="shared" ref="I25:I28" si="0">H25-$H$23</f>
        <v>1.6122685185185164E-3</v>
      </c>
      <c r="J25" s="141">
        <f t="shared" ref="J25:J28" si="1">IFERROR($J$19*3600/(HOUR(H25)*3600+MINUTE(H25)*60+SECOND(H25)),"")</f>
        <v>42.729970326409493</v>
      </c>
      <c r="K25" s="142"/>
      <c r="L25" s="145"/>
    </row>
    <row r="26" spans="1:13" ht="16.5" customHeight="1" x14ac:dyDescent="0.2">
      <c r="A26" s="174">
        <v>4</v>
      </c>
      <c r="B26" s="175">
        <v>42</v>
      </c>
      <c r="C26" s="176">
        <v>10036090347</v>
      </c>
      <c r="D26" s="143" t="s">
        <v>320</v>
      </c>
      <c r="E26" s="177">
        <v>2003</v>
      </c>
      <c r="F26" s="166" t="s">
        <v>32</v>
      </c>
      <c r="G26" s="144" t="s">
        <v>90</v>
      </c>
      <c r="H26" s="167">
        <v>1.9945254629629629E-2</v>
      </c>
      <c r="I26" s="168">
        <f t="shared" si="0"/>
        <v>2.054513888888887E-3</v>
      </c>
      <c r="J26" s="141">
        <f t="shared" si="1"/>
        <v>41.787579802669761</v>
      </c>
      <c r="K26" s="142"/>
      <c r="L26" s="145"/>
    </row>
    <row r="27" spans="1:13" ht="16.5" customHeight="1" x14ac:dyDescent="0.2">
      <c r="A27" s="174">
        <v>5</v>
      </c>
      <c r="B27" s="175">
        <v>125</v>
      </c>
      <c r="C27" s="176">
        <v>10131330607</v>
      </c>
      <c r="D27" s="143" t="s">
        <v>321</v>
      </c>
      <c r="E27" s="177">
        <v>1996</v>
      </c>
      <c r="F27" s="166" t="s">
        <v>300</v>
      </c>
      <c r="G27" s="144" t="s">
        <v>81</v>
      </c>
      <c r="H27" s="167">
        <v>2.1197800925925925E-2</v>
      </c>
      <c r="I27" s="168">
        <f t="shared" si="0"/>
        <v>3.3070601851851837E-3</v>
      </c>
      <c r="J27" s="141">
        <f t="shared" si="1"/>
        <v>39.322774440196611</v>
      </c>
      <c r="K27" s="142"/>
      <c r="L27" s="145"/>
    </row>
    <row r="28" spans="1:13" ht="16.5" customHeight="1" thickBot="1" x14ac:dyDescent="0.25">
      <c r="A28" s="178">
        <v>6</v>
      </c>
      <c r="B28" s="179">
        <v>122</v>
      </c>
      <c r="C28" s="180">
        <v>10083316011</v>
      </c>
      <c r="D28" s="146" t="s">
        <v>322</v>
      </c>
      <c r="E28" s="181">
        <v>1992</v>
      </c>
      <c r="F28" s="169" t="s">
        <v>21</v>
      </c>
      <c r="G28" s="147" t="s">
        <v>81</v>
      </c>
      <c r="H28" s="170">
        <v>2.1236805555555557E-2</v>
      </c>
      <c r="I28" s="171">
        <f t="shared" si="0"/>
        <v>3.3460648148148156E-3</v>
      </c>
      <c r="J28" s="157">
        <f t="shared" si="1"/>
        <v>39.237057220708444</v>
      </c>
      <c r="K28" s="173"/>
      <c r="L28" s="148"/>
    </row>
    <row r="29" spans="1:13" ht="7.5" customHeight="1" thickTop="1" thickBot="1" x14ac:dyDescent="0.25">
      <c r="A29" s="83"/>
      <c r="B29" s="84"/>
      <c r="C29" s="84"/>
      <c r="D29" s="85"/>
      <c r="E29" s="86"/>
      <c r="F29" s="87"/>
      <c r="G29" s="86"/>
      <c r="H29" s="88"/>
      <c r="I29" s="89"/>
      <c r="J29" s="88"/>
      <c r="K29" s="88"/>
      <c r="L29" s="88"/>
    </row>
    <row r="30" spans="1:13" ht="15.75" thickTop="1" x14ac:dyDescent="0.2">
      <c r="A30" s="209" t="s">
        <v>5</v>
      </c>
      <c r="B30" s="210"/>
      <c r="C30" s="210"/>
      <c r="D30" s="210"/>
      <c r="E30" s="172"/>
      <c r="F30" s="172"/>
      <c r="G30" s="210" t="s">
        <v>6</v>
      </c>
      <c r="H30" s="210"/>
      <c r="I30" s="210"/>
      <c r="J30" s="210"/>
      <c r="K30" s="210"/>
      <c r="L30" s="211"/>
    </row>
    <row r="31" spans="1:13" ht="15" x14ac:dyDescent="0.2">
      <c r="A31" s="158" t="s">
        <v>312</v>
      </c>
      <c r="B31" s="94"/>
      <c r="C31" s="159"/>
      <c r="D31" s="51"/>
      <c r="E31" s="51"/>
      <c r="F31" s="51"/>
      <c r="G31" s="90" t="s">
        <v>33</v>
      </c>
      <c r="H31" s="137">
        <v>2</v>
      </c>
      <c r="I31" s="152"/>
      <c r="J31" s="153"/>
      <c r="K31" s="138" t="s">
        <v>31</v>
      </c>
      <c r="L31" s="139">
        <f>COUNTIF(F23:F28,"ЗМС")</f>
        <v>0</v>
      </c>
      <c r="M31" s="91"/>
    </row>
    <row r="32" spans="1:13" ht="15" x14ac:dyDescent="0.2">
      <c r="A32" s="158" t="s">
        <v>309</v>
      </c>
      <c r="B32" s="94"/>
      <c r="C32" s="160"/>
      <c r="D32" s="154"/>
      <c r="E32" s="154"/>
      <c r="F32" s="154"/>
      <c r="G32" s="90" t="s">
        <v>26</v>
      </c>
      <c r="H32" s="137">
        <f>H33+H38</f>
        <v>6</v>
      </c>
      <c r="I32" s="152"/>
      <c r="J32" s="153"/>
      <c r="K32" s="138" t="s">
        <v>21</v>
      </c>
      <c r="L32" s="139">
        <f>COUNTIF(F23:F28,"МСМК")</f>
        <v>2</v>
      </c>
      <c r="M32" s="91"/>
    </row>
    <row r="33" spans="1:13" ht="15" x14ac:dyDescent="0.2">
      <c r="A33" s="158" t="s">
        <v>310</v>
      </c>
      <c r="B33" s="94"/>
      <c r="C33" s="161"/>
      <c r="D33" s="154"/>
      <c r="E33" s="154"/>
      <c r="F33" s="154"/>
      <c r="G33" s="90" t="s">
        <v>27</v>
      </c>
      <c r="H33" s="137">
        <f>H34+H35+H36+H37</f>
        <v>6</v>
      </c>
      <c r="I33" s="152"/>
      <c r="J33" s="153"/>
      <c r="K33" s="138" t="s">
        <v>23</v>
      </c>
      <c r="L33" s="139">
        <f>COUNTIF(F23:F28,"МС")</f>
        <v>0</v>
      </c>
      <c r="M33" s="91"/>
    </row>
    <row r="34" spans="1:13" ht="15" x14ac:dyDescent="0.2">
      <c r="A34" s="158" t="s">
        <v>311</v>
      </c>
      <c r="B34" s="94"/>
      <c r="C34" s="161"/>
      <c r="D34" s="154"/>
      <c r="E34" s="154"/>
      <c r="F34" s="154"/>
      <c r="G34" s="90" t="s">
        <v>28</v>
      </c>
      <c r="H34" s="137">
        <f>COUNT(A23:A28)</f>
        <v>6</v>
      </c>
      <c r="I34" s="152"/>
      <c r="J34" s="153"/>
      <c r="K34" s="140" t="s">
        <v>32</v>
      </c>
      <c r="L34" s="139">
        <f>COUNTIF(F23:F28,"КМС")</f>
        <v>3</v>
      </c>
      <c r="M34" s="91"/>
    </row>
    <row r="35" spans="1:13" ht="15" x14ac:dyDescent="0.2">
      <c r="A35" s="162"/>
      <c r="B35" s="94"/>
      <c r="C35" s="161"/>
      <c r="D35" s="154"/>
      <c r="E35" s="154"/>
      <c r="F35" s="154"/>
      <c r="G35" s="90" t="s">
        <v>42</v>
      </c>
      <c r="H35" s="137">
        <f>COUNTIF(A23:A28,"ЛИМ")</f>
        <v>0</v>
      </c>
      <c r="I35" s="152"/>
      <c r="J35" s="153"/>
      <c r="K35" s="140" t="s">
        <v>35</v>
      </c>
      <c r="L35" s="139">
        <f>COUNTIF(F23:F28,"1 СР")</f>
        <v>0</v>
      </c>
      <c r="M35" s="91"/>
    </row>
    <row r="36" spans="1:13" ht="15" x14ac:dyDescent="0.2">
      <c r="A36" s="163"/>
      <c r="B36" s="74"/>
      <c r="C36" s="164"/>
      <c r="D36" s="154"/>
      <c r="E36" s="154"/>
      <c r="F36" s="154"/>
      <c r="G36" s="90" t="s">
        <v>29</v>
      </c>
      <c r="H36" s="137">
        <f>COUNTIF(A23:A28,"НФ")</f>
        <v>0</v>
      </c>
      <c r="I36" s="152"/>
      <c r="J36" s="153"/>
      <c r="K36" s="140" t="s">
        <v>301</v>
      </c>
      <c r="L36" s="139">
        <f>COUNTIF(F23:F28,"2 СР")</f>
        <v>0</v>
      </c>
      <c r="M36" s="91"/>
    </row>
    <row r="37" spans="1:13" ht="15" x14ac:dyDescent="0.2">
      <c r="A37" s="93"/>
      <c r="B37" s="94"/>
      <c r="C37" s="165"/>
      <c r="D37" s="154"/>
      <c r="E37" s="154"/>
      <c r="F37" s="154"/>
      <c r="G37" s="90" t="s">
        <v>37</v>
      </c>
      <c r="H37" s="137">
        <f>COUNTIF(A23:A28,"ДСКВ")</f>
        <v>0</v>
      </c>
      <c r="I37" s="152"/>
      <c r="J37" s="155"/>
      <c r="K37" s="140" t="s">
        <v>302</v>
      </c>
      <c r="L37" s="139">
        <f>COUNTIF(F23:F28,"3 СР")</f>
        <v>0</v>
      </c>
      <c r="M37" s="91"/>
    </row>
    <row r="38" spans="1:13" ht="15" x14ac:dyDescent="0.2">
      <c r="A38" s="93"/>
      <c r="B38" s="94"/>
      <c r="C38" s="165"/>
      <c r="D38" s="154"/>
      <c r="E38" s="154"/>
      <c r="F38" s="154"/>
      <c r="G38" s="90" t="s">
        <v>30</v>
      </c>
      <c r="H38" s="137">
        <f>COUNTIF(A23:A28,"НС")</f>
        <v>0</v>
      </c>
      <c r="I38" s="152"/>
      <c r="J38" s="155"/>
      <c r="K38" s="90"/>
      <c r="L38" s="92"/>
      <c r="M38" s="91"/>
    </row>
    <row r="39" spans="1:13" ht="5.25" customHeight="1" x14ac:dyDescent="0.2">
      <c r="A39" s="93"/>
      <c r="B39" s="94"/>
      <c r="C39" s="94"/>
      <c r="D39" s="94"/>
      <c r="E39" s="94"/>
      <c r="F39" s="94"/>
      <c r="G39" s="74"/>
      <c r="H39" s="95"/>
      <c r="I39" s="71"/>
      <c r="J39" s="96"/>
      <c r="K39" s="96"/>
      <c r="L39" s="92"/>
      <c r="M39" s="91"/>
    </row>
    <row r="40" spans="1:13" ht="15.75" x14ac:dyDescent="0.2">
      <c r="A40" s="208" t="s">
        <v>3</v>
      </c>
      <c r="B40" s="206"/>
      <c r="C40" s="206"/>
      <c r="D40" s="206"/>
      <c r="E40" s="206" t="s">
        <v>12</v>
      </c>
      <c r="F40" s="206"/>
      <c r="G40" s="206"/>
      <c r="H40" s="206" t="s">
        <v>4</v>
      </c>
      <c r="I40" s="206"/>
      <c r="J40" s="206" t="s">
        <v>299</v>
      </c>
      <c r="K40" s="206"/>
      <c r="L40" s="207"/>
    </row>
    <row r="41" spans="1:13" x14ac:dyDescent="0.2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5"/>
    </row>
    <row r="42" spans="1:13" x14ac:dyDescent="0.2">
      <c r="A42" s="149"/>
      <c r="B42" s="150"/>
      <c r="C42" s="150"/>
      <c r="D42" s="150"/>
      <c r="E42" s="150"/>
      <c r="F42" s="150"/>
      <c r="G42" s="150"/>
      <c r="H42" s="150"/>
      <c r="I42" s="156"/>
      <c r="J42" s="150"/>
      <c r="K42" s="150"/>
      <c r="L42" s="151"/>
    </row>
    <row r="43" spans="1:13" x14ac:dyDescent="0.2">
      <c r="A43" s="149"/>
      <c r="B43" s="150"/>
      <c r="C43" s="150"/>
      <c r="D43" s="150"/>
      <c r="E43" s="150"/>
      <c r="F43" s="150"/>
      <c r="G43" s="150"/>
      <c r="H43" s="150"/>
      <c r="I43" s="156"/>
      <c r="J43" s="150"/>
      <c r="K43" s="150"/>
      <c r="L43" s="151"/>
    </row>
    <row r="44" spans="1:13" x14ac:dyDescent="0.2">
      <c r="A44" s="203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5"/>
    </row>
    <row r="45" spans="1:13" x14ac:dyDescent="0.2">
      <c r="A45" s="203"/>
      <c r="B45" s="204"/>
      <c r="C45" s="204"/>
      <c r="D45" s="204"/>
      <c r="E45" s="204"/>
      <c r="F45" s="204"/>
      <c r="G45" s="204"/>
      <c r="H45" s="204"/>
      <c r="I45" s="242"/>
      <c r="J45" s="242"/>
      <c r="K45" s="242"/>
      <c r="L45" s="243"/>
    </row>
    <row r="46" spans="1:13" ht="13.5" thickBot="1" x14ac:dyDescent="0.25">
      <c r="A46" s="246"/>
      <c r="B46" s="244"/>
      <c r="C46" s="244"/>
      <c r="D46" s="244"/>
      <c r="E46" s="244" t="str">
        <f>G17</f>
        <v>САВИЦКИЙ К.Н. (ВК, г. НОВОСИБИРСК)</v>
      </c>
      <c r="F46" s="244"/>
      <c r="G46" s="244"/>
      <c r="H46" s="244" t="str">
        <f>G18</f>
        <v>СЛАБКОВСКАЯ В.Н. ( 1К, г. ОМСК)</v>
      </c>
      <c r="I46" s="244"/>
      <c r="J46" s="244" t="str">
        <f>G19</f>
        <v>ДОЦЕНКО С.А. (ВК, г. ОМСК)</v>
      </c>
      <c r="K46" s="244"/>
      <c r="L46" s="245"/>
    </row>
    <row r="47" spans="1:13" ht="13.5" thickTop="1" x14ac:dyDescent="0.2"/>
  </sheetData>
  <sheetProtection formatCells="0" formatColumns="0" formatRows="0" sort="0" autoFilter="0" pivotTables="0"/>
  <mergeCells count="42">
    <mergeCell ref="A45:E45"/>
    <mergeCell ref="F45:L45"/>
    <mergeCell ref="J46:L46"/>
    <mergeCell ref="A46:D46"/>
    <mergeCell ref="E46:G46"/>
    <mergeCell ref="H46:I46"/>
    <mergeCell ref="A1:L1"/>
    <mergeCell ref="A2:L2"/>
    <mergeCell ref="A4:L4"/>
    <mergeCell ref="A3:L3"/>
    <mergeCell ref="A6:L6"/>
    <mergeCell ref="A5:L5"/>
    <mergeCell ref="F21:F22"/>
    <mergeCell ref="A12:L12"/>
    <mergeCell ref="K21:K22"/>
    <mergeCell ref="L21:L22"/>
    <mergeCell ref="G21:G22"/>
    <mergeCell ref="H15:L15"/>
    <mergeCell ref="A30:D30"/>
    <mergeCell ref="G30:L30"/>
    <mergeCell ref="A7:L7"/>
    <mergeCell ref="A8:L8"/>
    <mergeCell ref="H21:H22"/>
    <mergeCell ref="I21:I22"/>
    <mergeCell ref="J21:J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41:E41"/>
    <mergeCell ref="F41:L41"/>
    <mergeCell ref="A44:E44"/>
    <mergeCell ref="F44:L44"/>
    <mergeCell ref="J40:L40"/>
    <mergeCell ref="A40:D40"/>
    <mergeCell ref="E40:G40"/>
    <mergeCell ref="H40:I40"/>
  </mergeCells>
  <conditionalFormatting sqref="H23:H28">
    <cfRule type="cellIs" dxfId="1" priority="1" operator="equal">
      <formula>0</formula>
    </cfRule>
  </conditionalFormatting>
  <conditionalFormatting sqref="B47:B1048576 B6:B29 B1:B4 B41:B45 B31:B39">
    <cfRule type="duplicateValues" dxfId="0" priority="14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90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участников</vt:lpstr>
      <vt:lpstr>Итоговый протокол</vt:lpstr>
      <vt:lpstr>'Итоговый протокол'!Заголовки_для_печати</vt:lpstr>
      <vt:lpstr>'Список участников'!Заголовки_для_печати</vt:lpstr>
      <vt:lpstr>'Итоговый протокол'!Область_печати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2022-04-17T13:42:06Z</cp:lastPrinted>
  <dcterms:created xsi:type="dcterms:W3CDTF">1996-10-08T23:32:33Z</dcterms:created>
  <dcterms:modified xsi:type="dcterms:W3CDTF">2022-08-05T11:16:39Z</dcterms:modified>
</cp:coreProperties>
</file>