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ЧР. ПР 3-8.10.2024\на русбайк\"/>
    </mc:Choice>
  </mc:AlternateContent>
  <bookViews>
    <workbookView xWindow="0" yWindow="0" windowWidth="28800" windowHeight="12315"/>
  </bookViews>
  <sheets>
    <sheet name="юниоры скретч " sheetId="1" r:id="rId1"/>
  </sheets>
  <externalReferences>
    <externalReference r:id="rId2"/>
  </externalReferences>
  <definedNames>
    <definedName name="_xlnm.Print_Area" localSheetId="0">'юниоры скретч '!$A$1:$J$80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F79" i="1"/>
  <c r="D79" i="1"/>
  <c r="H71" i="1"/>
  <c r="H70" i="1"/>
  <c r="H69" i="1"/>
  <c r="H67" i="1" s="1"/>
  <c r="H66" i="1" s="1"/>
  <c r="H68" i="1"/>
  <c r="G62" i="1"/>
  <c r="F62" i="1"/>
  <c r="E62" i="1"/>
  <c r="D62" i="1"/>
  <c r="C62" i="1"/>
  <c r="J69" i="1"/>
  <c r="J68" i="1"/>
  <c r="F14" i="1"/>
  <c r="J65" i="1" l="1"/>
  <c r="J66" i="1"/>
  <c r="J70" i="1"/>
  <c r="J67" i="1"/>
  <c r="J71" i="1"/>
</calcChain>
</file>

<file path=xl/sharedStrings.xml><?xml version="1.0" encoding="utf-8"?>
<sst xmlns="http://schemas.openxmlformats.org/spreadsheetml/2006/main" count="184" uniqueCount="103">
  <si>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</si>
  <si>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</si>
  <si>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</si>
  <si>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</si>
  <si>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</si>
  <si>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</si>
  <si>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трек - скретч</t>
  </si>
  <si>
    <t>Юниоры 17-18 лет</t>
  </si>
  <si>
    <t>МЕСТО ПРОВЕДЕНИЯ: г. Санкт-Петербург</t>
  </si>
  <si>
    <t>ВРЕМЯ ГОНКИ:</t>
  </si>
  <si>
    <t>№ ВРВС: 0080491811Я</t>
  </si>
  <si>
    <t>ДАТА ПРОВЕДЕНИЯ: 4 Октября 2024 года</t>
  </si>
  <si>
    <t>СР.СКОРОСТЬ:</t>
  </si>
  <si>
    <t>№ ЕКП 2024: 2008780022017487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</si>
  <si>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</si>
  <si>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</si>
  <si>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</si>
  <si>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</si>
  <si>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</si>
  <si>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</si>
  <si>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</si>
  <si>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</si>
  <si>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</si>
  <si>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</si>
  <si>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</si>
  <si>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Михайлова И.Н. (ВК, Санкт-Петербург)</t>
  </si>
  <si>
    <t>ДИСТАНЦИЯ: ДЛИНА КРУГА/КРУГОВ:  0,250/40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</si>
  <si>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</si>
  <si>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</si>
  <si>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</si>
  <si>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</si>
  <si>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</si>
  <si>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</si>
  <si>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</si>
  <si>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Круги отст.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</si>
  <si>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</si>
  <si>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</si>
  <si>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</si>
  <si>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</si>
  <si>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</si>
  <si>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</si>
  <si>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Температура: +22</t>
  </si>
  <si>
    <t>Субъектов РФ</t>
  </si>
  <si>
    <t>ЗМС</t>
  </si>
  <si>
    <t>Влажность: 69 %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</si>
  <si>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</si>
  <si>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</si>
  <si>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</si>
  <si>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</si>
  <si>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</si>
  <si>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</si>
  <si>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</si>
  <si>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</si>
  <si>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</si>
  <si>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</si>
  <si>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</si>
  <si>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</si>
  <si>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</si>
  <si>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</si>
  <si>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Бортник Иван</t>
  </si>
  <si>
    <t>Москва</t>
  </si>
  <si>
    <t>Суятин Мирослав</t>
  </si>
  <si>
    <t>Тульская область</t>
  </si>
  <si>
    <t>Яковлев Матвей</t>
  </si>
  <si>
    <t>Кокунов Григорий</t>
  </si>
  <si>
    <t xml:space="preserve">Санкт-Петербург </t>
  </si>
  <si>
    <t>Скорняков Борис</t>
  </si>
  <si>
    <t>Керницкий Максим</t>
  </si>
  <si>
    <t>Созинов Владислав</t>
  </si>
  <si>
    <t>Придатченко Егор</t>
  </si>
  <si>
    <t xml:space="preserve">Зырянов Кирилл </t>
  </si>
  <si>
    <t>Гончаров Александр</t>
  </si>
  <si>
    <t>Клишов Николай</t>
  </si>
  <si>
    <t>Константинов Феликс</t>
  </si>
  <si>
    <t>Григорьев Артемий</t>
  </si>
  <si>
    <t xml:space="preserve">Свиловский Данил </t>
  </si>
  <si>
    <t>Продченко Павел</t>
  </si>
  <si>
    <t>Петухов Максим</t>
  </si>
  <si>
    <t>Вешняков Даниил</t>
  </si>
  <si>
    <t>Колоколов Максим</t>
  </si>
  <si>
    <t>Грамарчук Трофим</t>
  </si>
  <si>
    <t>Новолодский Ростислав</t>
  </si>
  <si>
    <t>Хворостов Богдан</t>
  </si>
  <si>
    <t>Гербут Дмитрий</t>
  </si>
  <si>
    <t>Быков Антон</t>
  </si>
  <si>
    <t>Смирнов Андрей</t>
  </si>
  <si>
    <t>Никонов Александр</t>
  </si>
  <si>
    <t>Яцина Артем</t>
  </si>
  <si>
    <t>Михайлов Даниил</t>
  </si>
  <si>
    <t xml:space="preserve">Кезерев Николай </t>
  </si>
  <si>
    <t>Ленинградская область</t>
  </si>
  <si>
    <t>Гречишкин Кирилл</t>
  </si>
  <si>
    <t>Рябов Александр</t>
  </si>
  <si>
    <t>Ломов Кирилл</t>
  </si>
  <si>
    <t xml:space="preserve">Свиловский Денис </t>
  </si>
  <si>
    <t>Клюев Артем</t>
  </si>
  <si>
    <t>Сидоров Григорий</t>
  </si>
  <si>
    <t>Степанов Тарас</t>
  </si>
  <si>
    <t>Сысоев Игнат</t>
  </si>
  <si>
    <t>Маликов Руслан</t>
  </si>
  <si>
    <t>Минаев Иван</t>
  </si>
  <si>
    <t>Демирчян Артак</t>
  </si>
  <si>
    <t>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</si>
</sst>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:ss.000"/>
    <numFmt numFmtId="165" formatCode="h:mm:ss.00"/>
    <numFmt numFmtId="166" formatCode="0.000"/>
    <numFmt numFmtId="167" formatCode="mm:ss.000"/>
    <numFmt numFmtId="168" formatCode="yyyy"/>
  </numFmts>
  <fonts count="18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164" fontId="8" fillId="2" borderId="11" xfId="0" applyNumberFormat="1" applyFont="1" applyFill="1" applyBorder="1" applyAlignment="1">
      <alignment horizontal="left" vertical="center"/>
    </xf>
    <xf numFmtId="1" fontId="8" fillId="2" borderId="11" xfId="0" applyNumberFormat="1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left" vertical="center"/>
    </xf>
    <xf numFmtId="1" fontId="8" fillId="0" borderId="11" xfId="0" applyNumberFormat="1" applyFont="1" applyFill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2" fontId="8" fillId="0" borderId="8" xfId="0" applyNumberFormat="1" applyFont="1" applyBorder="1" applyAlignment="1">
      <alignment horizontal="left" vertical="center"/>
    </xf>
    <xf numFmtId="2" fontId="8" fillId="0" borderId="8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165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165" fontId="11" fillId="0" borderId="16" xfId="0" applyNumberFormat="1" applyFont="1" applyBorder="1" applyAlignment="1">
      <alignment horizontal="left" vertical="center" wrapText="1"/>
    </xf>
    <xf numFmtId="165" fontId="11" fillId="0" borderId="14" xfId="0" applyNumberFormat="1" applyFont="1" applyBorder="1" applyAlignment="1">
      <alignment horizontal="left" vertical="center" wrapText="1"/>
    </xf>
    <xf numFmtId="165" fontId="11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65" fontId="11" fillId="0" borderId="16" xfId="0" applyNumberFormat="1" applyFont="1" applyBorder="1" applyAlignment="1">
      <alignment horizontal="left" vertical="center"/>
    </xf>
    <xf numFmtId="165" fontId="11" fillId="0" borderId="14" xfId="0" applyNumberFormat="1" applyFont="1" applyBorder="1" applyAlignment="1">
      <alignment horizontal="left" vertical="center"/>
    </xf>
    <xf numFmtId="165" fontId="11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5" fontId="11" fillId="0" borderId="20" xfId="0" applyNumberFormat="1" applyFont="1" applyBorder="1" applyAlignment="1">
      <alignment vertical="center"/>
    </xf>
    <xf numFmtId="165" fontId="11" fillId="0" borderId="19" xfId="0" applyNumberFormat="1" applyFont="1" applyBorder="1" applyAlignment="1">
      <alignment vertical="center"/>
    </xf>
    <xf numFmtId="166" fontId="11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165" fontId="2" fillId="0" borderId="23" xfId="0" applyNumberFormat="1" applyFont="1" applyBorder="1" applyAlignment="1">
      <alignment horizontal="left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 wrapText="1"/>
    </xf>
    <xf numFmtId="14" fontId="7" fillId="3" borderId="25" xfId="1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14" fontId="12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167" fontId="13" fillId="0" borderId="28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167" fontId="13" fillId="0" borderId="29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14" fontId="14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/>
    </xf>
    <xf numFmtId="0" fontId="16" fillId="0" borderId="3" xfId="2" applyFont="1" applyBorder="1" applyAlignment="1">
      <alignment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68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3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28" xfId="0" applyNumberFormat="1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/>
    <cellStyle name="Обычный_Стартовый протокол Смирнов_20101106_Results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2</xdr:col>
      <xdr:colOff>790575</xdr:colOff>
      <xdr:row>5</xdr:row>
      <xdr:rowOff>228600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1847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781050</xdr:colOff>
      <xdr:row>0</xdr:row>
      <xdr:rowOff>19050</xdr:rowOff>
    </xdr:from>
    <xdr:to>
      <xdr:col>9</xdr:col>
      <xdr:colOff>581025</xdr:colOff>
      <xdr:row>5</xdr:row>
      <xdr:rowOff>123825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19050"/>
          <a:ext cx="8286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73</xdr:row>
      <xdr:rowOff>114300</xdr:rowOff>
    </xdr:from>
    <xdr:to>
      <xdr:col>6</xdr:col>
      <xdr:colOff>990600</xdr:colOff>
      <xdr:row>77</xdr:row>
      <xdr:rowOff>85725</xdr:rowOff>
    </xdr:to>
    <xdr:pic>
      <xdr:nvPicPr>
        <xdr:cNvPr id="4" name="Рисунок 4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5039975"/>
          <a:ext cx="781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561975</xdr:colOff>
      <xdr:row>72</xdr:row>
      <xdr:rowOff>66675</xdr:rowOff>
    </xdr:from>
    <xdr:to>
      <xdr:col>9</xdr:col>
      <xdr:colOff>638175</xdr:colOff>
      <xdr:row>78</xdr:row>
      <xdr:rowOff>85725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14830425"/>
          <a:ext cx="1104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114300</xdr:colOff>
      <xdr:row>73</xdr:row>
      <xdr:rowOff>38100</xdr:rowOff>
    </xdr:from>
    <xdr:to>
      <xdr:col>4</xdr:col>
      <xdr:colOff>457200</xdr:colOff>
      <xdr:row>79</xdr:row>
      <xdr:rowOff>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4963775"/>
          <a:ext cx="17621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VSM/Desktop/&#1055;&#1056;%207-14.06.2023/&#1055;&#1056;%207-14.06.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гп жен команда кв"/>
      <sheetName val="кгп муж команда кв"/>
      <sheetName val="кгп юниоры команда кв (2)"/>
      <sheetName val="кгп юниорки команда кв"/>
      <sheetName val="Ит жен"/>
      <sheetName val="Ит муж"/>
      <sheetName val="Ит юниорки"/>
      <sheetName val="Ит юниоры"/>
      <sheetName val="муж 200 гит.  (2)"/>
      <sheetName val="жен 200 гит.  (3)"/>
      <sheetName val="юниоры 200 гит.  (4)"/>
      <sheetName val="юниорки 200 гит. "/>
      <sheetName val="муж спринт на 16 чел"/>
      <sheetName val="муж спринт"/>
      <sheetName val="жен спринт на8 чел."/>
      <sheetName val="жен спринт "/>
      <sheetName val="юниоры спринт на8 чел. (2)"/>
      <sheetName val="юниоры спринт "/>
      <sheetName val="юниорки спринт на8 чел. (3)"/>
      <sheetName val="юниорки спринт  (2)"/>
      <sheetName val="муж  гр кв1"/>
      <sheetName val="муж  гр кв2"/>
      <sheetName val="юниоры гр кв1 (2)"/>
      <sheetName val="юниоры гр кв2 (2)"/>
      <sheetName val="муж скр (3)"/>
      <sheetName val="муж  гр темпо (6)"/>
      <sheetName val="Муж Выб  (4)"/>
      <sheetName val="муж омниум. темп (4)"/>
      <sheetName val="Медисон гр женщины"/>
      <sheetName val="Медисон гр мужчины"/>
      <sheetName val="Медисон гр юниоры"/>
      <sheetName val="Медисон гр юниорки"/>
      <sheetName val="муж к (2)"/>
      <sheetName val="жен к (3)"/>
      <sheetName val="Кейрин. юниоры"/>
      <sheetName val="юниоры к (4)"/>
      <sheetName val="юниорки к"/>
      <sheetName val="ЧС гонка по очкам ж"/>
      <sheetName val="ЧР гонка по очкам муж кв 1 (2)"/>
      <sheetName val="ж ст ком 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Ит сансаныч (2)"/>
      <sheetName val="жен ст финал (3)"/>
      <sheetName val="кгп муж команда 1 р"/>
      <sheetName val="Медисон гр  (4)"/>
      <sheetName val="муж ст 1 раунд"/>
      <sheetName val="муж кейрин"/>
      <sheetName val="список юниоры"/>
      <sheetName val="список ПР "/>
      <sheetName val="М игп"/>
      <sheetName val="Ж скр Ст"/>
      <sheetName val="ю гр  Ст (5)"/>
      <sheetName val="ю гр  Ст (6)"/>
      <sheetName val="м ст финал"/>
      <sheetName val="М игп. финал"/>
      <sheetName val="Кейрин.табл юниоры 17-18"/>
      <sheetName val="Гр В муж.  (2)"/>
      <sheetName val="гр В юниоры (2)"/>
      <sheetName val="гр В юниорки (2)"/>
      <sheetName val="Ит жен 1 (2)"/>
      <sheetName val="Ит муж 1 (2)"/>
      <sheetName val="юниоры игп (2)"/>
      <sheetName val="М игп."/>
      <sheetName val="ж игп"/>
      <sheetName val="юниорки ИГП "/>
      <sheetName val="омниум муж. омниум 1"/>
      <sheetName val="омниум юниоры. омниум 1"/>
      <sheetName val="омниум жен"/>
      <sheetName val="омниум юниорки"/>
      <sheetName val="кейрин муж (3)"/>
      <sheetName val="кейрин жен (3)"/>
      <sheetName val="кейрин юниоры"/>
      <sheetName val="кейрин юниорки"/>
      <sheetName val="юниоры ст кгп"/>
      <sheetName val="муж ст кгп (3)"/>
      <sheetName val="юниорки ст кгп"/>
      <sheetName val="жен ст кгп"/>
      <sheetName val="юниоры тех   (5)"/>
      <sheetName val="муж тех   (3)"/>
      <sheetName val="юниорки тех   (4)"/>
      <sheetName val="жен тех   (4)"/>
      <sheetName val="юниоры ст кгп финал"/>
      <sheetName val="муж ст кгп финал"/>
      <sheetName val="юниорки ст кгп финал"/>
      <sheetName val="жен ст кгп финал"/>
      <sheetName val="омниум муж.  (2)"/>
      <sheetName val="омниум жен (2)"/>
      <sheetName val="омниум юниорки (2)"/>
      <sheetName val="юниорки ст ком спринт"/>
      <sheetName val="юниоры ст ком спринт"/>
      <sheetName val="жен ст ком спринт"/>
      <sheetName val="муж ст ком спринт"/>
      <sheetName val="юниорки ст ком спринт 1 р"/>
      <sheetName val="юниоры ст ком спринт 1 р"/>
      <sheetName val="жен ст ком спринт 1 р"/>
      <sheetName val="муж ст ком спринт 1 р "/>
      <sheetName val="юниорки ст ком спринт финал. "/>
      <sheetName val="юниоры ст ком спринт финал."/>
      <sheetName val="жен ст ком спринт финал"/>
      <sheetName val="муж ст ком спринт финал"/>
      <sheetName val="юниоры тех  (2)"/>
      <sheetName val="муж тех   (2)"/>
      <sheetName val="жен тех "/>
      <sheetName val="юниорки тех "/>
      <sheetName val="игп юниоры."/>
      <sheetName val="игп муж"/>
      <sheetName val="игп жен)"/>
      <sheetName val="игп юниорки."/>
      <sheetName val="омниум юниоры (2)"/>
      <sheetName val="юниоры тех "/>
      <sheetName val="игп юниоры. ф"/>
      <sheetName val="игп муж (2)"/>
      <sheetName val="игп жен) (2)"/>
      <sheetName val="игп юниорки. (2)"/>
      <sheetName val="юниорки Гст"/>
      <sheetName val="юниоры Гст"/>
      <sheetName val="жен Гст"/>
      <sheetName val="муж Гст"/>
      <sheetName val="гонка по очкам юниоры финал"/>
      <sheetName val="гонка по очкам муж.  (3)"/>
      <sheetName val="гонка по очкам жен. (2)"/>
      <sheetName val="гонка по очкам юниорки. (2)"/>
      <sheetName val="омниум юниоры (3)"/>
      <sheetName val="омниум муж.  (3)"/>
      <sheetName val="омниум юниорки. (2)"/>
      <sheetName val="омниум жен. (2)"/>
      <sheetName val="скретч юниоры (4)"/>
      <sheetName val="скретч юниорки. (3)"/>
      <sheetName val="выб юниоры (5)"/>
      <sheetName val="выб юниорки. (4)"/>
      <sheetName val="гонка по очкам юниоры кв 1"/>
      <sheetName val="гонка по очкам юниоры кв 2"/>
      <sheetName val="омниум юниоры"/>
      <sheetName val="омниум муж. "/>
      <sheetName val="омниум юниорки."/>
      <sheetName val="омниум жен."/>
      <sheetName val="медисон  старт жен."/>
      <sheetName val="медисон  старт муж"/>
      <sheetName val="скретч муж.  (4)"/>
      <sheetName val="скретч жен. (3)"/>
      <sheetName val="гит 500 юниорки. (2)"/>
      <sheetName val="гит 500 жен) (2)"/>
      <sheetName val="гит 1000 юниоры. (2)"/>
      <sheetName val="гит 1000 муж (2)"/>
      <sheetName val="юниоры тех 17-18"/>
      <sheetName val="юниоры тех 19-22"/>
      <sheetName val="медисон  старт юниоры"/>
      <sheetName val="медисон  старт юниорки"/>
      <sheetName val="выб муж.  (5)"/>
      <sheetName val="выб жен. (4)"/>
      <sheetName val="список"/>
      <sheetName val="муж скретч"/>
      <sheetName val=" жен скретч (2)"/>
      <sheetName val="муж выб "/>
      <sheetName val="жен выб"/>
      <sheetName val="Гит 500 м юниорки 17-18"/>
      <sheetName val="Гит 500 м жен (3)"/>
      <sheetName val="юниоры 17-18 1000 м"/>
      <sheetName val="юниоры 19-22 1000 м "/>
      <sheetName val="юниоры 17-18 медисон (2)"/>
      <sheetName val="юниорки 17-18 медисон (3)"/>
      <sheetName val="список общий 19-22"/>
      <sheetName val="список общий 17-18"/>
      <sheetName val="ком гонка юниоры 19-22"/>
      <sheetName val="ком гонка юниорки 19-22"/>
      <sheetName val="ком гонка юниоры 19-22 (2)"/>
      <sheetName val="ком гонка юниорки 19-22 (2)"/>
      <sheetName val="ком спринт юниорки 19-22 кв"/>
      <sheetName val="ком спринт юниоры 19-22 кв"/>
      <sheetName val="ком спринт юниорки 19-22 кв (3)"/>
      <sheetName val="ком спринт юниоры 19-22 1 раунд"/>
      <sheetName val="ком спринт юниорки 19-22 кв (4"/>
      <sheetName val="ком спринт юниоры 19-22 кв (2)"/>
      <sheetName val="ком гонка юниоры 17-18"/>
      <sheetName val="ком гонка юниорки 17-18"/>
      <sheetName val="ком гонка юниоры 17-18 (2)"/>
      <sheetName val="ком гонка юниорки 17-18 (2)"/>
      <sheetName val="ком спринт юниорки 17-18 кв"/>
      <sheetName val="ком спринт юниоры 17-18 кв"/>
      <sheetName val="ком спринт юниорки 17-18 1 р"/>
      <sheetName val="ком спринт юниоры 17-18 1 р "/>
      <sheetName val="ком спринт юниорки 17-18 кв (2"/>
      <sheetName val="ком спринт юниоры 17-18 кв (2)"/>
      <sheetName val="игп юниоры"/>
      <sheetName val="Игп юниоры 19-22"/>
      <sheetName val="игп жен"/>
      <sheetName val="Игп юниорки"/>
      <sheetName val="игп юниоры (2)"/>
      <sheetName val="Игп юниоры 19-22 (2)"/>
      <sheetName val="игп жен (2)"/>
      <sheetName val="Игп юниорки (2)"/>
      <sheetName val="Гит 200 м юниорки"/>
      <sheetName val="Гит 200 м юниоры 17-18"/>
      <sheetName val="Гит 200 м юниорки 19-22"/>
      <sheetName val="Гит 200 м юниоры 19-22"/>
      <sheetName val="юниорки спринт на 16 чел (2)"/>
      <sheetName val="юниорки спринт итог (3)"/>
      <sheetName val="юниоры спринт на 16 чел"/>
      <sheetName val="юниоры спринт итог (2)"/>
      <sheetName val="жен спринт на 16 чел (3)"/>
      <sheetName val="жен спринт итог (2)"/>
      <sheetName val="муж спринт на 16 чел (2)"/>
      <sheetName val="муж спринт итог"/>
      <sheetName val="гонка по очкам юн 17-18 кв1 "/>
      <sheetName val="гонка по очкам юн 17-18 кв2"/>
      <sheetName val="гонка по очкам юниоры 17-18"/>
      <sheetName val="гонка по очкам юниоры 19-22"/>
      <sheetName val="гонка по очкам юниорки 19-22"/>
      <sheetName val="гонка по очкам юниорки 17-18"/>
      <sheetName val="юниоры скретч ом 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>
        <row r="7">
          <cell r="B7" t="str">
            <v>№ гонщ</v>
          </cell>
          <cell r="C7" t="str">
            <v>UCI ID</v>
          </cell>
          <cell r="D7" t="str">
            <v>Фамилия, Имя</v>
          </cell>
          <cell r="E7" t="str">
            <v>Дата рождения</v>
          </cell>
          <cell r="F7" t="str">
            <v>Разряд</v>
          </cell>
          <cell r="G7" t="str">
            <v>Территориальная принадлежность</v>
          </cell>
        </row>
        <row r="9">
          <cell r="C9" t="str">
            <v>Санкт-Петербург</v>
          </cell>
        </row>
        <row r="10">
          <cell r="B10">
            <v>1</v>
          </cell>
          <cell r="C10">
            <v>10036018912</v>
          </cell>
          <cell r="D10" t="str">
            <v>Шичкин Влас</v>
          </cell>
          <cell r="E10">
            <v>37281</v>
          </cell>
          <cell r="F10" t="str">
            <v>МСМК</v>
          </cell>
          <cell r="G10" t="str">
            <v>Санкт-Петербург</v>
          </cell>
        </row>
        <row r="11">
          <cell r="B11">
            <v>2</v>
          </cell>
          <cell r="C11">
            <v>10036019013</v>
          </cell>
          <cell r="D11" t="str">
            <v>Щегольков Илья</v>
          </cell>
          <cell r="E11">
            <v>37410</v>
          </cell>
          <cell r="F11" t="str">
            <v>МСМК</v>
          </cell>
          <cell r="G11" t="str">
            <v>Санкт-Петербург</v>
          </cell>
        </row>
        <row r="12">
          <cell r="B12">
            <v>3</v>
          </cell>
          <cell r="C12">
            <v>10036092771</v>
          </cell>
          <cell r="D12" t="str">
            <v>Игошев Егор</v>
          </cell>
          <cell r="E12">
            <v>37439</v>
          </cell>
          <cell r="F12" t="str">
            <v>МСМК</v>
          </cell>
          <cell r="G12" t="str">
            <v>Санкт-Петербург</v>
          </cell>
        </row>
        <row r="13">
          <cell r="B13">
            <v>4</v>
          </cell>
          <cell r="C13">
            <v>10036018811</v>
          </cell>
          <cell r="D13" t="str">
            <v>Новолодский Иван</v>
          </cell>
          <cell r="E13">
            <v>37411</v>
          </cell>
          <cell r="F13" t="str">
            <v>МСМК</v>
          </cell>
          <cell r="G13" t="str">
            <v>Санкт-Петербург</v>
          </cell>
        </row>
        <row r="14">
          <cell r="B14">
            <v>5</v>
          </cell>
          <cell r="C14">
            <v>10036013858</v>
          </cell>
          <cell r="D14" t="str">
            <v>Денисов Денис</v>
          </cell>
          <cell r="E14">
            <v>37597</v>
          </cell>
          <cell r="F14" t="str">
            <v>МСМК</v>
          </cell>
          <cell r="G14" t="str">
            <v>Санкт-Петербург</v>
          </cell>
        </row>
        <row r="15">
          <cell r="B15">
            <v>6</v>
          </cell>
          <cell r="C15">
            <v>10065490946</v>
          </cell>
          <cell r="D15" t="str">
            <v>Крючков Марк</v>
          </cell>
          <cell r="E15">
            <v>37676</v>
          </cell>
          <cell r="F15" t="str">
            <v>МСМК</v>
          </cell>
          <cell r="G15" t="str">
            <v>Санкт-Петербург</v>
          </cell>
        </row>
        <row r="16">
          <cell r="B16">
            <v>7</v>
          </cell>
          <cell r="C16">
            <v>10090937177</v>
          </cell>
          <cell r="D16" t="str">
            <v>Постарнак Михаил</v>
          </cell>
          <cell r="E16">
            <v>38212</v>
          </cell>
          <cell r="F16" t="str">
            <v>МС</v>
          </cell>
          <cell r="G16" t="str">
            <v>Санкт-Петербург, Ростовская область</v>
          </cell>
        </row>
        <row r="17">
          <cell r="B17">
            <v>8</v>
          </cell>
          <cell r="C17">
            <v>10065490643</v>
          </cell>
          <cell r="D17" t="str">
            <v>Зараковский Даниил</v>
          </cell>
          <cell r="E17">
            <v>38183</v>
          </cell>
          <cell r="F17" t="str">
            <v>МС</v>
          </cell>
          <cell r="G17" t="str">
            <v>Санкт-Петербург</v>
          </cell>
        </row>
        <row r="18">
          <cell r="B18">
            <v>9</v>
          </cell>
          <cell r="C18">
            <v>10065490441</v>
          </cell>
          <cell r="D18" t="str">
            <v>Скорняков Григорий</v>
          </cell>
          <cell r="E18">
            <v>38304</v>
          </cell>
          <cell r="F18" t="str">
            <v>МС</v>
          </cell>
          <cell r="G18" t="str">
            <v>Санкт-Петербург</v>
          </cell>
        </row>
        <row r="19">
          <cell r="B19">
            <v>10</v>
          </cell>
          <cell r="C19">
            <v>10075644826</v>
          </cell>
          <cell r="D19" t="str">
            <v>Бугаенко Виктор</v>
          </cell>
          <cell r="E19">
            <v>38042</v>
          </cell>
          <cell r="F19" t="str">
            <v>МС</v>
          </cell>
          <cell r="G19" t="str">
            <v>Санкт-Петербург, Ростовская область</v>
          </cell>
        </row>
        <row r="20">
          <cell r="B20">
            <v>11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12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КМС</v>
          </cell>
          <cell r="G21" t="str">
            <v>Санкт-Петербург</v>
          </cell>
        </row>
        <row r="22">
          <cell r="B22">
            <v>14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КМС</v>
          </cell>
          <cell r="G22" t="str">
            <v>Санкт-Петербург</v>
          </cell>
        </row>
        <row r="23">
          <cell r="B23">
            <v>15</v>
          </cell>
          <cell r="C23">
            <v>10079259993</v>
          </cell>
          <cell r="D23" t="str">
            <v>Гончаров Владимир</v>
          </cell>
          <cell r="E23">
            <v>38576</v>
          </cell>
          <cell r="F23" t="str">
            <v>МС</v>
          </cell>
          <cell r="G23" t="str">
            <v>Санкт-Петербург</v>
          </cell>
        </row>
        <row r="24">
          <cell r="B24">
            <v>16</v>
          </cell>
          <cell r="C24">
            <v>10092621745</v>
          </cell>
          <cell r="D24" t="str">
            <v>Токарев Матвей</v>
          </cell>
          <cell r="E24">
            <v>38828</v>
          </cell>
          <cell r="F24" t="str">
            <v>КМС</v>
          </cell>
          <cell r="G24" t="str">
            <v>Санкт-Петербург</v>
          </cell>
        </row>
        <row r="25">
          <cell r="B25">
            <v>17</v>
          </cell>
          <cell r="C25">
            <v>10120261287</v>
          </cell>
          <cell r="D25" t="str">
            <v>Просандеев Ярослав</v>
          </cell>
          <cell r="E25">
            <v>39151</v>
          </cell>
          <cell r="F25" t="str">
            <v>КМС</v>
          </cell>
          <cell r="G25" t="str">
            <v>Санкт-Петербург</v>
          </cell>
        </row>
        <row r="27">
          <cell r="B27">
            <v>18</v>
          </cell>
          <cell r="C27">
            <v>10111626065</v>
          </cell>
          <cell r="D27" t="str">
            <v>Павловский Дмитрий</v>
          </cell>
          <cell r="E27">
            <v>39347</v>
          </cell>
          <cell r="F27" t="str">
            <v>КМС</v>
          </cell>
          <cell r="G27" t="str">
            <v>Санкт-Петербург</v>
          </cell>
        </row>
        <row r="28">
          <cell r="B28">
            <v>19</v>
          </cell>
          <cell r="C28">
            <v>10111627378</v>
          </cell>
          <cell r="D28" t="str">
            <v>Демирчян Артак</v>
          </cell>
          <cell r="E28">
            <v>39242</v>
          </cell>
          <cell r="F28" t="str">
            <v>КМС</v>
          </cell>
          <cell r="G28" t="str">
            <v>Санкт-Петербург</v>
          </cell>
        </row>
        <row r="29">
          <cell r="B29">
            <v>20</v>
          </cell>
          <cell r="C29">
            <v>10111625257</v>
          </cell>
          <cell r="D29" t="str">
            <v>Попов Марк</v>
          </cell>
          <cell r="E29">
            <v>39219</v>
          </cell>
          <cell r="F29" t="str">
            <v>1 СР</v>
          </cell>
          <cell r="G29" t="str">
            <v>Санкт-Петербург</v>
          </cell>
        </row>
        <row r="30">
          <cell r="B30">
            <v>21</v>
          </cell>
          <cell r="C30">
            <v>10091544742</v>
          </cell>
          <cell r="D30" t="str">
            <v>Азиза Али</v>
          </cell>
          <cell r="E30">
            <v>39346</v>
          </cell>
          <cell r="F30" t="str">
            <v>КМС</v>
          </cell>
          <cell r="G30" t="str">
            <v>Санкт-Петербург</v>
          </cell>
        </row>
        <row r="31">
          <cell r="B31">
            <v>22</v>
          </cell>
          <cell r="C31">
            <v>10120261186</v>
          </cell>
          <cell r="D31" t="str">
            <v>Гречишкин Вадим</v>
          </cell>
          <cell r="E31">
            <v>39274</v>
          </cell>
          <cell r="F31" t="str">
            <v>КМС</v>
          </cell>
          <cell r="G31" t="str">
            <v>Санкт-Петербург</v>
          </cell>
        </row>
        <row r="32">
          <cell r="B32">
            <v>23</v>
          </cell>
          <cell r="C32">
            <v>10105978645</v>
          </cell>
          <cell r="D32" t="str">
            <v>Гончаров Александр</v>
          </cell>
          <cell r="E32">
            <v>39215</v>
          </cell>
          <cell r="F32" t="str">
            <v>КМС</v>
          </cell>
          <cell r="G32" t="str">
            <v>Санкт-Петербург</v>
          </cell>
        </row>
        <row r="33">
          <cell r="B33">
            <v>24</v>
          </cell>
          <cell r="C33">
            <v>10125311957</v>
          </cell>
          <cell r="D33" t="str">
            <v>Свиловский Данил</v>
          </cell>
          <cell r="E33">
            <v>39525</v>
          </cell>
          <cell r="F33" t="str">
            <v>КМС</v>
          </cell>
          <cell r="G33" t="str">
            <v>Санкт-Петербург</v>
          </cell>
        </row>
        <row r="34">
          <cell r="B34">
            <v>25</v>
          </cell>
          <cell r="C34">
            <v>10125311856</v>
          </cell>
          <cell r="D34" t="str">
            <v>Свиловский Денис</v>
          </cell>
          <cell r="E34">
            <v>39525</v>
          </cell>
          <cell r="F34" t="str">
            <v>2 СР</v>
          </cell>
          <cell r="G34" t="str">
            <v>Санкт-Петербург</v>
          </cell>
        </row>
        <row r="35">
          <cell r="B35">
            <v>26</v>
          </cell>
          <cell r="C35">
            <v>10125311654</v>
          </cell>
          <cell r="D35" t="str">
            <v>Новолодский Ростислав</v>
          </cell>
          <cell r="E35">
            <v>39586</v>
          </cell>
          <cell r="F35" t="str">
            <v>КМС</v>
          </cell>
          <cell r="G35" t="str">
            <v>Санкт-Петербург</v>
          </cell>
        </row>
        <row r="36">
          <cell r="B36">
            <v>27</v>
          </cell>
          <cell r="C36">
            <v>10137271653</v>
          </cell>
          <cell r="D36" t="str">
            <v>Яковлев Матвей</v>
          </cell>
          <cell r="E36">
            <v>39469</v>
          </cell>
          <cell r="F36" t="str">
            <v>КМС</v>
          </cell>
          <cell r="G36" t="str">
            <v>Санкт-Петербург</v>
          </cell>
        </row>
        <row r="37">
          <cell r="B37">
            <v>28</v>
          </cell>
          <cell r="C37">
            <v>10115493638</v>
          </cell>
          <cell r="D37" t="str">
            <v>Блохин Кирилл</v>
          </cell>
          <cell r="E37">
            <v>39608</v>
          </cell>
          <cell r="F37" t="str">
            <v>КМС</v>
          </cell>
          <cell r="G37" t="str">
            <v>Санкт-Петербург</v>
          </cell>
        </row>
        <row r="38">
          <cell r="B38">
            <v>29</v>
          </cell>
          <cell r="C38">
            <v>10137307322</v>
          </cell>
          <cell r="D38" t="str">
            <v>Вешняков Даниил</v>
          </cell>
          <cell r="E38">
            <v>39527</v>
          </cell>
          <cell r="F38" t="str">
            <v>КМС</v>
          </cell>
          <cell r="G38" t="str">
            <v>Санкт-Петербург</v>
          </cell>
        </row>
        <row r="39">
          <cell r="B39">
            <v>30</v>
          </cell>
          <cell r="C39">
            <v>10083324091</v>
          </cell>
          <cell r="D39" t="str">
            <v>Кокунов Григорий</v>
          </cell>
          <cell r="E39">
            <v>39854</v>
          </cell>
          <cell r="F39" t="str">
            <v>2 СР</v>
          </cell>
          <cell r="G39" t="str">
            <v>Санкт-Петербург</v>
          </cell>
        </row>
        <row r="40">
          <cell r="B40">
            <v>31</v>
          </cell>
          <cell r="C40">
            <v>10137306312</v>
          </cell>
          <cell r="D40" t="str">
            <v>Смирнов Андрей</v>
          </cell>
          <cell r="E40">
            <v>39974</v>
          </cell>
          <cell r="F40" t="str">
            <v>2 СР</v>
          </cell>
          <cell r="G40" t="str">
            <v>Санкт-Петербург</v>
          </cell>
        </row>
        <row r="41">
          <cell r="B41">
            <v>32</v>
          </cell>
          <cell r="C41">
            <v>10137272259</v>
          </cell>
          <cell r="D41" t="str">
            <v>Скорняков Борис</v>
          </cell>
          <cell r="E41">
            <v>39956</v>
          </cell>
          <cell r="F41" t="str">
            <v>2 СР</v>
          </cell>
          <cell r="G41" t="str">
            <v>Санкт-Петербург</v>
          </cell>
        </row>
        <row r="42">
          <cell r="B42">
            <v>33</v>
          </cell>
          <cell r="C42">
            <v>10137306716</v>
          </cell>
          <cell r="D42" t="str">
            <v>Клишов Николай</v>
          </cell>
          <cell r="E42">
            <v>39955</v>
          </cell>
          <cell r="F42" t="str">
            <v>2 СР</v>
          </cell>
          <cell r="G42" t="str">
            <v>Санкт-Петербург</v>
          </cell>
        </row>
        <row r="44">
          <cell r="B44">
            <v>34</v>
          </cell>
          <cell r="C44">
            <v>10054263400</v>
          </cell>
          <cell r="D44" t="str">
            <v>Иванченко Алена</v>
          </cell>
          <cell r="E44">
            <v>37945</v>
          </cell>
          <cell r="F44" t="str">
            <v>МСМК</v>
          </cell>
          <cell r="G44" t="str">
            <v>Санкт-Петербург</v>
          </cell>
        </row>
        <row r="45">
          <cell r="B45">
            <v>35</v>
          </cell>
          <cell r="C45">
            <v>10049916685</v>
          </cell>
          <cell r="D45" t="str">
            <v>Валгонен Валерия</v>
          </cell>
          <cell r="E45">
            <v>37678</v>
          </cell>
          <cell r="F45" t="str">
            <v>МСМК</v>
          </cell>
          <cell r="G45" t="str">
            <v>Санкт-Петербург</v>
          </cell>
        </row>
        <row r="46">
          <cell r="B46">
            <v>36</v>
          </cell>
          <cell r="C46">
            <v>10111632836</v>
          </cell>
          <cell r="D46" t="str">
            <v>Даньшина Полина</v>
          </cell>
          <cell r="E46">
            <v>39137</v>
          </cell>
          <cell r="F46" t="str">
            <v>КМС</v>
          </cell>
          <cell r="G46" t="str">
            <v>Санкт-Петербург</v>
          </cell>
        </row>
        <row r="47">
          <cell r="B47">
            <v>37</v>
          </cell>
          <cell r="C47">
            <v>10094559422</v>
          </cell>
          <cell r="D47" t="str">
            <v>Смирнова Диана</v>
          </cell>
          <cell r="E47">
            <v>38505</v>
          </cell>
          <cell r="F47" t="str">
            <v>МС</v>
          </cell>
          <cell r="G47" t="str">
            <v>Санкт-Петербург</v>
          </cell>
        </row>
        <row r="48">
          <cell r="B48">
            <v>38</v>
          </cell>
          <cell r="C48">
            <v>10095661683</v>
          </cell>
          <cell r="D48" t="str">
            <v>Исмагилова Лилия</v>
          </cell>
          <cell r="E48">
            <v>39098</v>
          </cell>
          <cell r="F48" t="str">
            <v>КМС</v>
          </cell>
          <cell r="G48" t="str">
            <v>Санкт-Петербург</v>
          </cell>
        </row>
        <row r="49">
          <cell r="B49">
            <v>39</v>
          </cell>
          <cell r="C49">
            <v>10111631927</v>
          </cell>
          <cell r="D49" t="str">
            <v>Кокарева Аглая</v>
          </cell>
          <cell r="E49">
            <v>39348</v>
          </cell>
          <cell r="F49" t="str">
            <v>КМС</v>
          </cell>
          <cell r="G49" t="str">
            <v>Санкт-Петербург</v>
          </cell>
        </row>
        <row r="50">
          <cell r="B50">
            <v>40</v>
          </cell>
          <cell r="C50">
            <v>10080748238</v>
          </cell>
          <cell r="D50" t="str">
            <v>Чертихина Юлия</v>
          </cell>
          <cell r="E50">
            <v>39121</v>
          </cell>
          <cell r="F50" t="str">
            <v>КМС</v>
          </cell>
          <cell r="G50" t="str">
            <v>Санкт-Петербург</v>
          </cell>
        </row>
        <row r="51">
          <cell r="B51">
            <v>41</v>
          </cell>
          <cell r="C51">
            <v>10137268320</v>
          </cell>
          <cell r="D51" t="str">
            <v>Грибова Марина</v>
          </cell>
          <cell r="E51">
            <v>39488</v>
          </cell>
          <cell r="F51" t="str">
            <v>КМС</v>
          </cell>
          <cell r="G51" t="str">
            <v>Санкт-Петербург</v>
          </cell>
        </row>
        <row r="52">
          <cell r="B52">
            <v>42</v>
          </cell>
          <cell r="C52">
            <v>10125032576</v>
          </cell>
          <cell r="D52" t="str">
            <v>Ившичева Яна</v>
          </cell>
          <cell r="E52">
            <v>39562</v>
          </cell>
          <cell r="F52" t="str">
            <v>КМС</v>
          </cell>
          <cell r="G52" t="str">
            <v>Санкт-Петербург</v>
          </cell>
        </row>
        <row r="53">
          <cell r="B53">
            <v>43</v>
          </cell>
          <cell r="C53">
            <v>10124975487</v>
          </cell>
          <cell r="D53" t="str">
            <v>Павловская Мария</v>
          </cell>
          <cell r="E53">
            <v>39749</v>
          </cell>
          <cell r="F53" t="str">
            <v>КМС</v>
          </cell>
          <cell r="G53" t="str">
            <v>Санкт-Петербург</v>
          </cell>
        </row>
        <row r="54">
          <cell r="B54">
            <v>44</v>
          </cell>
          <cell r="C54">
            <v>10127617931</v>
          </cell>
          <cell r="D54" t="str">
            <v>Васюкова Валерия</v>
          </cell>
          <cell r="E54">
            <v>39814</v>
          </cell>
          <cell r="F54" t="str">
            <v>1 СР</v>
          </cell>
          <cell r="G54" t="str">
            <v>Санкт-Петербург</v>
          </cell>
        </row>
        <row r="55">
          <cell r="B55">
            <v>45</v>
          </cell>
          <cell r="C55">
            <v>10137271047</v>
          </cell>
          <cell r="D55" t="str">
            <v>Костина Ольга</v>
          </cell>
          <cell r="E55">
            <v>40018</v>
          </cell>
          <cell r="F55" t="str">
            <v>2 СР</v>
          </cell>
          <cell r="G55" t="str">
            <v>Санкт-Петербург</v>
          </cell>
        </row>
        <row r="56">
          <cell r="B56">
            <v>46</v>
          </cell>
          <cell r="C56">
            <v>10124975083</v>
          </cell>
          <cell r="D56" t="str">
            <v>Новолодская Ангелина</v>
          </cell>
          <cell r="E56">
            <v>40017</v>
          </cell>
          <cell r="F56" t="str">
            <v>КМС</v>
          </cell>
          <cell r="G56" t="str">
            <v>Санкт-Петербург</v>
          </cell>
        </row>
        <row r="57">
          <cell r="B57">
            <v>47</v>
          </cell>
          <cell r="C57">
            <v>10137270845</v>
          </cell>
          <cell r="D57" t="str">
            <v>Соломатина Олеся</v>
          </cell>
          <cell r="E57">
            <v>39844</v>
          </cell>
          <cell r="F57" t="str">
            <v>2 СР</v>
          </cell>
          <cell r="G57" t="str">
            <v>Санкт-Петербург</v>
          </cell>
        </row>
        <row r="58">
          <cell r="B58">
            <v>48</v>
          </cell>
          <cell r="C58">
            <v>10137270643</v>
          </cell>
          <cell r="D58" t="str">
            <v>Алексеева Васса</v>
          </cell>
          <cell r="E58">
            <v>39897</v>
          </cell>
          <cell r="F58" t="str">
            <v>2 СР</v>
          </cell>
          <cell r="G58" t="str">
            <v>Санкт-Петербург</v>
          </cell>
        </row>
        <row r="59">
          <cell r="B59">
            <v>49</v>
          </cell>
          <cell r="C59">
            <v>10127774848</v>
          </cell>
          <cell r="D59" t="str">
            <v>Деменкова Анастасия</v>
          </cell>
          <cell r="E59">
            <v>39967</v>
          </cell>
          <cell r="F59" t="str">
            <v>2 СР</v>
          </cell>
          <cell r="G59" t="str">
            <v>Санкт-Петербург</v>
          </cell>
        </row>
        <row r="61">
          <cell r="B61">
            <v>50</v>
          </cell>
          <cell r="C61">
            <v>10049916382</v>
          </cell>
          <cell r="D61" t="str">
            <v>Васильев Никита</v>
          </cell>
          <cell r="E61">
            <v>37680</v>
          </cell>
          <cell r="F61" t="str">
            <v>МС</v>
          </cell>
          <cell r="G61" t="str">
            <v>Санкт-Петербург (сестр.)</v>
          </cell>
        </row>
        <row r="62">
          <cell r="B62">
            <v>51</v>
          </cell>
          <cell r="C62">
            <v>10036035177</v>
          </cell>
          <cell r="D62" t="str">
            <v>Гомозков Артем</v>
          </cell>
          <cell r="E62">
            <v>37434</v>
          </cell>
          <cell r="F62" t="str">
            <v>МС</v>
          </cell>
          <cell r="G62" t="str">
            <v>Санкт-Петербург (сестр.)</v>
          </cell>
        </row>
        <row r="63">
          <cell r="B63">
            <v>52</v>
          </cell>
          <cell r="C63">
            <v>10036079334</v>
          </cell>
          <cell r="D63" t="str">
            <v>Палагичев Иван</v>
          </cell>
          <cell r="E63">
            <v>37807</v>
          </cell>
          <cell r="F63" t="str">
            <v>МС</v>
          </cell>
          <cell r="G63" t="str">
            <v>Санкт-Петербург (сестр.)</v>
          </cell>
        </row>
        <row r="64">
          <cell r="B64">
            <v>53</v>
          </cell>
          <cell r="C64">
            <v>10036078122</v>
          </cell>
          <cell r="D64" t="str">
            <v>Савекин Даниил</v>
          </cell>
          <cell r="E64">
            <v>37359</v>
          </cell>
          <cell r="F64" t="str">
            <v>МС</v>
          </cell>
          <cell r="G64" t="str">
            <v>Санкт-Петербург (сестр.)</v>
          </cell>
        </row>
        <row r="66">
          <cell r="B66">
            <v>54</v>
          </cell>
          <cell r="C66">
            <v>10083214765</v>
          </cell>
          <cell r="D66" t="str">
            <v>Крапивина Дарья</v>
          </cell>
          <cell r="E66">
            <v>38652</v>
          </cell>
          <cell r="F66" t="str">
            <v>МС</v>
          </cell>
          <cell r="G66" t="str">
            <v>Санкт-Петербург (сестр.)</v>
          </cell>
        </row>
        <row r="67">
          <cell r="B67">
            <v>55</v>
          </cell>
          <cell r="C67">
            <v>10101383875</v>
          </cell>
          <cell r="D67" t="str">
            <v>Бек Анастасия</v>
          </cell>
          <cell r="E67">
            <v>38568</v>
          </cell>
          <cell r="F67" t="str">
            <v>МС</v>
          </cell>
          <cell r="G67" t="str">
            <v>Санкт-Петербург (сестр.)</v>
          </cell>
        </row>
        <row r="68">
          <cell r="B68">
            <v>56</v>
          </cell>
          <cell r="C68">
            <v>10094394926</v>
          </cell>
          <cell r="D68" t="str">
            <v>Лебедева Дарья</v>
          </cell>
          <cell r="E68">
            <v>38595</v>
          </cell>
          <cell r="F68" t="str">
            <v>КМС</v>
          </cell>
          <cell r="G68" t="str">
            <v>Санкт-Петербург (сестр.)</v>
          </cell>
        </row>
        <row r="69">
          <cell r="B69">
            <v>57</v>
          </cell>
          <cell r="C69">
            <v>10101387010</v>
          </cell>
          <cell r="D69" t="str">
            <v>Сагдиева Асия</v>
          </cell>
          <cell r="E69">
            <v>38387</v>
          </cell>
          <cell r="F69" t="str">
            <v>МС</v>
          </cell>
          <cell r="G69" t="str">
            <v>Санкт-Петербург (сестр.)</v>
          </cell>
        </row>
        <row r="70">
          <cell r="B70">
            <v>58</v>
          </cell>
          <cell r="C70">
            <v>10093565473</v>
          </cell>
          <cell r="D70" t="str">
            <v>Пахомова Анастасия</v>
          </cell>
          <cell r="E70">
            <v>38388</v>
          </cell>
          <cell r="F70" t="str">
            <v>КМС</v>
          </cell>
          <cell r="G70" t="str">
            <v>Санкт-Петербург (сестр.)</v>
          </cell>
        </row>
        <row r="71">
          <cell r="B71">
            <v>59</v>
          </cell>
          <cell r="C71">
            <v>10111016480</v>
          </cell>
          <cell r="D71" t="str">
            <v>Журавлева Екатерина</v>
          </cell>
          <cell r="E71">
            <v>38870</v>
          </cell>
          <cell r="F71" t="str">
            <v>КМС</v>
          </cell>
          <cell r="G71" t="str">
            <v>Санкт-Петербург (сестр.)</v>
          </cell>
        </row>
        <row r="72">
          <cell r="B72">
            <v>60</v>
          </cell>
          <cell r="C72">
            <v>10111058920</v>
          </cell>
          <cell r="D72" t="str">
            <v>Желонкина Софья</v>
          </cell>
          <cell r="E72">
            <v>38947</v>
          </cell>
          <cell r="F72" t="str">
            <v>КМС</v>
          </cell>
          <cell r="G72" t="str">
            <v>Санкт-Петербург (сестр.)</v>
          </cell>
        </row>
        <row r="73">
          <cell r="B73">
            <v>61</v>
          </cell>
          <cell r="C73">
            <v>10116088368</v>
          </cell>
          <cell r="D73" t="str">
            <v>Гладченко Татьяна</v>
          </cell>
          <cell r="E73">
            <v>39045</v>
          </cell>
          <cell r="F73" t="str">
            <v>КМС</v>
          </cell>
          <cell r="G73" t="str">
            <v>Санкт-Петербург (сестр.)</v>
          </cell>
        </row>
        <row r="74">
          <cell r="B74">
            <v>62</v>
          </cell>
          <cell r="C74">
            <v>10111079330</v>
          </cell>
          <cell r="D74" t="str">
            <v>Давыдовская Ольга</v>
          </cell>
          <cell r="E74">
            <v>38979</v>
          </cell>
          <cell r="F74" t="str">
            <v>КМС</v>
          </cell>
          <cell r="G74" t="str">
            <v>Санкт-Петербург (сестр.)</v>
          </cell>
        </row>
        <row r="76">
          <cell r="B76">
            <v>63</v>
          </cell>
          <cell r="C76">
            <v>10119496506</v>
          </cell>
          <cell r="D76" t="str">
            <v>Колоницкая Виктория</v>
          </cell>
          <cell r="E76">
            <v>39295</v>
          </cell>
          <cell r="F76" t="str">
            <v>КМС</v>
          </cell>
          <cell r="G76" t="str">
            <v>Санкт-Петербург (сестр.)</v>
          </cell>
        </row>
        <row r="77">
          <cell r="B77">
            <v>64</v>
          </cell>
          <cell r="C77">
            <v>10132137121</v>
          </cell>
          <cell r="D77" t="str">
            <v>Гичкин Артем</v>
          </cell>
          <cell r="E77">
            <v>39697</v>
          </cell>
          <cell r="F77" t="str">
            <v>1 СР</v>
          </cell>
          <cell r="G77" t="str">
            <v>Санкт-Петербург (сестр.)</v>
          </cell>
        </row>
        <row r="78">
          <cell r="B78">
            <v>65</v>
          </cell>
          <cell r="C78">
            <v>10104584168</v>
          </cell>
          <cell r="D78" t="str">
            <v>Комков Влад</v>
          </cell>
          <cell r="E78">
            <v>39323</v>
          </cell>
          <cell r="F78" t="str">
            <v>1 СР</v>
          </cell>
          <cell r="G78" t="str">
            <v>Санкт-Петербург (сестр.)</v>
          </cell>
        </row>
        <row r="79">
          <cell r="B79">
            <v>66</v>
          </cell>
          <cell r="C79">
            <v>10116167079</v>
          </cell>
          <cell r="D79" t="str">
            <v>Коробов Степан</v>
          </cell>
          <cell r="E79">
            <v>39199</v>
          </cell>
          <cell r="F79" t="str">
            <v>КМС</v>
          </cell>
          <cell r="G79" t="str">
            <v>Санкт-Петербург (сестр.)</v>
          </cell>
        </row>
        <row r="80">
          <cell r="B80">
            <v>67</v>
          </cell>
          <cell r="C80">
            <v>10133902723</v>
          </cell>
          <cell r="D80" t="str">
            <v>Пушкарев Ярослав</v>
          </cell>
          <cell r="E80">
            <v>39552</v>
          </cell>
          <cell r="F80" t="str">
            <v>1 СР</v>
          </cell>
          <cell r="G80" t="str">
            <v>Санкт-Петербург (сестр.)</v>
          </cell>
        </row>
        <row r="81">
          <cell r="B81">
            <v>68</v>
          </cell>
          <cell r="C81">
            <v>10116910545</v>
          </cell>
          <cell r="D81" t="str">
            <v>Барыбин Даниил</v>
          </cell>
          <cell r="E81">
            <v>39549</v>
          </cell>
          <cell r="F81" t="str">
            <v>1 СР</v>
          </cell>
          <cell r="G81" t="str">
            <v>Санкт-Петербург (сестр.)</v>
          </cell>
        </row>
        <row r="82">
          <cell r="B82">
            <v>69</v>
          </cell>
          <cell r="C82">
            <v>10132012435</v>
          </cell>
          <cell r="D82" t="str">
            <v>Лосева Анфиса</v>
          </cell>
          <cell r="E82">
            <v>39524</v>
          </cell>
          <cell r="F82" t="str">
            <v>1 СР</v>
          </cell>
          <cell r="G82" t="str">
            <v>Санкт-Петербург (сестр.)</v>
          </cell>
        </row>
        <row r="83">
          <cell r="B83">
            <v>70</v>
          </cell>
          <cell r="C83">
            <v>10137450192</v>
          </cell>
          <cell r="D83" t="str">
            <v>Галкина Кристина</v>
          </cell>
          <cell r="E83">
            <v>39453</v>
          </cell>
          <cell r="F83" t="str">
            <v>1 СР</v>
          </cell>
          <cell r="G83" t="str">
            <v>Санкт-Петербург (сестр.)</v>
          </cell>
        </row>
        <row r="84">
          <cell r="B84">
            <v>71</v>
          </cell>
          <cell r="C84">
            <v>10110374361</v>
          </cell>
          <cell r="D84" t="str">
            <v>Голков Михаил</v>
          </cell>
          <cell r="E84">
            <v>38749</v>
          </cell>
          <cell r="F84" t="str">
            <v>КМС</v>
          </cell>
          <cell r="G84" t="str">
            <v>Санкт-Петербург (сестр.)</v>
          </cell>
        </row>
        <row r="85">
          <cell r="B85">
            <v>72</v>
          </cell>
          <cell r="C85">
            <v>10137550125</v>
          </cell>
          <cell r="D85" t="str">
            <v>Шипилова Дарья</v>
          </cell>
          <cell r="E85">
            <v>39501</v>
          </cell>
          <cell r="F85" t="str">
            <v>1 СР</v>
          </cell>
          <cell r="G85" t="str">
            <v>Санкт-Петербург (сестр.)</v>
          </cell>
        </row>
        <row r="87">
          <cell r="B87">
            <v>73</v>
          </cell>
          <cell r="C87">
            <v>10100958893</v>
          </cell>
          <cell r="D87" t="str">
            <v>Беликов Никита</v>
          </cell>
          <cell r="E87">
            <v>38488</v>
          </cell>
          <cell r="F87" t="str">
            <v>КМС</v>
          </cell>
          <cell r="G87" t="str">
            <v>Санкт-Петербург (сестр.)</v>
          </cell>
        </row>
        <row r="88">
          <cell r="B88">
            <v>74</v>
          </cell>
          <cell r="C88">
            <v>10080977301</v>
          </cell>
          <cell r="D88" t="str">
            <v>Керницкий Максим</v>
          </cell>
          <cell r="E88">
            <v>38983</v>
          </cell>
          <cell r="F88" t="str">
            <v>КМС</v>
          </cell>
          <cell r="G88" t="str">
            <v>Санкт-Петербург (сестр.)</v>
          </cell>
        </row>
        <row r="89">
          <cell r="B89">
            <v>75</v>
          </cell>
          <cell r="C89">
            <v>10080977301</v>
          </cell>
          <cell r="D89" t="str">
            <v>Лунин Михаил</v>
          </cell>
          <cell r="E89">
            <v>38622</v>
          </cell>
          <cell r="F89" t="str">
            <v>КМС</v>
          </cell>
          <cell r="G89" t="str">
            <v>Санкт-Петербург (сестр.)</v>
          </cell>
        </row>
        <row r="90">
          <cell r="B90">
            <v>76</v>
          </cell>
          <cell r="C90">
            <v>10083179100</v>
          </cell>
          <cell r="D90" t="str">
            <v>Мишанков Максим</v>
          </cell>
          <cell r="E90">
            <v>38534</v>
          </cell>
          <cell r="F90" t="str">
            <v>МС</v>
          </cell>
          <cell r="G90" t="str">
            <v>Санкт-Петербург (сестр.)</v>
          </cell>
        </row>
        <row r="91">
          <cell r="B91">
            <v>77</v>
          </cell>
          <cell r="C91">
            <v>10091550301</v>
          </cell>
          <cell r="D91" t="str">
            <v>Никонов Александр</v>
          </cell>
          <cell r="E91">
            <v>38875</v>
          </cell>
          <cell r="F91" t="str">
            <v>КМС</v>
          </cell>
          <cell r="G91" t="str">
            <v>Санкт-Петербург (сестр.)</v>
          </cell>
        </row>
        <row r="92">
          <cell r="B92">
            <v>78</v>
          </cell>
          <cell r="C92">
            <v>10109160649</v>
          </cell>
          <cell r="D92" t="str">
            <v>Созинов Владислав</v>
          </cell>
          <cell r="E92">
            <v>38970</v>
          </cell>
          <cell r="F92" t="str">
            <v>КМС</v>
          </cell>
          <cell r="G92" t="str">
            <v>Санкт-Петербург (сестр.)</v>
          </cell>
        </row>
        <row r="93">
          <cell r="B93">
            <v>79</v>
          </cell>
          <cell r="C93">
            <v>10110342433</v>
          </cell>
          <cell r="D93" t="str">
            <v>Кирсанов Алексей</v>
          </cell>
          <cell r="E93">
            <v>38775</v>
          </cell>
          <cell r="F93" t="str">
            <v>КМС</v>
          </cell>
          <cell r="G93" t="str">
            <v>Санкт-Петербург (сестр.)</v>
          </cell>
        </row>
        <row r="94">
          <cell r="B94">
            <v>80</v>
          </cell>
          <cell r="C94">
            <v>10080358622</v>
          </cell>
          <cell r="D94" t="str">
            <v>Ужевко Роман</v>
          </cell>
          <cell r="E94">
            <v>38421</v>
          </cell>
          <cell r="F94" t="str">
            <v>МС</v>
          </cell>
          <cell r="G94" t="str">
            <v>Санкт-Петербург (сестр.)</v>
          </cell>
        </row>
        <row r="95">
          <cell r="B95">
            <v>81</v>
          </cell>
          <cell r="C95">
            <v>10090366392</v>
          </cell>
          <cell r="D95" t="str">
            <v>Жогло Ефим</v>
          </cell>
          <cell r="E95">
            <v>38750</v>
          </cell>
          <cell r="F95" t="str">
            <v>КМС</v>
          </cell>
          <cell r="G95" t="str">
            <v>Санкт-Петербург (сестр.)</v>
          </cell>
        </row>
        <row r="96">
          <cell r="B96">
            <v>82</v>
          </cell>
          <cell r="C96">
            <v>10106037350</v>
          </cell>
          <cell r="D96" t="str">
            <v>Хворостов Богдан</v>
          </cell>
          <cell r="E96">
            <v>39137</v>
          </cell>
          <cell r="F96" t="str">
            <v>КМС</v>
          </cell>
          <cell r="G96" t="str">
            <v>Санкт-Петербург (сестр.)</v>
          </cell>
        </row>
        <row r="97">
          <cell r="B97">
            <v>83</v>
          </cell>
          <cell r="C97">
            <v>10116165463</v>
          </cell>
          <cell r="D97" t="str">
            <v>Грамарчук Трофим</v>
          </cell>
          <cell r="E97">
            <v>39120</v>
          </cell>
          <cell r="F97" t="str">
            <v>КМС</v>
          </cell>
          <cell r="G97" t="str">
            <v>Санкт-Петербург (сестр.)</v>
          </cell>
        </row>
        <row r="98">
          <cell r="B98">
            <v>84</v>
          </cell>
          <cell r="C98">
            <v>10114922954</v>
          </cell>
          <cell r="D98" t="str">
            <v>Колоколов Максим</v>
          </cell>
          <cell r="E98">
            <v>39203</v>
          </cell>
          <cell r="F98" t="str">
            <v>КМС</v>
          </cell>
          <cell r="G98" t="str">
            <v>Санкт-Петербург (сестр.)</v>
          </cell>
        </row>
        <row r="99">
          <cell r="B99">
            <v>85</v>
          </cell>
          <cell r="C99">
            <v>10105798688</v>
          </cell>
          <cell r="D99" t="str">
            <v>Рябов Александр</v>
          </cell>
          <cell r="E99">
            <v>39205</v>
          </cell>
          <cell r="F99" t="str">
            <v>КМС</v>
          </cell>
          <cell r="G99" t="str">
            <v>Санкт-Петербург (сестр.)</v>
          </cell>
        </row>
        <row r="100">
          <cell r="B100">
            <v>86</v>
          </cell>
          <cell r="C100">
            <v>10114921540</v>
          </cell>
          <cell r="D100" t="str">
            <v>Волков Никита</v>
          </cell>
          <cell r="E100">
            <v>39736</v>
          </cell>
          <cell r="F100" t="str">
            <v>КМС</v>
          </cell>
          <cell r="G100" t="str">
            <v>Санкт-Петербург (сестр.)</v>
          </cell>
        </row>
        <row r="101">
          <cell r="B101">
            <v>87</v>
          </cell>
          <cell r="C101">
            <v>10116160918</v>
          </cell>
          <cell r="D101" t="str">
            <v>Гарбуз Даниил</v>
          </cell>
          <cell r="E101">
            <v>39643</v>
          </cell>
          <cell r="F101" t="str">
            <v>КМС</v>
          </cell>
          <cell r="G101" t="str">
            <v>Санкт-Петербург (сестр.)</v>
          </cell>
        </row>
        <row r="102">
          <cell r="B102">
            <v>88</v>
          </cell>
          <cell r="C102">
            <v>10141475288</v>
          </cell>
          <cell r="D102" t="str">
            <v>Григорьев Артемий</v>
          </cell>
          <cell r="E102">
            <v>39482</v>
          </cell>
          <cell r="F102" t="str">
            <v>КМС</v>
          </cell>
          <cell r="G102" t="str">
            <v>Санкт-Петербург (сестр.)</v>
          </cell>
        </row>
        <row r="104">
          <cell r="B104">
            <v>89</v>
          </cell>
          <cell r="C104">
            <v>10063781322</v>
          </cell>
          <cell r="D104" t="str">
            <v>Шекелашвили Давид</v>
          </cell>
          <cell r="E104">
            <v>37834</v>
          </cell>
          <cell r="F104" t="str">
            <v>МС</v>
          </cell>
          <cell r="G104" t="str">
            <v>Санкт-Петербург</v>
          </cell>
        </row>
        <row r="105">
          <cell r="B105">
            <v>13</v>
          </cell>
          <cell r="C105">
            <v>10103577792</v>
          </cell>
          <cell r="D105" t="str">
            <v>Алексеев Лаврентий</v>
          </cell>
          <cell r="E105" t="str">
            <v>12 12 2002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90</v>
          </cell>
          <cell r="C106">
            <v>10090441164</v>
          </cell>
          <cell r="D106" t="str">
            <v>Годин Михаил</v>
          </cell>
          <cell r="E106">
            <v>38312</v>
          </cell>
          <cell r="F106" t="str">
            <v>МС</v>
          </cell>
          <cell r="G106" t="str">
            <v>Санкт-Петербург</v>
          </cell>
        </row>
        <row r="107">
          <cell r="B107">
            <v>91</v>
          </cell>
          <cell r="C107">
            <v>10090420148</v>
          </cell>
          <cell r="D107" t="str">
            <v>Галиханов Денис</v>
          </cell>
          <cell r="E107">
            <v>38909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92</v>
          </cell>
          <cell r="C108">
            <v>10142216936</v>
          </cell>
          <cell r="D108" t="str">
            <v>Мокеев Захар</v>
          </cell>
          <cell r="E108">
            <v>39466</v>
          </cell>
          <cell r="F108" t="str">
            <v>2 СР</v>
          </cell>
          <cell r="G108" t="str">
            <v>Санкт-Петербург</v>
          </cell>
        </row>
        <row r="109">
          <cell r="B109">
            <v>93</v>
          </cell>
          <cell r="C109">
            <v>10090420653</v>
          </cell>
          <cell r="D109" t="str">
            <v>Иминова Камила</v>
          </cell>
          <cell r="E109">
            <v>38763</v>
          </cell>
          <cell r="F109" t="str">
            <v>2 СР</v>
          </cell>
          <cell r="G109" t="str">
            <v>Санкт-Петербург</v>
          </cell>
        </row>
        <row r="110">
          <cell r="B110">
            <v>94</v>
          </cell>
          <cell r="C110">
            <v>10091971239</v>
          </cell>
          <cell r="D110" t="str">
            <v>Гуца Дарья</v>
          </cell>
          <cell r="E110">
            <v>38975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95</v>
          </cell>
          <cell r="C111">
            <v>10128589850</v>
          </cell>
          <cell r="D111" t="str">
            <v>Беляева Анна</v>
          </cell>
          <cell r="E111">
            <v>38965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96</v>
          </cell>
          <cell r="C112">
            <v>10115496163</v>
          </cell>
          <cell r="D112" t="str">
            <v>Ефимова Виктория</v>
          </cell>
          <cell r="E112">
            <v>38895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97</v>
          </cell>
          <cell r="C113">
            <v>10101686292</v>
          </cell>
          <cell r="D113" t="str">
            <v>Леоничева Елизавета</v>
          </cell>
          <cell r="E113">
            <v>38378</v>
          </cell>
          <cell r="F113" t="str">
            <v>МС</v>
          </cell>
          <cell r="G113" t="str">
            <v>Санкт-Петербург</v>
          </cell>
        </row>
        <row r="114">
          <cell r="B114">
            <v>98</v>
          </cell>
          <cell r="C114">
            <v>10137422207</v>
          </cell>
          <cell r="D114" t="str">
            <v>Беляева Мария</v>
          </cell>
          <cell r="E114">
            <v>39866</v>
          </cell>
          <cell r="F114" t="str">
            <v>2 СР</v>
          </cell>
          <cell r="G114" t="str">
            <v>Санкт-Петербург</v>
          </cell>
        </row>
        <row r="115">
          <cell r="B115">
            <v>99</v>
          </cell>
          <cell r="C115">
            <v>10143149146</v>
          </cell>
          <cell r="D115" t="str">
            <v>Сибаева Снежана</v>
          </cell>
          <cell r="E115">
            <v>39402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100</v>
          </cell>
          <cell r="C116">
            <v>10090053164</v>
          </cell>
          <cell r="D116" t="str">
            <v>Клименко Эвелина</v>
          </cell>
          <cell r="E116">
            <v>39217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101</v>
          </cell>
          <cell r="C117">
            <v>10119497011</v>
          </cell>
          <cell r="D117" t="str">
            <v>Цветков Артем</v>
          </cell>
          <cell r="E117">
            <v>39295</v>
          </cell>
          <cell r="F117" t="str">
            <v>КМС</v>
          </cell>
          <cell r="G117" t="str">
            <v>Санкт-Петербург</v>
          </cell>
        </row>
        <row r="118">
          <cell r="C118" t="str">
            <v>Представитель: Ткачев А.В.</v>
          </cell>
        </row>
        <row r="120">
          <cell r="B120">
            <v>102</v>
          </cell>
          <cell r="C120">
            <v>10079777026</v>
          </cell>
          <cell r="D120" t="str">
            <v>Самсонова Анастасия</v>
          </cell>
          <cell r="E120">
            <v>38050</v>
          </cell>
          <cell r="F120" t="str">
            <v>МС</v>
          </cell>
          <cell r="G120" t="str">
            <v>Санкт-Петербург (Петр.)</v>
          </cell>
        </row>
        <row r="121">
          <cell r="B121">
            <v>103</v>
          </cell>
          <cell r="C121">
            <v>10077478833</v>
          </cell>
          <cell r="D121" t="str">
            <v>Новикова Дарья</v>
          </cell>
          <cell r="E121">
            <v>37484</v>
          </cell>
          <cell r="F121" t="str">
            <v>МС</v>
          </cell>
          <cell r="G121" t="str">
            <v>Санкт-Петербург (Петр.)</v>
          </cell>
        </row>
        <row r="122">
          <cell r="B122">
            <v>104</v>
          </cell>
          <cell r="C122">
            <v>10088344146</v>
          </cell>
          <cell r="D122" t="str">
            <v>Мучкаева Людмила</v>
          </cell>
          <cell r="E122">
            <v>38624</v>
          </cell>
          <cell r="F122" t="str">
            <v>МС</v>
          </cell>
          <cell r="G122" t="str">
            <v>Санкт-Петербург (Петр.)</v>
          </cell>
        </row>
        <row r="123">
          <cell r="B123">
            <v>105</v>
          </cell>
          <cell r="C123">
            <v>10079979312</v>
          </cell>
          <cell r="D123" t="str">
            <v>Козак Вероника</v>
          </cell>
          <cell r="E123">
            <v>38329</v>
          </cell>
          <cell r="F123" t="str">
            <v>МС</v>
          </cell>
          <cell r="G123" t="str">
            <v>Санкт-Петербург (Петр.)</v>
          </cell>
        </row>
        <row r="124">
          <cell r="B124">
            <v>106</v>
          </cell>
          <cell r="C124">
            <v>10093069258</v>
          </cell>
          <cell r="D124" t="str">
            <v>Богданова Алена</v>
          </cell>
          <cell r="E124">
            <v>38836</v>
          </cell>
          <cell r="F124" t="str">
            <v>КМС</v>
          </cell>
          <cell r="G124" t="str">
            <v>Санкт-Петербург (Петр.)</v>
          </cell>
        </row>
        <row r="125">
          <cell r="B125">
            <v>107</v>
          </cell>
          <cell r="C125">
            <v>10079979312</v>
          </cell>
          <cell r="D125" t="str">
            <v>Дяченко Андрей</v>
          </cell>
          <cell r="E125">
            <v>39152</v>
          </cell>
          <cell r="F125" t="str">
            <v>КМС</v>
          </cell>
          <cell r="G125" t="str">
            <v>Санкт-Петербург (Петр.)</v>
          </cell>
        </row>
        <row r="126">
          <cell r="C126" t="str">
            <v>Представитель: Самусенко К.В.</v>
          </cell>
        </row>
        <row r="128">
          <cell r="B128">
            <v>108</v>
          </cell>
          <cell r="C128">
            <v>10083104530</v>
          </cell>
          <cell r="D128" t="str">
            <v>Гирилович Игорь</v>
          </cell>
          <cell r="E128">
            <v>38427</v>
          </cell>
          <cell r="F128" t="str">
            <v>КМС</v>
          </cell>
          <cell r="G128" t="str">
            <v>Тульская область</v>
          </cell>
        </row>
        <row r="129">
          <cell r="B129">
            <v>109</v>
          </cell>
          <cell r="C129">
            <v>10036076809</v>
          </cell>
          <cell r="D129" t="str">
            <v>Абайдуллина Инна</v>
          </cell>
          <cell r="E129">
            <v>37700</v>
          </cell>
          <cell r="F129" t="str">
            <v>МС</v>
          </cell>
          <cell r="G129" t="str">
            <v>Тульская область</v>
          </cell>
        </row>
        <row r="130">
          <cell r="B130">
            <v>110</v>
          </cell>
          <cell r="C130">
            <v>10082411180</v>
          </cell>
          <cell r="D130" t="str">
            <v>Меденец Богдан</v>
          </cell>
          <cell r="E130">
            <v>38034</v>
          </cell>
          <cell r="F130" t="str">
            <v>МС</v>
          </cell>
          <cell r="G130" t="str">
            <v>Тульская область</v>
          </cell>
        </row>
        <row r="131">
          <cell r="B131">
            <v>111</v>
          </cell>
          <cell r="C131">
            <v>10090442679</v>
          </cell>
          <cell r="D131" t="str">
            <v>Бессонова София</v>
          </cell>
          <cell r="E131">
            <v>38772</v>
          </cell>
          <cell r="F131" t="str">
            <v>КМС</v>
          </cell>
          <cell r="G131" t="str">
            <v>Тульская область</v>
          </cell>
        </row>
        <row r="132">
          <cell r="B132">
            <v>112</v>
          </cell>
          <cell r="C132">
            <v>10104596696</v>
          </cell>
          <cell r="D132" t="str">
            <v>Быков Антон</v>
          </cell>
          <cell r="E132">
            <v>38940</v>
          </cell>
          <cell r="F132" t="str">
            <v>КМС</v>
          </cell>
          <cell r="G132" t="str">
            <v>Тульская область</v>
          </cell>
        </row>
        <row r="133">
          <cell r="B133">
            <v>113</v>
          </cell>
          <cell r="C133">
            <v>10094923271</v>
          </cell>
          <cell r="D133" t="str">
            <v>Быковский Никита</v>
          </cell>
          <cell r="E133">
            <v>38917</v>
          </cell>
          <cell r="F133" t="str">
            <v>КМС</v>
          </cell>
          <cell r="G133" t="str">
            <v>Тульская область</v>
          </cell>
        </row>
        <row r="134">
          <cell r="B134">
            <v>114</v>
          </cell>
          <cell r="C134">
            <v>10100041841</v>
          </cell>
          <cell r="D134" t="str">
            <v>Василенко Владислава</v>
          </cell>
          <cell r="E134">
            <v>39082</v>
          </cell>
          <cell r="F134" t="str">
            <v>КМС</v>
          </cell>
          <cell r="G134" t="str">
            <v>Тульская область</v>
          </cell>
        </row>
        <row r="135">
          <cell r="B135">
            <v>115</v>
          </cell>
          <cell r="C135">
            <v>10091970532</v>
          </cell>
          <cell r="D135" t="str">
            <v>Евланова Екатерина</v>
          </cell>
          <cell r="E135">
            <v>39047</v>
          </cell>
          <cell r="F135" t="str">
            <v>КМС</v>
          </cell>
          <cell r="G135" t="str">
            <v>Тульская область</v>
          </cell>
        </row>
        <row r="136">
          <cell r="B136">
            <v>116</v>
          </cell>
          <cell r="C136">
            <v>10091966589</v>
          </cell>
          <cell r="D136" t="str">
            <v>Ермолова Дарья</v>
          </cell>
          <cell r="E136">
            <v>38956</v>
          </cell>
          <cell r="F136" t="str">
            <v>КМС</v>
          </cell>
          <cell r="G136" t="str">
            <v>Тульская область</v>
          </cell>
        </row>
        <row r="137">
          <cell r="B137">
            <v>117</v>
          </cell>
          <cell r="C137">
            <v>10094255385</v>
          </cell>
          <cell r="D137" t="str">
            <v>Изотова Анна</v>
          </cell>
          <cell r="E137">
            <v>39316</v>
          </cell>
          <cell r="F137" t="str">
            <v>КМС</v>
          </cell>
          <cell r="G137" t="str">
            <v>Тульская область</v>
          </cell>
        </row>
        <row r="138">
          <cell r="B138">
            <v>118</v>
          </cell>
          <cell r="C138">
            <v>10120490148</v>
          </cell>
          <cell r="D138" t="str">
            <v>Кондауров Иван</v>
          </cell>
          <cell r="E138">
            <v>38826</v>
          </cell>
          <cell r="F138" t="str">
            <v>КМС</v>
          </cell>
          <cell r="G138" t="str">
            <v>Тульская область</v>
          </cell>
        </row>
        <row r="139">
          <cell r="B139">
            <v>119</v>
          </cell>
          <cell r="C139">
            <v>10093990253</v>
          </cell>
          <cell r="D139" t="str">
            <v>Майоров Ждан</v>
          </cell>
          <cell r="E139">
            <v>38453</v>
          </cell>
          <cell r="F139" t="str">
            <v>КМС</v>
          </cell>
          <cell r="G139" t="str">
            <v>Тульская область</v>
          </cell>
        </row>
        <row r="140">
          <cell r="B140">
            <v>120</v>
          </cell>
          <cell r="C140">
            <v>10093556278</v>
          </cell>
          <cell r="D140" t="str">
            <v>Марямидзе Степан</v>
          </cell>
          <cell r="E140">
            <v>38503</v>
          </cell>
          <cell r="F140" t="str">
            <v>КМС</v>
          </cell>
          <cell r="G140" t="str">
            <v>Тульская область</v>
          </cell>
        </row>
        <row r="141">
          <cell r="B141">
            <v>121</v>
          </cell>
          <cell r="C141">
            <v>10036077112</v>
          </cell>
          <cell r="D141" t="str">
            <v>Мурзина Ирина</v>
          </cell>
          <cell r="E141">
            <v>38092</v>
          </cell>
          <cell r="F141" t="str">
            <v>МС</v>
          </cell>
          <cell r="G141" t="str">
            <v>Тульская область</v>
          </cell>
        </row>
        <row r="142">
          <cell r="B142">
            <v>122</v>
          </cell>
          <cell r="C142">
            <v>10095011985</v>
          </cell>
          <cell r="D142" t="str">
            <v>Почерняев Николай</v>
          </cell>
          <cell r="E142">
            <v>38515</v>
          </cell>
          <cell r="F142" t="str">
            <v>КМС</v>
          </cell>
          <cell r="G142" t="str">
            <v>Тульская область</v>
          </cell>
        </row>
        <row r="143">
          <cell r="B143">
            <v>123</v>
          </cell>
          <cell r="C143">
            <v>10104123420</v>
          </cell>
          <cell r="D143" t="str">
            <v>Суятин Мирослав</v>
          </cell>
          <cell r="E143">
            <v>38726</v>
          </cell>
          <cell r="F143" t="str">
            <v>КМС</v>
          </cell>
          <cell r="G143" t="str">
            <v>Тульская область</v>
          </cell>
        </row>
        <row r="144">
          <cell r="B144">
            <v>124</v>
          </cell>
          <cell r="C144">
            <v>10036049123</v>
          </cell>
          <cell r="D144" t="str">
            <v>Хилькович Денис</v>
          </cell>
          <cell r="E144">
            <v>37978</v>
          </cell>
          <cell r="F144" t="str">
            <v>КМС</v>
          </cell>
          <cell r="G144" t="str">
            <v>Тульская область</v>
          </cell>
        </row>
        <row r="145">
          <cell r="B145">
            <v>125</v>
          </cell>
          <cell r="C145">
            <v>10116899027</v>
          </cell>
          <cell r="D145" t="str">
            <v>Юрченко Александра</v>
          </cell>
          <cell r="E145">
            <v>39346</v>
          </cell>
          <cell r="F145" t="str">
            <v>КМС</v>
          </cell>
          <cell r="G145" t="str">
            <v>Тульская область</v>
          </cell>
        </row>
        <row r="146">
          <cell r="B146">
            <v>126</v>
          </cell>
          <cell r="C146">
            <v>10131028691</v>
          </cell>
          <cell r="D146" t="str">
            <v>Зыбин Артем</v>
          </cell>
          <cell r="E146">
            <v>39747</v>
          </cell>
          <cell r="F146" t="str">
            <v>КМС</v>
          </cell>
          <cell r="G146" t="str">
            <v>Тульская область</v>
          </cell>
        </row>
        <row r="149">
          <cell r="B149">
            <v>127</v>
          </cell>
          <cell r="C149">
            <v>10101780565</v>
          </cell>
          <cell r="D149" t="str">
            <v>Водопьянов Александр</v>
          </cell>
          <cell r="E149">
            <v>38579</v>
          </cell>
          <cell r="F149" t="str">
            <v>КМС</v>
          </cell>
          <cell r="G149" t="str">
            <v>Москва</v>
          </cell>
        </row>
        <row r="150">
          <cell r="B150">
            <v>128</v>
          </cell>
          <cell r="C150">
            <v>10036042225</v>
          </cell>
          <cell r="D150" t="str">
            <v>Балаева Софья</v>
          </cell>
          <cell r="E150">
            <v>37325</v>
          </cell>
          <cell r="F150" t="str">
            <v>МС</v>
          </cell>
          <cell r="G150" t="str">
            <v>Москва</v>
          </cell>
        </row>
        <row r="151">
          <cell r="B151">
            <v>129</v>
          </cell>
          <cell r="C151">
            <v>10036017494</v>
          </cell>
          <cell r="D151" t="str">
            <v>Голяева Валерия</v>
          </cell>
          <cell r="E151">
            <v>37057</v>
          </cell>
          <cell r="F151" t="str">
            <v>МС</v>
          </cell>
          <cell r="G151" t="str">
            <v>Москва</v>
          </cell>
        </row>
        <row r="152">
          <cell r="B152">
            <v>130</v>
          </cell>
          <cell r="C152">
            <v>10036015070</v>
          </cell>
          <cell r="D152" t="str">
            <v>Захаркина Валерия</v>
          </cell>
          <cell r="E152">
            <v>36912</v>
          </cell>
          <cell r="F152" t="str">
            <v>МС</v>
          </cell>
          <cell r="G152" t="str">
            <v>Москва</v>
          </cell>
        </row>
        <row r="153">
          <cell r="B153">
            <v>131</v>
          </cell>
          <cell r="C153">
            <v>1003605587</v>
          </cell>
          <cell r="D153" t="str">
            <v>Стешина Александра</v>
          </cell>
          <cell r="E153">
            <v>37058</v>
          </cell>
          <cell r="F153" t="str">
            <v>МС</v>
          </cell>
          <cell r="G153" t="str">
            <v>Москва</v>
          </cell>
        </row>
        <row r="154">
          <cell r="B154">
            <v>132</v>
          </cell>
          <cell r="C154">
            <v>10091170179</v>
          </cell>
          <cell r="D154" t="str">
            <v>Малькова Татьяна</v>
          </cell>
          <cell r="E154">
            <v>38712</v>
          </cell>
          <cell r="F154" t="str">
            <v>МС</v>
          </cell>
          <cell r="G154" t="str">
            <v>Москва</v>
          </cell>
        </row>
        <row r="155">
          <cell r="B155">
            <v>133</v>
          </cell>
          <cell r="C155">
            <v>10101842102</v>
          </cell>
          <cell r="D155" t="str">
            <v>Мартино Стелла</v>
          </cell>
          <cell r="E155">
            <v>38571</v>
          </cell>
          <cell r="F155" t="str">
            <v>1 СР</v>
          </cell>
          <cell r="G155" t="str">
            <v>Москва</v>
          </cell>
        </row>
        <row r="156">
          <cell r="B156">
            <v>134</v>
          </cell>
          <cell r="C156">
            <v>10096561157</v>
          </cell>
          <cell r="D156" t="str">
            <v>Рыбина Светлана</v>
          </cell>
          <cell r="E156">
            <v>38946</v>
          </cell>
          <cell r="F156" t="str">
            <v>КМС</v>
          </cell>
          <cell r="G156" t="str">
            <v>Москва</v>
          </cell>
        </row>
        <row r="157">
          <cell r="B157">
            <v>135</v>
          </cell>
          <cell r="C157">
            <v>10120565122</v>
          </cell>
          <cell r="D157" t="str">
            <v>Толстикова Екатерина</v>
          </cell>
          <cell r="E157">
            <v>38778</v>
          </cell>
          <cell r="F157" t="str">
            <v>КМС</v>
          </cell>
          <cell r="G157" t="str">
            <v>Москва</v>
          </cell>
        </row>
        <row r="158">
          <cell r="B158">
            <v>136</v>
          </cell>
          <cell r="C158">
            <v>10107167806</v>
          </cell>
          <cell r="D158" t="str">
            <v>Щекотова Анастасия</v>
          </cell>
          <cell r="E158">
            <v>38784</v>
          </cell>
          <cell r="F158" t="str">
            <v>КМС</v>
          </cell>
          <cell r="G158" t="str">
            <v>Москва</v>
          </cell>
        </row>
        <row r="161">
          <cell r="B161">
            <v>137</v>
          </cell>
          <cell r="C161">
            <v>10090187550</v>
          </cell>
          <cell r="D161" t="str">
            <v>Лысенко Алина</v>
          </cell>
          <cell r="E161">
            <v>37758</v>
          </cell>
          <cell r="F161" t="str">
            <v>МСМК</v>
          </cell>
          <cell r="G161" t="str">
            <v>Москва</v>
          </cell>
        </row>
        <row r="162">
          <cell r="B162">
            <v>138</v>
          </cell>
          <cell r="C162">
            <v>10053869942</v>
          </cell>
          <cell r="D162" t="str">
            <v>Бирюков Никита</v>
          </cell>
          <cell r="E162">
            <v>37988</v>
          </cell>
          <cell r="F162" t="str">
            <v>МС</v>
          </cell>
          <cell r="G162" t="str">
            <v>Москва</v>
          </cell>
        </row>
        <row r="163">
          <cell r="B163">
            <v>139</v>
          </cell>
          <cell r="C163">
            <v>10052469304</v>
          </cell>
          <cell r="D163" t="str">
            <v>Головенец Ярослав</v>
          </cell>
          <cell r="E163">
            <v>38141</v>
          </cell>
          <cell r="F163" t="str">
            <v>МС</v>
          </cell>
          <cell r="G163" t="str">
            <v>Москва</v>
          </cell>
        </row>
        <row r="164">
          <cell r="B164">
            <v>140</v>
          </cell>
          <cell r="C164">
            <v>10082333782</v>
          </cell>
          <cell r="D164" t="str">
            <v>Кирильцев Никита</v>
          </cell>
          <cell r="E164">
            <v>38364</v>
          </cell>
          <cell r="F164" t="str">
            <v>МС</v>
          </cell>
          <cell r="G164" t="str">
            <v>Москва</v>
          </cell>
        </row>
        <row r="165">
          <cell r="B165">
            <v>141</v>
          </cell>
          <cell r="C165">
            <v>10078794700</v>
          </cell>
          <cell r="D165" t="str">
            <v>Богомолова Елизавета</v>
          </cell>
          <cell r="E165">
            <v>37812</v>
          </cell>
          <cell r="F165" t="str">
            <v>МС</v>
          </cell>
          <cell r="G165" t="str">
            <v>Москва</v>
          </cell>
        </row>
        <row r="166">
          <cell r="B166">
            <v>142</v>
          </cell>
          <cell r="C166">
            <v>10077949584</v>
          </cell>
          <cell r="D166" t="str">
            <v>Благодарова Варвара</v>
          </cell>
          <cell r="E166">
            <v>37972</v>
          </cell>
          <cell r="F166" t="str">
            <v>МС</v>
          </cell>
          <cell r="G166" t="str">
            <v>Москва</v>
          </cell>
        </row>
        <row r="167">
          <cell r="B167">
            <v>143</v>
          </cell>
          <cell r="C167">
            <v>10076776187</v>
          </cell>
          <cell r="D167" t="str">
            <v>Попов Александр</v>
          </cell>
          <cell r="E167">
            <v>37974</v>
          </cell>
          <cell r="F167" t="str">
            <v>МС</v>
          </cell>
          <cell r="G167" t="str">
            <v>Москва</v>
          </cell>
        </row>
        <row r="168">
          <cell r="B168">
            <v>144</v>
          </cell>
          <cell r="C168">
            <v>10036021740</v>
          </cell>
          <cell r="D168" t="str">
            <v>Шерстеникин Алексей</v>
          </cell>
          <cell r="E168">
            <v>37340</v>
          </cell>
          <cell r="F168" t="str">
            <v>МС</v>
          </cell>
          <cell r="G168" t="str">
            <v>Москва</v>
          </cell>
        </row>
        <row r="169">
          <cell r="B169">
            <v>145</v>
          </cell>
          <cell r="C169">
            <v>10101332446</v>
          </cell>
          <cell r="D169" t="str">
            <v>Юдин Никита</v>
          </cell>
          <cell r="E169">
            <v>38409</v>
          </cell>
          <cell r="F169" t="str">
            <v>КМС</v>
          </cell>
          <cell r="G169" t="str">
            <v>Москва</v>
          </cell>
        </row>
        <row r="170">
          <cell r="B170">
            <v>146</v>
          </cell>
          <cell r="C170">
            <v>10103549100</v>
          </cell>
          <cell r="D170" t="str">
            <v>Григорьев Платон</v>
          </cell>
          <cell r="E170">
            <v>38410</v>
          </cell>
          <cell r="F170" t="str">
            <v>МС</v>
          </cell>
          <cell r="G170" t="str">
            <v>Москва</v>
          </cell>
        </row>
        <row r="171">
          <cell r="B171">
            <v>147</v>
          </cell>
          <cell r="C171">
            <v>10102050650</v>
          </cell>
          <cell r="D171" t="str">
            <v>Артемова Вера</v>
          </cell>
          <cell r="E171">
            <v>38399</v>
          </cell>
          <cell r="F171" t="str">
            <v>МС</v>
          </cell>
          <cell r="G171" t="str">
            <v>Москва</v>
          </cell>
        </row>
        <row r="172">
          <cell r="B172">
            <v>148</v>
          </cell>
          <cell r="C172">
            <v>10104005909</v>
          </cell>
          <cell r="D172" t="str">
            <v>Забродина Дарья</v>
          </cell>
          <cell r="E172">
            <v>38604</v>
          </cell>
          <cell r="F172" t="str">
            <v>МС</v>
          </cell>
          <cell r="G172" t="str">
            <v>Москва</v>
          </cell>
        </row>
        <row r="173">
          <cell r="B173">
            <v>149</v>
          </cell>
          <cell r="C173">
            <v>10036078728</v>
          </cell>
          <cell r="D173" t="str">
            <v>Калачник Никита</v>
          </cell>
          <cell r="E173">
            <v>37795</v>
          </cell>
          <cell r="F173" t="str">
            <v>МСМК</v>
          </cell>
          <cell r="G173" t="str">
            <v>Москва</v>
          </cell>
        </row>
        <row r="174">
          <cell r="B174">
            <v>150</v>
          </cell>
          <cell r="C174">
            <v>10112709637</v>
          </cell>
          <cell r="D174" t="str">
            <v>Фарафонтова Елизавета</v>
          </cell>
          <cell r="E174">
            <v>39296</v>
          </cell>
          <cell r="F174" t="str">
            <v>КМС</v>
          </cell>
          <cell r="G174" t="str">
            <v>Москва</v>
          </cell>
        </row>
        <row r="175">
          <cell r="B175">
            <v>151</v>
          </cell>
          <cell r="C175">
            <v>10090182395</v>
          </cell>
          <cell r="D175" t="str">
            <v>Шукуров Тимур</v>
          </cell>
          <cell r="E175">
            <v>38552</v>
          </cell>
          <cell r="F175" t="str">
            <v>МС</v>
          </cell>
          <cell r="G175" t="str">
            <v>Москва</v>
          </cell>
        </row>
        <row r="176">
          <cell r="B176">
            <v>152</v>
          </cell>
          <cell r="C176">
            <v>10058292233</v>
          </cell>
          <cell r="D176" t="str">
            <v>Кислицин Николай</v>
          </cell>
          <cell r="E176">
            <v>38899</v>
          </cell>
          <cell r="F176" t="str">
            <v>1 СР</v>
          </cell>
          <cell r="G176" t="str">
            <v>Москва</v>
          </cell>
        </row>
        <row r="177">
          <cell r="B177">
            <v>153</v>
          </cell>
          <cell r="C177">
            <v>10090423686</v>
          </cell>
          <cell r="D177" t="str">
            <v>Шешенин Андрей</v>
          </cell>
          <cell r="E177">
            <v>38945</v>
          </cell>
          <cell r="F177" t="str">
            <v>1 СР</v>
          </cell>
          <cell r="G177" t="str">
            <v>Москва</v>
          </cell>
        </row>
        <row r="178">
          <cell r="B178">
            <v>154</v>
          </cell>
          <cell r="C178">
            <v>10102210500</v>
          </cell>
          <cell r="D178" t="str">
            <v>Корольков Павел</v>
          </cell>
          <cell r="E178">
            <v>39061</v>
          </cell>
          <cell r="F178" t="str">
            <v>КМС</v>
          </cell>
          <cell r="G178" t="str">
            <v>Москва</v>
          </cell>
        </row>
        <row r="181">
          <cell r="B181">
            <v>155</v>
          </cell>
          <cell r="C181">
            <v>10036069533</v>
          </cell>
          <cell r="D181" t="str">
            <v>Гладышев Иван</v>
          </cell>
          <cell r="E181">
            <v>37116</v>
          </cell>
          <cell r="F181" t="str">
            <v>МСМК</v>
          </cell>
          <cell r="G181" t="str">
            <v>Москва</v>
          </cell>
        </row>
        <row r="182">
          <cell r="B182">
            <v>156</v>
          </cell>
          <cell r="C182">
            <v>10082146957</v>
          </cell>
          <cell r="D182" t="str">
            <v>Чернявский Игорь</v>
          </cell>
          <cell r="E182">
            <v>38445</v>
          </cell>
          <cell r="F182" t="str">
            <v>МС</v>
          </cell>
          <cell r="G182" t="str">
            <v>Москва</v>
          </cell>
        </row>
        <row r="183">
          <cell r="B183">
            <v>157</v>
          </cell>
          <cell r="C183">
            <v>10094893363</v>
          </cell>
          <cell r="D183" t="str">
            <v>Семенюк Яна</v>
          </cell>
          <cell r="E183">
            <v>38783</v>
          </cell>
          <cell r="F183" t="str">
            <v>КМС</v>
          </cell>
          <cell r="G183" t="str">
            <v>Москва</v>
          </cell>
        </row>
        <row r="184">
          <cell r="B184">
            <v>158</v>
          </cell>
          <cell r="C184">
            <v>10094917312</v>
          </cell>
          <cell r="D184" t="str">
            <v>Солозобова Елизавета</v>
          </cell>
          <cell r="E184">
            <v>38671</v>
          </cell>
          <cell r="F184" t="str">
            <v>МС</v>
          </cell>
          <cell r="G184" t="str">
            <v>Москва</v>
          </cell>
        </row>
        <row r="185">
          <cell r="B185">
            <v>159</v>
          </cell>
          <cell r="C185">
            <v>10104021568</v>
          </cell>
          <cell r="D185" t="str">
            <v>Бузина Елизавета</v>
          </cell>
          <cell r="E185">
            <v>38246</v>
          </cell>
          <cell r="F185" t="str">
            <v>МС</v>
          </cell>
          <cell r="G185" t="str">
            <v>Москва</v>
          </cell>
        </row>
        <row r="186">
          <cell r="B186">
            <v>160</v>
          </cell>
          <cell r="C186">
            <v>10092179383</v>
          </cell>
          <cell r="D186" t="str">
            <v>Амелин Даниил</v>
          </cell>
          <cell r="E186">
            <v>38819</v>
          </cell>
          <cell r="F186" t="str">
            <v>КМС</v>
          </cell>
          <cell r="G186" t="str">
            <v>Москва</v>
          </cell>
        </row>
        <row r="187">
          <cell r="B187">
            <v>161</v>
          </cell>
          <cell r="C187">
            <v>10100511986</v>
          </cell>
          <cell r="D187" t="str">
            <v>Афанасьев Никита</v>
          </cell>
          <cell r="E187">
            <v>38756</v>
          </cell>
          <cell r="F187" t="str">
            <v>КМС</v>
          </cell>
          <cell r="G187" t="str">
            <v>Москва</v>
          </cell>
        </row>
        <row r="188">
          <cell r="B188">
            <v>162</v>
          </cell>
          <cell r="C188">
            <v>10089461161</v>
          </cell>
          <cell r="D188" t="str">
            <v>Новикова Софья</v>
          </cell>
          <cell r="E188">
            <v>38988</v>
          </cell>
          <cell r="F188" t="str">
            <v>КМС</v>
          </cell>
          <cell r="G188" t="str">
            <v>Москва</v>
          </cell>
        </row>
        <row r="189">
          <cell r="B189">
            <v>163</v>
          </cell>
          <cell r="C189">
            <v>10112134711</v>
          </cell>
          <cell r="D189" t="str">
            <v>Самусев Иван</v>
          </cell>
          <cell r="E189">
            <v>38958</v>
          </cell>
          <cell r="F189" t="str">
            <v>КМС</v>
          </cell>
          <cell r="G189" t="str">
            <v>Москва</v>
          </cell>
        </row>
        <row r="190">
          <cell r="B190">
            <v>164</v>
          </cell>
          <cell r="C190">
            <v>10096881762</v>
          </cell>
          <cell r="D190" t="str">
            <v>Заика София</v>
          </cell>
          <cell r="E190">
            <v>38989</v>
          </cell>
          <cell r="F190" t="str">
            <v>КМС</v>
          </cell>
          <cell r="G190" t="str">
            <v>Москва</v>
          </cell>
        </row>
        <row r="191">
          <cell r="B191">
            <v>165</v>
          </cell>
          <cell r="C191">
            <v>10082410978</v>
          </cell>
          <cell r="D191" t="str">
            <v xml:space="preserve">Сторожев Александр </v>
          </cell>
          <cell r="E191">
            <v>38794</v>
          </cell>
          <cell r="F191" t="str">
            <v>КМС</v>
          </cell>
          <cell r="G191" t="str">
            <v>Москва</v>
          </cell>
        </row>
        <row r="192">
          <cell r="B192">
            <v>166</v>
          </cell>
          <cell r="C192">
            <v>10104278519</v>
          </cell>
          <cell r="D192" t="str">
            <v>Злотко Иван</v>
          </cell>
          <cell r="E192">
            <v>38874</v>
          </cell>
          <cell r="F192" t="str">
            <v>КМС</v>
          </cell>
          <cell r="G192" t="str">
            <v>Москва</v>
          </cell>
        </row>
        <row r="193">
          <cell r="B193">
            <v>167</v>
          </cell>
          <cell r="C193">
            <v>10075648361</v>
          </cell>
          <cell r="D193" t="str">
            <v>Величко Тимофей</v>
          </cell>
          <cell r="E193">
            <v>38346</v>
          </cell>
          <cell r="F193" t="str">
            <v>КМС</v>
          </cell>
          <cell r="G193" t="str">
            <v>Москва</v>
          </cell>
        </row>
        <row r="194">
          <cell r="B194">
            <v>168</v>
          </cell>
          <cell r="C194">
            <v>10036031844</v>
          </cell>
          <cell r="D194" t="str">
            <v>Спирин Вениамин</v>
          </cell>
          <cell r="E194">
            <v>36989</v>
          </cell>
          <cell r="F194" t="str">
            <v>МС</v>
          </cell>
          <cell r="G194" t="str">
            <v>Москва</v>
          </cell>
        </row>
        <row r="195">
          <cell r="B195">
            <v>169</v>
          </cell>
          <cell r="C195">
            <v>10076948161</v>
          </cell>
          <cell r="D195" t="str">
            <v>Явенков Александр</v>
          </cell>
          <cell r="E195">
            <v>38092</v>
          </cell>
          <cell r="F195" t="str">
            <v>КМС</v>
          </cell>
          <cell r="G195" t="str">
            <v>Москва</v>
          </cell>
        </row>
        <row r="196">
          <cell r="B196">
            <v>170</v>
          </cell>
          <cell r="C196">
            <v>10130335345</v>
          </cell>
          <cell r="D196" t="str">
            <v>Меремеренко Дмитрий</v>
          </cell>
          <cell r="E196">
            <v>38821</v>
          </cell>
          <cell r="F196" t="str">
            <v>1 СР</v>
          </cell>
          <cell r="G196" t="str">
            <v>Москва</v>
          </cell>
        </row>
        <row r="197">
          <cell r="B197">
            <v>171</v>
          </cell>
          <cell r="C197">
            <v>10097338167</v>
          </cell>
          <cell r="D197" t="str">
            <v>Хлупов Дмитрий</v>
          </cell>
          <cell r="E197">
            <v>38553</v>
          </cell>
          <cell r="F197" t="str">
            <v>МС</v>
          </cell>
          <cell r="G197" t="str">
            <v>Москва</v>
          </cell>
        </row>
        <row r="198">
          <cell r="B198">
            <v>172</v>
          </cell>
          <cell r="C198">
            <v>10091011545</v>
          </cell>
          <cell r="D198" t="str">
            <v xml:space="preserve">Соколов Савва </v>
          </cell>
          <cell r="E198">
            <v>38539</v>
          </cell>
          <cell r="F198" t="str">
            <v>КМС</v>
          </cell>
          <cell r="G198" t="str">
            <v>Москва</v>
          </cell>
        </row>
        <row r="199">
          <cell r="B199">
            <v>173</v>
          </cell>
          <cell r="C199">
            <v>10100513000</v>
          </cell>
          <cell r="D199" t="str">
            <v>Бортников Георгий</v>
          </cell>
          <cell r="E199">
            <v>38493</v>
          </cell>
          <cell r="F199" t="str">
            <v>КМС</v>
          </cell>
          <cell r="G199" t="str">
            <v>Москва</v>
          </cell>
        </row>
        <row r="200">
          <cell r="B200">
            <v>174</v>
          </cell>
          <cell r="C200">
            <v>10092384194</v>
          </cell>
          <cell r="D200" t="str">
            <v>Тлюстангелов Даниил</v>
          </cell>
          <cell r="E200">
            <v>38721</v>
          </cell>
          <cell r="F200" t="str">
            <v>КМС</v>
          </cell>
          <cell r="G200" t="str">
            <v>Москва</v>
          </cell>
        </row>
        <row r="201">
          <cell r="B201">
            <v>175</v>
          </cell>
          <cell r="C201">
            <v>10090936268</v>
          </cell>
          <cell r="D201" t="str">
            <v>Чернов Денис</v>
          </cell>
          <cell r="E201">
            <v>38450</v>
          </cell>
          <cell r="F201" t="str">
            <v>КМС</v>
          </cell>
          <cell r="G201" t="str">
            <v>Москва</v>
          </cell>
        </row>
        <row r="202">
          <cell r="B202">
            <v>176</v>
          </cell>
          <cell r="C202">
            <v>10090935965</v>
          </cell>
          <cell r="D202" t="str">
            <v>Шаин Герман</v>
          </cell>
          <cell r="E202">
            <v>38564</v>
          </cell>
          <cell r="F202" t="str">
            <v>КМС</v>
          </cell>
          <cell r="G202" t="str">
            <v>Москва</v>
          </cell>
        </row>
        <row r="204">
          <cell r="B204">
            <v>177</v>
          </cell>
          <cell r="C204">
            <v>10077621606</v>
          </cell>
          <cell r="D204" t="str">
            <v>Агаева Алина</v>
          </cell>
          <cell r="E204">
            <v>38545</v>
          </cell>
          <cell r="F204" t="str">
            <v>КМС</v>
          </cell>
          <cell r="G204" t="str">
            <v>Ростовская область</v>
          </cell>
        </row>
        <row r="205">
          <cell r="B205">
            <v>178</v>
          </cell>
          <cell r="C205">
            <v>10077621303</v>
          </cell>
          <cell r="D205" t="str">
            <v>Майсурадзе Лия</v>
          </cell>
          <cell r="E205">
            <v>38665</v>
          </cell>
          <cell r="F205" t="str">
            <v>КМС</v>
          </cell>
          <cell r="G205" t="str">
            <v>Ростовская область</v>
          </cell>
        </row>
        <row r="206">
          <cell r="B206">
            <v>179</v>
          </cell>
          <cell r="C206">
            <v>10036021437</v>
          </cell>
          <cell r="D206" t="str">
            <v>Володина Софья</v>
          </cell>
          <cell r="E206">
            <v>37302</v>
          </cell>
          <cell r="F206" t="str">
            <v>МС</v>
          </cell>
          <cell r="G206" t="str">
            <v>Ростовская область, Тульская область</v>
          </cell>
        </row>
        <row r="207">
          <cell r="B207">
            <v>180</v>
          </cell>
          <cell r="C207">
            <v>10055891380</v>
          </cell>
          <cell r="D207" t="str">
            <v>Красовская Татьяна</v>
          </cell>
          <cell r="E207">
            <v>38054</v>
          </cell>
          <cell r="F207" t="str">
            <v>МС</v>
          </cell>
          <cell r="G207" t="str">
            <v>Ростовская область</v>
          </cell>
        </row>
        <row r="211">
          <cell r="B211">
            <v>181</v>
          </cell>
          <cell r="C211">
            <v>10077686068</v>
          </cell>
          <cell r="D211" t="str">
            <v>Коновалова Александра</v>
          </cell>
          <cell r="E211">
            <v>36960</v>
          </cell>
          <cell r="F211" t="str">
            <v>МС</v>
          </cell>
          <cell r="G211" t="str">
            <v>Удмуртская республика</v>
          </cell>
        </row>
        <row r="212">
          <cell r="B212">
            <v>182</v>
          </cell>
          <cell r="C212">
            <v>10077689001</v>
          </cell>
          <cell r="D212" t="str">
            <v>Корлякова Евдокия</v>
          </cell>
          <cell r="E212">
            <v>38574</v>
          </cell>
          <cell r="F212" t="str">
            <v>КМС</v>
          </cell>
          <cell r="G212" t="str">
            <v>Удмуртская республика</v>
          </cell>
        </row>
        <row r="213">
          <cell r="B213">
            <v>183</v>
          </cell>
          <cell r="C213">
            <v>10128428485</v>
          </cell>
          <cell r="D213" t="str">
            <v>Мартынова Александра</v>
          </cell>
          <cell r="E213">
            <v>38678</v>
          </cell>
          <cell r="F213" t="str">
            <v>КМС</v>
          </cell>
          <cell r="G213" t="str">
            <v>Удмуртская республика</v>
          </cell>
        </row>
        <row r="214">
          <cell r="B214">
            <v>184</v>
          </cell>
          <cell r="C214">
            <v>10093068450</v>
          </cell>
          <cell r="D214" t="str">
            <v>Кузьмин Кирилл</v>
          </cell>
          <cell r="E214">
            <v>38798</v>
          </cell>
          <cell r="F214" t="str">
            <v>КМС</v>
          </cell>
          <cell r="G214" t="str">
            <v>Удмуртская республика</v>
          </cell>
        </row>
        <row r="215">
          <cell r="B215">
            <v>185</v>
          </cell>
          <cell r="C215">
            <v>10131542690</v>
          </cell>
          <cell r="D215" t="str">
            <v>Шишкина Елизавета</v>
          </cell>
          <cell r="E215">
            <v>39014</v>
          </cell>
          <cell r="F215" t="str">
            <v>КМС</v>
          </cell>
          <cell r="G215" t="str">
            <v>Удмуртская республика</v>
          </cell>
        </row>
        <row r="218">
          <cell r="B218">
            <v>186</v>
          </cell>
          <cell r="C218">
            <v>10036017393</v>
          </cell>
          <cell r="D218" t="str">
            <v>Чуренкова Таисия</v>
          </cell>
          <cell r="E218">
            <v>37128</v>
          </cell>
          <cell r="F218" t="str">
            <v>МС</v>
          </cell>
          <cell r="G218" t="str">
            <v>Республика Адыгея</v>
          </cell>
        </row>
        <row r="221">
          <cell r="B221">
            <v>187</v>
          </cell>
          <cell r="C221">
            <v>10091962953</v>
          </cell>
          <cell r="D221" t="str">
            <v>Козубенко Алексей</v>
          </cell>
          <cell r="E221">
            <v>38364</v>
          </cell>
          <cell r="F221" t="str">
            <v>КМС</v>
          </cell>
          <cell r="G221" t="str">
            <v>Омская область</v>
          </cell>
        </row>
        <row r="222">
          <cell r="B222">
            <v>188</v>
          </cell>
          <cell r="C222">
            <v>10077480752</v>
          </cell>
          <cell r="D222" t="str">
            <v>Буньков Максим</v>
          </cell>
          <cell r="E222">
            <v>38586</v>
          </cell>
          <cell r="F222" t="str">
            <v>2 СР</v>
          </cell>
          <cell r="G222" t="str">
            <v>Омская область</v>
          </cell>
        </row>
        <row r="223">
          <cell r="B223">
            <v>189</v>
          </cell>
          <cell r="C223">
            <v>10115653383</v>
          </cell>
          <cell r="D223" t="str">
            <v>Бутрик Егор</v>
          </cell>
          <cell r="E223">
            <v>38946</v>
          </cell>
          <cell r="F223" t="str">
            <v>1 СР</v>
          </cell>
          <cell r="G223" t="str">
            <v>Омская область</v>
          </cell>
        </row>
        <row r="224">
          <cell r="B224">
            <v>190</v>
          </cell>
          <cell r="C224">
            <v>10091972047</v>
          </cell>
          <cell r="D224" t="str">
            <v>Кузьменко Николай</v>
          </cell>
          <cell r="E224">
            <v>38556</v>
          </cell>
          <cell r="F224" t="str">
            <v>МС</v>
          </cell>
          <cell r="G224" t="str">
            <v>Омская область</v>
          </cell>
        </row>
        <row r="225">
          <cell r="B225">
            <v>191</v>
          </cell>
          <cell r="C225">
            <v>10081650136</v>
          </cell>
          <cell r="D225" t="str">
            <v>Пурыгин Максим</v>
          </cell>
          <cell r="E225">
            <v>38520</v>
          </cell>
          <cell r="F225" t="str">
            <v>МС</v>
          </cell>
          <cell r="G225" t="str">
            <v>Омская область</v>
          </cell>
        </row>
        <row r="226">
          <cell r="B226">
            <v>192</v>
          </cell>
          <cell r="C226">
            <v>10093607206</v>
          </cell>
          <cell r="D226" t="str">
            <v>Павлов Ярослав</v>
          </cell>
          <cell r="E226">
            <v>38654</v>
          </cell>
          <cell r="F226" t="str">
            <v>КМС</v>
          </cell>
          <cell r="G226" t="str">
            <v>Омская область</v>
          </cell>
        </row>
        <row r="227">
          <cell r="B227">
            <v>193</v>
          </cell>
          <cell r="C227">
            <v>10105335415</v>
          </cell>
          <cell r="D227" t="str">
            <v>Мухин Михаил</v>
          </cell>
          <cell r="E227">
            <v>38507</v>
          </cell>
          <cell r="F227" t="str">
            <v>МС</v>
          </cell>
          <cell r="G227" t="str">
            <v>Омская область</v>
          </cell>
        </row>
        <row r="228">
          <cell r="B228">
            <v>194</v>
          </cell>
          <cell r="C228">
            <v>10084268530</v>
          </cell>
          <cell r="D228" t="str">
            <v>Придатченко Егор</v>
          </cell>
          <cell r="E228">
            <v>38954</v>
          </cell>
          <cell r="F228" t="str">
            <v>КМС</v>
          </cell>
          <cell r="G228" t="str">
            <v>Омская область</v>
          </cell>
        </row>
        <row r="229">
          <cell r="B229">
            <v>195</v>
          </cell>
          <cell r="C229">
            <v>10059156745</v>
          </cell>
          <cell r="D229" t="str">
            <v>Шевцов Андрей</v>
          </cell>
          <cell r="E229">
            <v>37811</v>
          </cell>
          <cell r="F229" t="str">
            <v>МС</v>
          </cell>
          <cell r="G229" t="str">
            <v>Омская область</v>
          </cell>
        </row>
        <row r="230">
          <cell r="B230">
            <v>196</v>
          </cell>
          <cell r="C230">
            <v>10062192643</v>
          </cell>
          <cell r="D230" t="str">
            <v>Бурдыгин Глеб</v>
          </cell>
          <cell r="E230">
            <v>37355</v>
          </cell>
          <cell r="F230" t="str">
            <v>КМС</v>
          </cell>
          <cell r="G230" t="str">
            <v>Омская область</v>
          </cell>
        </row>
        <row r="231">
          <cell r="B231">
            <v>197</v>
          </cell>
          <cell r="C231">
            <v>10054592186</v>
          </cell>
          <cell r="D231" t="str">
            <v>Кузнецов Данила</v>
          </cell>
          <cell r="E231">
            <v>37400</v>
          </cell>
          <cell r="F231" t="str">
            <v>КМС</v>
          </cell>
          <cell r="G231" t="str">
            <v>Омская область</v>
          </cell>
        </row>
        <row r="232">
          <cell r="B232">
            <v>198</v>
          </cell>
          <cell r="C232">
            <v>10036099542</v>
          </cell>
          <cell r="D232" t="str">
            <v>Мальков Кирилл</v>
          </cell>
          <cell r="E232">
            <v>37541</v>
          </cell>
          <cell r="F232" t="str">
            <v>МС</v>
          </cell>
          <cell r="G232" t="str">
            <v>Омская область</v>
          </cell>
        </row>
        <row r="233">
          <cell r="B233">
            <v>199</v>
          </cell>
          <cell r="C233">
            <v>10105865881</v>
          </cell>
          <cell r="D233" t="str">
            <v>Дикий Марк</v>
          </cell>
          <cell r="E233">
            <v>37827</v>
          </cell>
          <cell r="F233" t="str">
            <v>КМС</v>
          </cell>
          <cell r="G233" t="str">
            <v>Омская область</v>
          </cell>
        </row>
        <row r="234">
          <cell r="B234">
            <v>200</v>
          </cell>
          <cell r="C234">
            <v>10077462665</v>
          </cell>
          <cell r="D234" t="str">
            <v>Иванов Александр</v>
          </cell>
          <cell r="E234">
            <v>37980</v>
          </cell>
          <cell r="F234" t="str">
            <v>МС</v>
          </cell>
          <cell r="G234" t="str">
            <v>Омская область</v>
          </cell>
        </row>
        <row r="235">
          <cell r="B235">
            <v>201</v>
          </cell>
          <cell r="C235">
            <v>10036072664</v>
          </cell>
          <cell r="D235" t="str">
            <v>Бутрехин Юрий</v>
          </cell>
          <cell r="E235">
            <v>36909</v>
          </cell>
          <cell r="F235" t="str">
            <v>МС</v>
          </cell>
          <cell r="G235" t="str">
            <v>Омская область</v>
          </cell>
        </row>
        <row r="236">
          <cell r="B236">
            <v>202</v>
          </cell>
          <cell r="C236">
            <v>10084468994</v>
          </cell>
          <cell r="D236" t="str">
            <v>Мананникова Анастасия</v>
          </cell>
          <cell r="E236">
            <v>37914</v>
          </cell>
          <cell r="F236" t="str">
            <v>МС</v>
          </cell>
          <cell r="G236" t="str">
            <v>Омская область</v>
          </cell>
        </row>
        <row r="237">
          <cell r="B237">
            <v>203</v>
          </cell>
          <cell r="C237">
            <v>10079773790</v>
          </cell>
          <cell r="D237" t="str">
            <v>Шварева Варвара</v>
          </cell>
          <cell r="E237">
            <v>38272</v>
          </cell>
          <cell r="F237" t="str">
            <v>КМС</v>
          </cell>
          <cell r="G237" t="str">
            <v>Омская область</v>
          </cell>
        </row>
        <row r="238">
          <cell r="B238">
            <v>204</v>
          </cell>
          <cell r="C238">
            <v>10078794292</v>
          </cell>
          <cell r="D238" t="str">
            <v>Тишкин Александр</v>
          </cell>
          <cell r="E238">
            <v>37768</v>
          </cell>
          <cell r="F238" t="str">
            <v>МС</v>
          </cell>
          <cell r="G238" t="str">
            <v>Омская область</v>
          </cell>
        </row>
        <row r="242">
          <cell r="B242">
            <v>205</v>
          </cell>
          <cell r="C242">
            <v>10077952416</v>
          </cell>
          <cell r="D242" t="str">
            <v>Залипятский Иван</v>
          </cell>
          <cell r="E242">
            <v>37631</v>
          </cell>
          <cell r="F242" t="str">
            <v>КМС</v>
          </cell>
          <cell r="G242" t="str">
            <v>Омская область</v>
          </cell>
        </row>
        <row r="243">
          <cell r="B243">
            <v>206</v>
          </cell>
          <cell r="C243">
            <v>10083324192</v>
          </cell>
          <cell r="D243" t="str">
            <v>Конончук Алла</v>
          </cell>
          <cell r="E243">
            <v>37694</v>
          </cell>
          <cell r="F243" t="str">
            <v>МС</v>
          </cell>
          <cell r="G243" t="str">
            <v>Омская область</v>
          </cell>
        </row>
        <row r="244">
          <cell r="B244">
            <v>207</v>
          </cell>
          <cell r="C244">
            <v>10036059328</v>
          </cell>
          <cell r="D244" t="str">
            <v>Иванцова Мария</v>
          </cell>
          <cell r="E244">
            <v>37004</v>
          </cell>
          <cell r="F244" t="str">
            <v>МС</v>
          </cell>
          <cell r="G244" t="str">
            <v>Омская область</v>
          </cell>
        </row>
        <row r="245">
          <cell r="B245">
            <v>208</v>
          </cell>
          <cell r="C245">
            <v>10036076607</v>
          </cell>
          <cell r="D245" t="str">
            <v>Вальковская Татьяна</v>
          </cell>
          <cell r="E245">
            <v>37625</v>
          </cell>
          <cell r="F245" t="str">
            <v>КМС</v>
          </cell>
          <cell r="G245" t="str">
            <v>Омская область</v>
          </cell>
        </row>
        <row r="246">
          <cell r="B246">
            <v>209</v>
          </cell>
          <cell r="C246">
            <v>10062526988</v>
          </cell>
          <cell r="D246" t="str">
            <v>Шестаков Артем</v>
          </cell>
          <cell r="E246">
            <v>37882</v>
          </cell>
          <cell r="F246" t="str">
            <v>КМС</v>
          </cell>
          <cell r="G246" t="str">
            <v>Омская область</v>
          </cell>
        </row>
        <row r="247">
          <cell r="B247">
            <v>210</v>
          </cell>
          <cell r="C247">
            <v>10095787480</v>
          </cell>
          <cell r="D247" t="str">
            <v>Терешенок Виталий</v>
          </cell>
          <cell r="E247">
            <v>37065</v>
          </cell>
          <cell r="F247" t="str">
            <v>МС</v>
          </cell>
          <cell r="G247" t="str">
            <v>Омская область</v>
          </cell>
        </row>
        <row r="248">
          <cell r="B248">
            <v>211</v>
          </cell>
          <cell r="C248">
            <v>10055306451</v>
          </cell>
          <cell r="D248" t="str">
            <v>Лучников Егор</v>
          </cell>
          <cell r="E248">
            <v>37883</v>
          </cell>
          <cell r="F248" t="str">
            <v>МС</v>
          </cell>
          <cell r="G248" t="str">
            <v>Омская область</v>
          </cell>
        </row>
        <row r="249">
          <cell r="B249">
            <v>212</v>
          </cell>
          <cell r="C249">
            <v>10082231934</v>
          </cell>
          <cell r="D249" t="str">
            <v>Чулков Алексей</v>
          </cell>
          <cell r="E249">
            <v>38705</v>
          </cell>
          <cell r="F249" t="str">
            <v>КМС</v>
          </cell>
          <cell r="G249" t="str">
            <v>Омская область</v>
          </cell>
        </row>
        <row r="250">
          <cell r="B250">
            <v>213</v>
          </cell>
          <cell r="C250">
            <v>10082231732</v>
          </cell>
          <cell r="D250" t="str">
            <v>Базаев Артем</v>
          </cell>
          <cell r="E250">
            <v>38437</v>
          </cell>
          <cell r="F250" t="str">
            <v>КМС</v>
          </cell>
          <cell r="G250" t="str">
            <v>Омская область</v>
          </cell>
        </row>
        <row r="251">
          <cell r="B251">
            <v>214</v>
          </cell>
          <cell r="C251">
            <v>10083179096</v>
          </cell>
          <cell r="D251" t="str">
            <v>Шеляг Валерий</v>
          </cell>
          <cell r="E251">
            <v>38485</v>
          </cell>
          <cell r="F251" t="str">
            <v>КМС</v>
          </cell>
          <cell r="G251" t="str">
            <v>Омская область</v>
          </cell>
        </row>
        <row r="252">
          <cell r="B252">
            <v>215</v>
          </cell>
          <cell r="C252">
            <v>10083185867</v>
          </cell>
          <cell r="D252" t="str">
            <v>Гергель Максим</v>
          </cell>
          <cell r="E252">
            <v>38682</v>
          </cell>
          <cell r="F252" t="str">
            <v>КМС</v>
          </cell>
          <cell r="G252" t="str">
            <v>Омская область</v>
          </cell>
        </row>
        <row r="253">
          <cell r="B253">
            <v>216</v>
          </cell>
          <cell r="C253">
            <v>10131403658</v>
          </cell>
          <cell r="D253" t="str">
            <v>Лучникова Алина</v>
          </cell>
          <cell r="E253">
            <v>39065</v>
          </cell>
          <cell r="F253" t="str">
            <v>1 СР</v>
          </cell>
          <cell r="G253" t="str">
            <v>Омская область</v>
          </cell>
        </row>
      </sheetData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topLeftCell="A36" workbookViewId="0">
      <selection activeCell="A46" sqref="A46"/>
    </sheetView>
  </sheetViews>
  <sheetFormatPr defaultRowHeight="12.75" x14ac:dyDescent="0.2"/>
  <cols>
    <col min="2" max="2" width="10.28515625" customWidth="1"/>
    <col min="3" max="3" width="18.28515625" customWidth="1"/>
    <col min="4" max="4" width="21.28515625" customWidth="1"/>
    <col min="5" max="5" width="11.85546875" customWidth="1"/>
    <col min="6" max="6" width="12.85546875" customWidth="1"/>
    <col min="7" max="7" width="26.28515625" customWidth="1"/>
    <col min="8" max="8" width="12.28515625" customWidth="1"/>
    <col min="9" max="9" width="15.42578125" customWidth="1"/>
    <col min="10" max="10" width="17.7109375" customWidth="1"/>
  </cols>
  <sheetData>
    <row r="1" spans="1:15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5" ht="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5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6.7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5" ht="26.25" x14ac:dyDescent="0.2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</row>
    <row r="7" spans="1:15" ht="26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</row>
    <row r="8" spans="1:15" ht="9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5" ht="19.5" thickTop="1" x14ac:dyDescent="0.2">
      <c r="A9" s="5" t="s">
        <v>5</v>
      </c>
      <c r="B9" s="6"/>
      <c r="C9" s="6"/>
      <c r="D9" s="6"/>
      <c r="E9" s="6"/>
      <c r="F9" s="6"/>
      <c r="G9" s="6"/>
      <c r="H9" s="6"/>
      <c r="I9" s="6"/>
      <c r="J9" s="7"/>
    </row>
    <row r="10" spans="1:15" ht="18.75" x14ac:dyDescent="0.2">
      <c r="A10" s="8" t="s">
        <v>6</v>
      </c>
      <c r="B10" s="9"/>
      <c r="C10" s="9"/>
      <c r="D10" s="9"/>
      <c r="E10" s="9"/>
      <c r="F10" s="9"/>
      <c r="G10" s="9"/>
      <c r="H10" s="9"/>
      <c r="I10" s="9"/>
      <c r="J10" s="10"/>
      <c r="O10">
        <v>40</v>
      </c>
    </row>
    <row r="11" spans="1:15" ht="18.75" x14ac:dyDescent="0.2">
      <c r="A11" s="11" t="s">
        <v>7</v>
      </c>
      <c r="B11" s="12"/>
      <c r="C11" s="12"/>
      <c r="D11" s="12"/>
      <c r="E11" s="12"/>
      <c r="F11" s="12"/>
      <c r="G11" s="12"/>
      <c r="H11" s="12"/>
      <c r="I11" s="12"/>
      <c r="J11" s="13"/>
    </row>
    <row r="12" spans="1:15" ht="18.75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6"/>
    </row>
    <row r="13" spans="1:15" ht="15.75" x14ac:dyDescent="0.2">
      <c r="A13" s="17" t="s">
        <v>8</v>
      </c>
      <c r="B13" s="18"/>
      <c r="C13" s="18"/>
      <c r="D13" s="18"/>
      <c r="E13" s="19" t="s">
        <v>9</v>
      </c>
      <c r="F13" s="20">
        <v>8.0630787037037042E-3</v>
      </c>
      <c r="G13" s="21"/>
      <c r="H13" s="22"/>
      <c r="I13" s="23"/>
      <c r="J13" s="24" t="s">
        <v>10</v>
      </c>
    </row>
    <row r="14" spans="1:15" ht="15.75" x14ac:dyDescent="0.2">
      <c r="A14" s="25" t="s">
        <v>11</v>
      </c>
      <c r="B14" s="26"/>
      <c r="C14" s="26"/>
      <c r="D14" s="26"/>
      <c r="E14" s="27" t="s">
        <v>12</v>
      </c>
      <c r="F14" s="28">
        <f>O10*0.25/(HOUR(F13)+MINUTE(F13)/60+SECOND(F13)/3600)</f>
        <v>51.649928263988528</v>
      </c>
      <c r="G14" s="28"/>
      <c r="H14" s="29"/>
      <c r="I14" s="29"/>
      <c r="J14" s="30" t="s">
        <v>13</v>
      </c>
    </row>
    <row r="15" spans="1:15" ht="15" x14ac:dyDescent="0.2">
      <c r="A15" s="31" t="s">
        <v>14</v>
      </c>
      <c r="B15" s="32"/>
      <c r="C15" s="32"/>
      <c r="D15" s="32"/>
      <c r="E15" s="32"/>
      <c r="F15" s="32"/>
      <c r="G15" s="33"/>
      <c r="H15" s="34" t="s">
        <v>15</v>
      </c>
      <c r="I15" s="35"/>
      <c r="J15" s="36"/>
    </row>
    <row r="16" spans="1:15" ht="15" x14ac:dyDescent="0.2">
      <c r="A16" s="37" t="s">
        <v>16</v>
      </c>
      <c r="B16" s="38"/>
      <c r="C16" s="38"/>
      <c r="D16" s="39"/>
      <c r="E16" s="40" t="s">
        <v>2</v>
      </c>
      <c r="F16" s="39"/>
      <c r="G16" s="40"/>
      <c r="H16" s="41" t="s">
        <v>17</v>
      </c>
      <c r="I16" s="42"/>
      <c r="J16" s="43"/>
    </row>
    <row r="17" spans="1:10" ht="15" x14ac:dyDescent="0.2">
      <c r="A17" s="37" t="s">
        <v>18</v>
      </c>
      <c r="B17" s="38"/>
      <c r="C17" s="38"/>
      <c r="D17" s="40"/>
      <c r="E17" s="44"/>
      <c r="F17" s="39"/>
      <c r="G17" s="45" t="s">
        <v>19</v>
      </c>
      <c r="H17" s="46" t="s">
        <v>20</v>
      </c>
      <c r="I17" s="47"/>
      <c r="J17" s="48"/>
    </row>
    <row r="18" spans="1:10" ht="15" x14ac:dyDescent="0.2">
      <c r="A18" s="37" t="s">
        <v>21</v>
      </c>
      <c r="B18" s="38"/>
      <c r="C18" s="38"/>
      <c r="D18" s="40"/>
      <c r="E18" s="44"/>
      <c r="F18" s="39"/>
      <c r="G18" s="45" t="s">
        <v>22</v>
      </c>
      <c r="H18" s="46" t="s">
        <v>23</v>
      </c>
      <c r="I18" s="47"/>
      <c r="J18" s="48"/>
    </row>
    <row r="19" spans="1:10" ht="15.75" thickBot="1" x14ac:dyDescent="0.25">
      <c r="A19" s="49" t="s">
        <v>24</v>
      </c>
      <c r="B19" s="50"/>
      <c r="C19" s="50"/>
      <c r="D19" s="51"/>
      <c r="E19" s="52"/>
      <c r="F19" s="51"/>
      <c r="G19" s="45" t="s">
        <v>25</v>
      </c>
      <c r="H19" s="53" t="s">
        <v>26</v>
      </c>
      <c r="I19" s="54"/>
      <c r="J19" s="55"/>
    </row>
    <row r="20" spans="1:10" ht="9" customHeight="1" thickTop="1" thickBot="1" x14ac:dyDescent="0.25">
      <c r="A20" s="56"/>
      <c r="B20" s="57"/>
      <c r="C20" s="57"/>
      <c r="D20" s="58"/>
      <c r="E20" s="59"/>
      <c r="F20" s="58"/>
      <c r="G20" s="58"/>
      <c r="H20" s="60"/>
      <c r="I20" s="61"/>
      <c r="J20" s="61"/>
    </row>
    <row r="21" spans="1:10" ht="26.25" thickTop="1" x14ac:dyDescent="0.2">
      <c r="A21" s="62" t="s">
        <v>27</v>
      </c>
      <c r="B21" s="63" t="s">
        <v>28</v>
      </c>
      <c r="C21" s="63" t="s">
        <v>29</v>
      </c>
      <c r="D21" s="63" t="s">
        <v>30</v>
      </c>
      <c r="E21" s="64" t="s">
        <v>31</v>
      </c>
      <c r="F21" s="63" t="s">
        <v>32</v>
      </c>
      <c r="G21" s="63" t="s">
        <v>33</v>
      </c>
      <c r="H21" s="63" t="s">
        <v>34</v>
      </c>
      <c r="I21" s="65" t="s">
        <v>35</v>
      </c>
      <c r="J21" s="66" t="s">
        <v>36</v>
      </c>
    </row>
    <row r="22" spans="1:10" ht="17.25" customHeight="1" x14ac:dyDescent="0.2">
      <c r="A22" s="67">
        <v>1</v>
      </c>
      <c r="B22" s="68">
        <v>114</v>
      </c>
      <c r="C22" s="69">
        <v>10113386213</v>
      </c>
      <c r="D22" s="70" t="s">
        <v>59</v>
      </c>
      <c r="E22" s="71">
        <v>39330</v>
      </c>
      <c r="F22" s="71" t="s">
        <v>38</v>
      </c>
      <c r="G22" s="71" t="s">
        <v>60</v>
      </c>
      <c r="H22" s="72"/>
      <c r="I22" s="73" t="s">
        <v>37</v>
      </c>
      <c r="J22" s="74"/>
    </row>
    <row r="23" spans="1:10" ht="17.25" customHeight="1" x14ac:dyDescent="0.2">
      <c r="A23" s="67">
        <v>2</v>
      </c>
      <c r="B23" s="68">
        <v>147</v>
      </c>
      <c r="C23" s="69">
        <v>10104123420</v>
      </c>
      <c r="D23" s="70" t="s">
        <v>61</v>
      </c>
      <c r="E23" s="71">
        <v>38726</v>
      </c>
      <c r="F23" s="71" t="s">
        <v>37</v>
      </c>
      <c r="G23" s="71" t="s">
        <v>62</v>
      </c>
      <c r="H23" s="72"/>
      <c r="I23" s="73" t="s">
        <v>37</v>
      </c>
      <c r="J23" s="74"/>
    </row>
    <row r="24" spans="1:10" ht="17.25" customHeight="1" x14ac:dyDescent="0.2">
      <c r="A24" s="67">
        <v>3</v>
      </c>
      <c r="B24" s="68">
        <v>36</v>
      </c>
      <c r="C24" s="69">
        <v>10137271653</v>
      </c>
      <c r="D24" s="70" t="s">
        <v>63</v>
      </c>
      <c r="E24" s="71">
        <v>39469</v>
      </c>
      <c r="F24" s="71" t="s">
        <v>38</v>
      </c>
      <c r="G24" s="71" t="s">
        <v>102</v>
      </c>
      <c r="H24" s="72"/>
      <c r="I24" s="73" t="s">
        <v>37</v>
      </c>
      <c r="J24" s="74"/>
    </row>
    <row r="25" spans="1:10" ht="17.25" customHeight="1" x14ac:dyDescent="0.2">
      <c r="A25" s="67">
        <v>4</v>
      </c>
      <c r="B25" s="68">
        <v>91</v>
      </c>
      <c r="C25" s="69">
        <v>10083324091</v>
      </c>
      <c r="D25" s="70" t="s">
        <v>64</v>
      </c>
      <c r="E25" s="71">
        <v>39854</v>
      </c>
      <c r="F25" s="71" t="s">
        <v>38</v>
      </c>
      <c r="G25" s="71" t="s">
        <v>65</v>
      </c>
      <c r="H25" s="72"/>
      <c r="I25" s="73" t="s">
        <v>38</v>
      </c>
      <c r="J25" s="74"/>
    </row>
    <row r="26" spans="1:10" ht="17.25" customHeight="1" x14ac:dyDescent="0.2">
      <c r="A26" s="67">
        <v>5</v>
      </c>
      <c r="B26" s="68">
        <v>39</v>
      </c>
      <c r="C26" s="69">
        <v>10137272259</v>
      </c>
      <c r="D26" s="70" t="s">
        <v>66</v>
      </c>
      <c r="E26" s="71">
        <v>39956</v>
      </c>
      <c r="F26" s="71" t="s">
        <v>38</v>
      </c>
      <c r="G26" s="71" t="s">
        <v>102</v>
      </c>
      <c r="H26" s="72"/>
      <c r="I26" s="73" t="s">
        <v>38</v>
      </c>
      <c r="J26" s="74"/>
    </row>
    <row r="27" spans="1:10" ht="17.25" customHeight="1" x14ac:dyDescent="0.2">
      <c r="A27" s="67">
        <v>6</v>
      </c>
      <c r="B27" s="68">
        <v>88</v>
      </c>
      <c r="C27" s="69">
        <v>10092183326</v>
      </c>
      <c r="D27" s="70" t="s">
        <v>67</v>
      </c>
      <c r="E27" s="71">
        <v>38983</v>
      </c>
      <c r="F27" s="71" t="s">
        <v>38</v>
      </c>
      <c r="G27" s="71" t="s">
        <v>102</v>
      </c>
      <c r="H27" s="72"/>
      <c r="I27" s="73" t="s">
        <v>38</v>
      </c>
      <c r="J27" s="74"/>
    </row>
    <row r="28" spans="1:10" ht="17.25" customHeight="1" x14ac:dyDescent="0.2">
      <c r="A28" s="67">
        <v>7</v>
      </c>
      <c r="B28" s="68">
        <v>90</v>
      </c>
      <c r="C28" s="69">
        <v>10092621543</v>
      </c>
      <c r="D28" s="70" t="s">
        <v>68</v>
      </c>
      <c r="E28" s="71">
        <v>38970</v>
      </c>
      <c r="F28" s="71" t="s">
        <v>37</v>
      </c>
      <c r="G28" s="71" t="s">
        <v>102</v>
      </c>
      <c r="H28" s="72"/>
      <c r="I28" s="73"/>
      <c r="J28" s="74"/>
    </row>
    <row r="29" spans="1:10" ht="17.25" customHeight="1" x14ac:dyDescent="0.2">
      <c r="A29" s="67">
        <v>8</v>
      </c>
      <c r="B29" s="68">
        <v>131</v>
      </c>
      <c r="C29" s="69">
        <v>10084268530</v>
      </c>
      <c r="D29" s="70" t="s">
        <v>69</v>
      </c>
      <c r="E29" s="71">
        <v>38954</v>
      </c>
      <c r="F29" s="71" t="s">
        <v>37</v>
      </c>
      <c r="G29" s="71" t="s">
        <v>60</v>
      </c>
      <c r="H29" s="72"/>
      <c r="I29" s="73"/>
      <c r="J29" s="74"/>
    </row>
    <row r="30" spans="1:10" ht="17.25" customHeight="1" x14ac:dyDescent="0.2">
      <c r="A30" s="67">
        <v>9</v>
      </c>
      <c r="B30" s="68">
        <v>45</v>
      </c>
      <c r="C30" s="69">
        <v>10148051686</v>
      </c>
      <c r="D30" s="70" t="s">
        <v>70</v>
      </c>
      <c r="E30" s="71">
        <v>40324</v>
      </c>
      <c r="F30" s="71" t="s">
        <v>38</v>
      </c>
      <c r="G30" s="71" t="s">
        <v>102</v>
      </c>
      <c r="H30" s="72"/>
      <c r="I30" s="73"/>
      <c r="J30" s="74"/>
    </row>
    <row r="31" spans="1:10" ht="17.25" customHeight="1" x14ac:dyDescent="0.2">
      <c r="A31" s="67">
        <v>10</v>
      </c>
      <c r="B31" s="68">
        <v>82</v>
      </c>
      <c r="C31" s="69">
        <v>10105978645</v>
      </c>
      <c r="D31" s="70" t="s">
        <v>71</v>
      </c>
      <c r="E31" s="71">
        <v>39215</v>
      </c>
      <c r="F31" s="71" t="s">
        <v>38</v>
      </c>
      <c r="G31" s="71" t="s">
        <v>102</v>
      </c>
      <c r="H31" s="72"/>
      <c r="I31" s="73"/>
      <c r="J31" s="74"/>
    </row>
    <row r="32" spans="1:10" ht="17.25" customHeight="1" x14ac:dyDescent="0.2">
      <c r="A32" s="67">
        <v>11</v>
      </c>
      <c r="B32" s="68">
        <v>41</v>
      </c>
      <c r="C32" s="69">
        <v>10137306716</v>
      </c>
      <c r="D32" s="70" t="s">
        <v>72</v>
      </c>
      <c r="E32" s="71">
        <v>39955</v>
      </c>
      <c r="F32" s="71" t="s">
        <v>38</v>
      </c>
      <c r="G32" s="71" t="s">
        <v>102</v>
      </c>
      <c r="H32" s="72"/>
      <c r="I32" s="73"/>
      <c r="J32" s="74"/>
    </row>
    <row r="33" spans="1:10" ht="17.25" customHeight="1" x14ac:dyDescent="0.2">
      <c r="A33" s="67">
        <v>12</v>
      </c>
      <c r="B33" s="68">
        <v>46</v>
      </c>
      <c r="C33" s="69">
        <v>10132607771</v>
      </c>
      <c r="D33" s="70" t="s">
        <v>73</v>
      </c>
      <c r="E33" s="71">
        <v>40255</v>
      </c>
      <c r="F33" s="71" t="s">
        <v>38</v>
      </c>
      <c r="G33" s="71" t="s">
        <v>102</v>
      </c>
      <c r="H33" s="72"/>
      <c r="I33" s="73"/>
      <c r="J33" s="74"/>
    </row>
    <row r="34" spans="1:10" ht="17.25" customHeight="1" x14ac:dyDescent="0.2">
      <c r="A34" s="67">
        <v>13</v>
      </c>
      <c r="B34" s="68">
        <v>74</v>
      </c>
      <c r="C34" s="69">
        <v>10141475288</v>
      </c>
      <c r="D34" s="70" t="s">
        <v>74</v>
      </c>
      <c r="E34" s="71">
        <v>39482</v>
      </c>
      <c r="F34" s="71" t="s">
        <v>38</v>
      </c>
      <c r="G34" s="71" t="s">
        <v>102</v>
      </c>
      <c r="H34" s="72"/>
      <c r="I34" s="73"/>
      <c r="J34" s="74"/>
    </row>
    <row r="35" spans="1:10" ht="17.25" customHeight="1" x14ac:dyDescent="0.2">
      <c r="A35" s="67">
        <v>14</v>
      </c>
      <c r="B35" s="68">
        <v>37</v>
      </c>
      <c r="C35" s="69">
        <v>10125311957</v>
      </c>
      <c r="D35" s="70" t="s">
        <v>75</v>
      </c>
      <c r="E35" s="71">
        <v>39525</v>
      </c>
      <c r="F35" s="71" t="s">
        <v>38</v>
      </c>
      <c r="G35" s="71" t="s">
        <v>102</v>
      </c>
      <c r="H35" s="72"/>
      <c r="I35" s="73"/>
      <c r="J35" s="74"/>
    </row>
    <row r="36" spans="1:10" ht="17.25" customHeight="1" x14ac:dyDescent="0.2">
      <c r="A36" s="67">
        <v>15</v>
      </c>
      <c r="B36" s="68">
        <v>77</v>
      </c>
      <c r="C36" s="69">
        <v>10125033081</v>
      </c>
      <c r="D36" s="70" t="s">
        <v>76</v>
      </c>
      <c r="E36" s="71">
        <v>39126</v>
      </c>
      <c r="F36" s="71" t="s">
        <v>38</v>
      </c>
      <c r="G36" s="71" t="s">
        <v>102</v>
      </c>
      <c r="H36" s="72"/>
      <c r="I36" s="73"/>
      <c r="J36" s="74"/>
    </row>
    <row r="37" spans="1:10" ht="17.25" customHeight="1" x14ac:dyDescent="0.2">
      <c r="A37" s="67">
        <v>16</v>
      </c>
      <c r="B37" s="68">
        <v>47</v>
      </c>
      <c r="C37" s="69">
        <v>10142293324</v>
      </c>
      <c r="D37" s="70" t="s">
        <v>77</v>
      </c>
      <c r="E37" s="71">
        <v>40387</v>
      </c>
      <c r="F37" s="71" t="s">
        <v>38</v>
      </c>
      <c r="G37" s="71" t="s">
        <v>102</v>
      </c>
      <c r="H37" s="72"/>
      <c r="I37" s="73"/>
      <c r="J37" s="74"/>
    </row>
    <row r="38" spans="1:10" ht="17.25" customHeight="1" x14ac:dyDescent="0.2">
      <c r="A38" s="67">
        <v>17</v>
      </c>
      <c r="B38" s="68">
        <v>40</v>
      </c>
      <c r="C38" s="69">
        <v>10137307322</v>
      </c>
      <c r="D38" s="70" t="s">
        <v>78</v>
      </c>
      <c r="E38" s="71">
        <v>39527</v>
      </c>
      <c r="F38" s="71" t="s">
        <v>38</v>
      </c>
      <c r="G38" s="71" t="s">
        <v>102</v>
      </c>
      <c r="H38" s="72"/>
      <c r="I38" s="73"/>
      <c r="J38" s="74"/>
    </row>
    <row r="39" spans="1:10" ht="17.25" customHeight="1" x14ac:dyDescent="0.2">
      <c r="A39" s="67">
        <v>18</v>
      </c>
      <c r="B39" s="68">
        <v>81</v>
      </c>
      <c r="C39" s="69">
        <v>10114922954</v>
      </c>
      <c r="D39" s="70" t="s">
        <v>79</v>
      </c>
      <c r="E39" s="71">
        <v>39203</v>
      </c>
      <c r="F39" s="71" t="s">
        <v>38</v>
      </c>
      <c r="G39" s="71" t="s">
        <v>102</v>
      </c>
      <c r="H39" s="72"/>
      <c r="I39" s="73"/>
      <c r="J39" s="74"/>
    </row>
    <row r="40" spans="1:10" ht="17.25" customHeight="1" x14ac:dyDescent="0.2">
      <c r="A40" s="67">
        <v>19</v>
      </c>
      <c r="B40" s="68">
        <v>79</v>
      </c>
      <c r="C40" s="69">
        <v>10116165463</v>
      </c>
      <c r="D40" s="70" t="s">
        <v>80</v>
      </c>
      <c r="E40" s="71">
        <v>39120</v>
      </c>
      <c r="F40" s="71" t="s">
        <v>38</v>
      </c>
      <c r="G40" s="71" t="s">
        <v>102</v>
      </c>
      <c r="H40" s="72"/>
      <c r="I40" s="73"/>
      <c r="J40" s="75"/>
    </row>
    <row r="41" spans="1:10" ht="17.25" customHeight="1" x14ac:dyDescent="0.2">
      <c r="A41" s="67">
        <v>20</v>
      </c>
      <c r="B41" s="68">
        <v>34</v>
      </c>
      <c r="C41" s="69">
        <v>10125311654</v>
      </c>
      <c r="D41" s="70" t="s">
        <v>81</v>
      </c>
      <c r="E41" s="71">
        <v>39586</v>
      </c>
      <c r="F41" s="71" t="s">
        <v>38</v>
      </c>
      <c r="G41" s="71" t="s">
        <v>102</v>
      </c>
      <c r="H41" s="72"/>
      <c r="I41" s="73"/>
      <c r="J41" s="75"/>
    </row>
    <row r="42" spans="1:10" ht="17.25" customHeight="1" x14ac:dyDescent="0.2">
      <c r="A42" s="67">
        <v>21</v>
      </c>
      <c r="B42" s="68">
        <v>80</v>
      </c>
      <c r="C42" s="69">
        <v>10106037350</v>
      </c>
      <c r="D42" s="70" t="s">
        <v>82</v>
      </c>
      <c r="E42" s="71">
        <v>39137</v>
      </c>
      <c r="F42" s="71" t="s">
        <v>38</v>
      </c>
      <c r="G42" s="71" t="s">
        <v>102</v>
      </c>
      <c r="H42" s="72"/>
      <c r="I42" s="73"/>
      <c r="J42" s="75"/>
    </row>
    <row r="43" spans="1:10" ht="17.25" customHeight="1" x14ac:dyDescent="0.2">
      <c r="A43" s="67">
        <v>22</v>
      </c>
      <c r="B43" s="68">
        <v>146</v>
      </c>
      <c r="C43" s="69">
        <v>10094202643</v>
      </c>
      <c r="D43" s="70" t="s">
        <v>83</v>
      </c>
      <c r="E43" s="71">
        <v>39402</v>
      </c>
      <c r="F43" s="71" t="s">
        <v>38</v>
      </c>
      <c r="G43" s="71" t="s">
        <v>62</v>
      </c>
      <c r="H43" s="72">
        <v>-1</v>
      </c>
      <c r="I43" s="73"/>
      <c r="J43" s="75"/>
    </row>
    <row r="44" spans="1:10" ht="17.25" customHeight="1" x14ac:dyDescent="0.2">
      <c r="A44" s="67">
        <v>23</v>
      </c>
      <c r="B44" s="68">
        <v>156</v>
      </c>
      <c r="C44" s="69">
        <v>10104596696</v>
      </c>
      <c r="D44" s="70" t="s">
        <v>84</v>
      </c>
      <c r="E44" s="71">
        <v>38940</v>
      </c>
      <c r="F44" s="71" t="s">
        <v>38</v>
      </c>
      <c r="G44" s="71" t="s">
        <v>62</v>
      </c>
      <c r="H44" s="72">
        <v>-1</v>
      </c>
      <c r="I44" s="73"/>
      <c r="J44" s="75"/>
    </row>
    <row r="45" spans="1:10" ht="4.5" customHeight="1" x14ac:dyDescent="0.2">
      <c r="A45" s="67"/>
      <c r="B45" s="68"/>
      <c r="C45" s="76"/>
      <c r="D45" s="77"/>
      <c r="E45" s="78"/>
      <c r="F45" s="78"/>
      <c r="G45" s="79"/>
      <c r="H45" s="72"/>
      <c r="I45" s="73"/>
      <c r="J45" s="75"/>
    </row>
    <row r="46" spans="1:10" ht="17.25" customHeight="1" x14ac:dyDescent="0.2">
      <c r="A46" s="67">
        <v>24</v>
      </c>
      <c r="B46" s="80">
        <v>38</v>
      </c>
      <c r="C46" s="69">
        <v>10137306312</v>
      </c>
      <c r="D46" s="70" t="s">
        <v>85</v>
      </c>
      <c r="E46" s="71">
        <v>39974</v>
      </c>
      <c r="F46" s="71" t="s">
        <v>38</v>
      </c>
      <c r="G46" s="71" t="s">
        <v>102</v>
      </c>
      <c r="H46" s="72"/>
      <c r="I46" s="73"/>
      <c r="J46" s="75"/>
    </row>
    <row r="47" spans="1:10" ht="17.25" customHeight="1" x14ac:dyDescent="0.2">
      <c r="A47" s="67">
        <v>24</v>
      </c>
      <c r="B47" s="80">
        <v>89</v>
      </c>
      <c r="C47" s="69">
        <v>10091550301</v>
      </c>
      <c r="D47" s="70" t="s">
        <v>86</v>
      </c>
      <c r="E47" s="71">
        <v>38875</v>
      </c>
      <c r="F47" s="71" t="s">
        <v>38</v>
      </c>
      <c r="G47" s="71" t="s">
        <v>102</v>
      </c>
      <c r="H47" s="72"/>
      <c r="I47" s="73"/>
      <c r="J47" s="75"/>
    </row>
    <row r="48" spans="1:10" ht="17.25" customHeight="1" x14ac:dyDescent="0.2">
      <c r="A48" s="67">
        <v>24</v>
      </c>
      <c r="B48" s="80">
        <v>43</v>
      </c>
      <c r="C48" s="69">
        <v>10144862915</v>
      </c>
      <c r="D48" s="70" t="s">
        <v>87</v>
      </c>
      <c r="E48" s="71">
        <v>40126</v>
      </c>
      <c r="F48" s="71" t="s">
        <v>38</v>
      </c>
      <c r="G48" s="71" t="s">
        <v>102</v>
      </c>
      <c r="H48" s="72"/>
      <c r="I48" s="73"/>
      <c r="J48" s="75"/>
    </row>
    <row r="49" spans="1:10" ht="17.25" customHeight="1" x14ac:dyDescent="0.2">
      <c r="A49" s="67">
        <v>24</v>
      </c>
      <c r="B49" s="80">
        <v>76</v>
      </c>
      <c r="C49" s="69">
        <v>10113341652</v>
      </c>
      <c r="D49" s="70" t="s">
        <v>88</v>
      </c>
      <c r="E49" s="71">
        <v>39801</v>
      </c>
      <c r="F49" s="71" t="s">
        <v>38</v>
      </c>
      <c r="G49" s="71" t="s">
        <v>102</v>
      </c>
      <c r="H49" s="72"/>
      <c r="I49" s="73"/>
      <c r="J49" s="75"/>
    </row>
    <row r="50" spans="1:10" ht="17.25" customHeight="1" x14ac:dyDescent="0.2">
      <c r="A50" s="67">
        <v>24</v>
      </c>
      <c r="B50" s="80">
        <v>165</v>
      </c>
      <c r="C50" s="69">
        <v>10123564341</v>
      </c>
      <c r="D50" s="70" t="s">
        <v>89</v>
      </c>
      <c r="E50" s="71">
        <v>39672</v>
      </c>
      <c r="F50" s="71" t="s">
        <v>38</v>
      </c>
      <c r="G50" s="71" t="s">
        <v>90</v>
      </c>
      <c r="H50" s="72"/>
      <c r="I50" s="73"/>
      <c r="J50" s="75"/>
    </row>
    <row r="51" spans="1:10" ht="17.25" customHeight="1" x14ac:dyDescent="0.2">
      <c r="A51" s="67">
        <v>24</v>
      </c>
      <c r="B51" s="80">
        <v>49</v>
      </c>
      <c r="C51" s="69">
        <v>10148143434</v>
      </c>
      <c r="D51" s="70" t="s">
        <v>91</v>
      </c>
      <c r="E51" s="71">
        <v>40415</v>
      </c>
      <c r="F51" s="71" t="s">
        <v>38</v>
      </c>
      <c r="G51" s="71" t="s">
        <v>102</v>
      </c>
      <c r="H51" s="72"/>
      <c r="I51" s="73"/>
      <c r="J51" s="75"/>
    </row>
    <row r="52" spans="1:10" ht="17.25" customHeight="1" x14ac:dyDescent="0.2">
      <c r="A52" s="67">
        <v>24</v>
      </c>
      <c r="B52" s="80">
        <v>78</v>
      </c>
      <c r="C52" s="69">
        <v>10105798688</v>
      </c>
      <c r="D52" s="70" t="s">
        <v>92</v>
      </c>
      <c r="E52" s="71">
        <v>39205</v>
      </c>
      <c r="F52" s="71" t="s">
        <v>38</v>
      </c>
      <c r="G52" s="71" t="s">
        <v>102</v>
      </c>
      <c r="H52" s="72"/>
      <c r="I52" s="73"/>
      <c r="J52" s="75"/>
    </row>
    <row r="53" spans="1:10" ht="17.25" customHeight="1" x14ac:dyDescent="0.2">
      <c r="A53" s="67">
        <v>24</v>
      </c>
      <c r="B53" s="81">
        <v>167</v>
      </c>
      <c r="C53" s="69">
        <v>10116030370</v>
      </c>
      <c r="D53" s="70" t="s">
        <v>93</v>
      </c>
      <c r="E53" s="71">
        <v>39894</v>
      </c>
      <c r="F53" s="71" t="s">
        <v>38</v>
      </c>
      <c r="G53" s="71" t="s">
        <v>90</v>
      </c>
      <c r="H53" s="72"/>
      <c r="I53" s="73"/>
      <c r="J53" s="75"/>
    </row>
    <row r="54" spans="1:10" ht="17.25" customHeight="1" x14ac:dyDescent="0.2">
      <c r="A54" s="67">
        <v>24</v>
      </c>
      <c r="B54" s="80">
        <v>35</v>
      </c>
      <c r="C54" s="69">
        <v>10125311856</v>
      </c>
      <c r="D54" s="70" t="s">
        <v>94</v>
      </c>
      <c r="E54" s="71">
        <v>39525</v>
      </c>
      <c r="F54" s="71" t="s">
        <v>38</v>
      </c>
      <c r="G54" s="71" t="s">
        <v>102</v>
      </c>
      <c r="H54" s="72"/>
      <c r="I54" s="73"/>
      <c r="J54" s="75"/>
    </row>
    <row r="55" spans="1:10" ht="17.25" customHeight="1" x14ac:dyDescent="0.2">
      <c r="A55" s="67">
        <v>24</v>
      </c>
      <c r="B55" s="80">
        <v>44</v>
      </c>
      <c r="C55" s="69">
        <v>10141468319</v>
      </c>
      <c r="D55" s="70" t="s">
        <v>95</v>
      </c>
      <c r="E55" s="71">
        <v>39917</v>
      </c>
      <c r="F55" s="71" t="s">
        <v>38</v>
      </c>
      <c r="G55" s="71" t="s">
        <v>102</v>
      </c>
      <c r="H55" s="72"/>
      <c r="I55" s="73"/>
      <c r="J55" s="75"/>
    </row>
    <row r="56" spans="1:10" ht="17.25" customHeight="1" x14ac:dyDescent="0.2">
      <c r="A56" s="67">
        <v>24</v>
      </c>
      <c r="B56" s="80">
        <v>155</v>
      </c>
      <c r="C56" s="69">
        <v>10104006717</v>
      </c>
      <c r="D56" s="70" t="s">
        <v>96</v>
      </c>
      <c r="E56" s="71">
        <v>39260</v>
      </c>
      <c r="F56" s="71" t="s">
        <v>38</v>
      </c>
      <c r="G56" s="71" t="s">
        <v>62</v>
      </c>
      <c r="H56" s="72"/>
      <c r="I56" s="73"/>
      <c r="J56" s="75"/>
    </row>
    <row r="57" spans="1:10" ht="17.25" customHeight="1" x14ac:dyDescent="0.2">
      <c r="A57" s="67">
        <v>24</v>
      </c>
      <c r="B57" s="80">
        <v>164</v>
      </c>
      <c r="C57" s="69">
        <v>10034922711</v>
      </c>
      <c r="D57" s="70" t="s">
        <v>97</v>
      </c>
      <c r="E57" s="71">
        <v>39611</v>
      </c>
      <c r="F57" s="71" t="s">
        <v>38</v>
      </c>
      <c r="G57" s="71" t="s">
        <v>90</v>
      </c>
      <c r="H57" s="72"/>
      <c r="I57" s="73"/>
      <c r="J57" s="75"/>
    </row>
    <row r="58" spans="1:10" ht="17.25" customHeight="1" x14ac:dyDescent="0.2">
      <c r="A58" s="67">
        <v>24</v>
      </c>
      <c r="B58" s="80">
        <v>48</v>
      </c>
      <c r="C58" s="69">
        <v>10148084224</v>
      </c>
      <c r="D58" s="70" t="s">
        <v>98</v>
      </c>
      <c r="E58" s="71">
        <v>40289</v>
      </c>
      <c r="F58" s="71" t="s">
        <v>50</v>
      </c>
      <c r="G58" s="71" t="s">
        <v>102</v>
      </c>
      <c r="H58" s="72"/>
      <c r="I58" s="73"/>
      <c r="J58" s="75"/>
    </row>
    <row r="59" spans="1:10" ht="17.25" customHeight="1" x14ac:dyDescent="0.2">
      <c r="A59" s="67">
        <v>24</v>
      </c>
      <c r="B59" s="80">
        <v>75</v>
      </c>
      <c r="C59" s="69">
        <v>10129113246</v>
      </c>
      <c r="D59" s="70" t="s">
        <v>99</v>
      </c>
      <c r="E59" s="71">
        <v>39710</v>
      </c>
      <c r="F59" s="71" t="s">
        <v>38</v>
      </c>
      <c r="G59" s="71" t="s">
        <v>102</v>
      </c>
      <c r="H59" s="72"/>
      <c r="I59" s="73"/>
      <c r="J59" s="75"/>
    </row>
    <row r="60" spans="1:10" ht="17.25" customHeight="1" x14ac:dyDescent="0.2">
      <c r="A60" s="67">
        <v>24</v>
      </c>
      <c r="B60" s="80">
        <v>168</v>
      </c>
      <c r="C60" s="69">
        <v>10036061449</v>
      </c>
      <c r="D60" s="70" t="s">
        <v>100</v>
      </c>
      <c r="E60" s="71">
        <v>39864</v>
      </c>
      <c r="F60" s="71" t="s">
        <v>52</v>
      </c>
      <c r="G60" s="71" t="s">
        <v>90</v>
      </c>
      <c r="H60" s="72"/>
      <c r="I60" s="73"/>
      <c r="J60" s="75"/>
    </row>
    <row r="61" spans="1:10" ht="17.25" customHeight="1" x14ac:dyDescent="0.2">
      <c r="A61" s="67">
        <v>24</v>
      </c>
      <c r="B61" s="80">
        <v>166</v>
      </c>
      <c r="C61" s="69">
        <v>10111627378</v>
      </c>
      <c r="D61" s="70" t="s">
        <v>101</v>
      </c>
      <c r="E61" s="71">
        <v>39242</v>
      </c>
      <c r="F61" s="71" t="s">
        <v>38</v>
      </c>
      <c r="G61" s="71" t="s">
        <v>90</v>
      </c>
      <c r="H61" s="72"/>
      <c r="I61" s="73"/>
      <c r="J61" s="75"/>
    </row>
    <row r="62" spans="1:10" ht="13.5" thickBot="1" x14ac:dyDescent="0.25">
      <c r="A62" s="67"/>
      <c r="B62" s="68"/>
      <c r="C62" s="77" t="str">
        <f>IF(ISBLANK($B62),"",VLOOKUP($B62,[1]список!$B$1:$G$544,2,0))</f>
        <v/>
      </c>
      <c r="D62" s="77" t="str">
        <f>IF(ISBLANK($B62),"",VLOOKUP($B62,[1]список!$B$1:$G$544,3,0))</f>
        <v/>
      </c>
      <c r="E62" s="78" t="str">
        <f>IF(ISBLANK($B62),"",VLOOKUP($B62,[1]список!$B$1:$G$544,4,0))</f>
        <v/>
      </c>
      <c r="F62" s="78" t="str">
        <f>IF(ISBLANK($B62),"",VLOOKUP($B62,[1]список!$B$1:$H$544,5,0))</f>
        <v/>
      </c>
      <c r="G62" s="79" t="str">
        <f>IF(ISBLANK($B62),"",VLOOKUP($B62,[1]список!$B$1:$H$544,6,0))</f>
        <v/>
      </c>
      <c r="H62" s="72"/>
      <c r="I62" s="73"/>
      <c r="J62" s="75"/>
    </row>
    <row r="63" spans="1:10" ht="12" customHeight="1" thickTop="1" thickBot="1" x14ac:dyDescent="0.25">
      <c r="A63" s="82"/>
      <c r="B63" s="83"/>
      <c r="C63" s="83"/>
      <c r="D63" s="84"/>
      <c r="E63" s="85"/>
      <c r="F63" s="86"/>
      <c r="G63" s="87"/>
      <c r="H63" s="87"/>
      <c r="I63" s="88"/>
      <c r="J63" s="88"/>
    </row>
    <row r="64" spans="1:10" ht="15.75" thickTop="1" x14ac:dyDescent="0.2">
      <c r="A64" s="89" t="s">
        <v>39</v>
      </c>
      <c r="B64" s="90"/>
      <c r="C64" s="90"/>
      <c r="D64" s="90"/>
      <c r="E64" s="91"/>
      <c r="F64" s="90" t="s">
        <v>40</v>
      </c>
      <c r="G64" s="90"/>
      <c r="H64" s="90"/>
      <c r="I64" s="90"/>
      <c r="J64" s="92"/>
    </row>
    <row r="65" spans="1:10" x14ac:dyDescent="0.2">
      <c r="A65" s="93" t="s">
        <v>41</v>
      </c>
      <c r="B65" s="94"/>
      <c r="C65" s="95"/>
      <c r="D65" s="94"/>
      <c r="E65" s="96"/>
      <c r="F65" s="97"/>
      <c r="G65" s="98" t="s">
        <v>42</v>
      </c>
      <c r="H65" s="99">
        <v>4</v>
      </c>
      <c r="I65" s="100" t="s">
        <v>43</v>
      </c>
      <c r="J65" s="101">
        <f>COUNTIF(F22:F80,"ЗМС")</f>
        <v>0</v>
      </c>
    </row>
    <row r="66" spans="1:10" x14ac:dyDescent="0.2">
      <c r="A66" s="93" t="s">
        <v>44</v>
      </c>
      <c r="B66" s="94"/>
      <c r="C66" s="102"/>
      <c r="D66" s="94"/>
      <c r="E66" s="96"/>
      <c r="F66" s="103"/>
      <c r="G66" s="104" t="s">
        <v>45</v>
      </c>
      <c r="H66" s="99">
        <f>H67+H71</f>
        <v>39</v>
      </c>
      <c r="I66" s="100" t="s">
        <v>46</v>
      </c>
      <c r="J66" s="101">
        <f>COUNTIF(F22:F80,"МСМК")</f>
        <v>0</v>
      </c>
    </row>
    <row r="67" spans="1:10" x14ac:dyDescent="0.2">
      <c r="A67" s="93"/>
      <c r="B67" s="94"/>
      <c r="C67" s="105"/>
      <c r="D67" s="94"/>
      <c r="E67" s="96"/>
      <c r="F67" s="103"/>
      <c r="G67" s="104" t="s">
        <v>47</v>
      </c>
      <c r="H67" s="99">
        <f>H68+H69+H70</f>
        <v>39</v>
      </c>
      <c r="I67" s="100" t="s">
        <v>37</v>
      </c>
      <c r="J67" s="101">
        <f>COUNTIF(F22:F80,"МС")</f>
        <v>3</v>
      </c>
    </row>
    <row r="68" spans="1:10" x14ac:dyDescent="0.2">
      <c r="A68" s="93"/>
      <c r="B68" s="94"/>
      <c r="C68" s="105"/>
      <c r="D68" s="94"/>
      <c r="E68" s="96"/>
      <c r="F68" s="103"/>
      <c r="G68" s="104" t="s">
        <v>48</v>
      </c>
      <c r="H68" s="99">
        <f>COUNT(A22:A80)</f>
        <v>39</v>
      </c>
      <c r="I68" s="100" t="s">
        <v>38</v>
      </c>
      <c r="J68" s="101">
        <f>COUNTIF(F22:F80,"КМС")</f>
        <v>34</v>
      </c>
    </row>
    <row r="69" spans="1:10" x14ac:dyDescent="0.2">
      <c r="A69" s="93"/>
      <c r="B69" s="94"/>
      <c r="C69" s="105"/>
      <c r="D69" s="94"/>
      <c r="E69" s="96"/>
      <c r="F69" s="103"/>
      <c r="G69" s="104" t="s">
        <v>49</v>
      </c>
      <c r="H69" s="99">
        <f>COUNTIF(A22:A80,"НФ")</f>
        <v>0</v>
      </c>
      <c r="I69" s="100" t="s">
        <v>50</v>
      </c>
      <c r="J69" s="101">
        <f>COUNTIF(F22:F80,"1 СР")</f>
        <v>1</v>
      </c>
    </row>
    <row r="70" spans="1:10" x14ac:dyDescent="0.2">
      <c r="A70" s="93"/>
      <c r="B70" s="94"/>
      <c r="C70" s="94"/>
      <c r="D70" s="106"/>
      <c r="E70" s="96"/>
      <c r="F70" s="103"/>
      <c r="G70" s="104" t="s">
        <v>51</v>
      </c>
      <c r="H70" s="99">
        <f>COUNTIF(A22:A80,"ДСКВ")</f>
        <v>0</v>
      </c>
      <c r="I70" s="107" t="s">
        <v>52</v>
      </c>
      <c r="J70" s="101">
        <f>COUNTIF(F22:F80,"2 СР")</f>
        <v>1</v>
      </c>
    </row>
    <row r="71" spans="1:10" x14ac:dyDescent="0.2">
      <c r="A71" s="93"/>
      <c r="B71" s="94"/>
      <c r="C71" s="94"/>
      <c r="D71" s="94"/>
      <c r="E71" s="96"/>
      <c r="F71" s="103"/>
      <c r="G71" s="104" t="s">
        <v>53</v>
      </c>
      <c r="H71" s="99">
        <f>COUNTIF(A22:A80,"НС")</f>
        <v>0</v>
      </c>
      <c r="I71" s="107" t="s">
        <v>54</v>
      </c>
      <c r="J71" s="101">
        <f>COUNTIF(F22:F80,"3 СР")</f>
        <v>0</v>
      </c>
    </row>
    <row r="72" spans="1:10" x14ac:dyDescent="0.2">
      <c r="A72" s="108"/>
      <c r="B72" s="109"/>
      <c r="C72" s="109"/>
      <c r="D72" s="110"/>
      <c r="E72" s="111"/>
      <c r="F72" s="110"/>
      <c r="G72" s="110"/>
      <c r="H72" s="110"/>
      <c r="I72" s="112"/>
      <c r="J72" s="113"/>
    </row>
    <row r="73" spans="1:10" x14ac:dyDescent="0.2">
      <c r="A73" s="114" t="s">
        <v>55</v>
      </c>
      <c r="B73" s="115"/>
      <c r="C73" s="115"/>
      <c r="D73" s="115" t="s">
        <v>56</v>
      </c>
      <c r="E73" s="115"/>
      <c r="F73" s="115" t="s">
        <v>57</v>
      </c>
      <c r="G73" s="115"/>
      <c r="H73" s="116"/>
      <c r="I73" s="117" t="s">
        <v>58</v>
      </c>
      <c r="J73" s="118"/>
    </row>
    <row r="74" spans="1:10" x14ac:dyDescent="0.2">
      <c r="A74" s="119"/>
      <c r="B74" s="2"/>
      <c r="C74" s="2"/>
      <c r="D74" s="2"/>
      <c r="E74" s="2"/>
      <c r="F74" s="2"/>
      <c r="G74" s="2"/>
      <c r="H74" s="2"/>
      <c r="I74" s="2"/>
      <c r="J74" s="120"/>
    </row>
    <row r="75" spans="1:10" x14ac:dyDescent="0.2">
      <c r="A75" s="121"/>
      <c r="B75" s="109"/>
      <c r="C75" s="109"/>
      <c r="D75" s="109"/>
      <c r="E75" s="122"/>
      <c r="F75" s="109"/>
      <c r="G75" s="109"/>
      <c r="H75" s="109"/>
      <c r="I75" s="112"/>
      <c r="J75" s="113"/>
    </row>
    <row r="76" spans="1:10" x14ac:dyDescent="0.2">
      <c r="A76" s="121"/>
      <c r="B76" s="109"/>
      <c r="C76" s="109"/>
      <c r="D76" s="109"/>
      <c r="E76" s="122"/>
      <c r="F76" s="109"/>
      <c r="G76" s="109"/>
      <c r="H76" s="109"/>
      <c r="I76" s="112"/>
      <c r="J76" s="113"/>
    </row>
    <row r="77" spans="1:10" x14ac:dyDescent="0.2">
      <c r="A77" s="121"/>
      <c r="B77" s="109"/>
      <c r="C77" s="109"/>
      <c r="D77" s="109"/>
      <c r="E77" s="122"/>
      <c r="F77" s="109"/>
      <c r="G77" s="109"/>
      <c r="H77" s="109"/>
      <c r="I77" s="112"/>
      <c r="J77" s="113"/>
    </row>
    <row r="78" spans="1:10" x14ac:dyDescent="0.2">
      <c r="A78" s="121"/>
      <c r="B78" s="109"/>
      <c r="C78" s="109"/>
      <c r="D78" s="109"/>
      <c r="E78" s="122"/>
      <c r="F78" s="109"/>
      <c r="G78" s="109"/>
      <c r="H78" s="109"/>
      <c r="I78" s="112"/>
      <c r="J78" s="113"/>
    </row>
    <row r="79" spans="1:10" ht="13.5" thickBot="1" x14ac:dyDescent="0.25">
      <c r="A79" s="123" t="s">
        <v>2</v>
      </c>
      <c r="B79" s="124"/>
      <c r="C79" s="124"/>
      <c r="D79" s="124" t="str">
        <f>G17</f>
        <v>Соловьев Г.Н. (ВК, Санкт-Петербург)</v>
      </c>
      <c r="E79" s="124"/>
      <c r="F79" s="124" t="str">
        <f>G18</f>
        <v>Валова А.С. (ВК, Санкт-Петербург)</v>
      </c>
      <c r="G79" s="124"/>
      <c r="H79" s="125"/>
      <c r="I79" s="126" t="str">
        <f>G19</f>
        <v>Михайлова И.Н. (ВК, Санкт-Петербург)</v>
      </c>
      <c r="J79" s="127"/>
    </row>
    <row r="80" spans="1:10" ht="13.5" thickTop="1" x14ac:dyDescent="0.2"/>
  </sheetData>
  <mergeCells count="32">
    <mergeCell ref="A74:E74"/>
    <mergeCell ref="F74:J74"/>
    <mergeCell ref="A79:C79"/>
    <mergeCell ref="D79:E79"/>
    <mergeCell ref="F79:G79"/>
    <mergeCell ref="I79:J79"/>
    <mergeCell ref="H17:J17"/>
    <mergeCell ref="H18:J18"/>
    <mergeCell ref="A64:D64"/>
    <mergeCell ref="F64:J64"/>
    <mergeCell ref="A73:C73"/>
    <mergeCell ref="D73:E73"/>
    <mergeCell ref="F73:G73"/>
    <mergeCell ref="I73:J73"/>
    <mergeCell ref="A13:D13"/>
    <mergeCell ref="A14:D14"/>
    <mergeCell ref="F14:G14"/>
    <mergeCell ref="A15:G15"/>
    <mergeCell ref="H15:J15"/>
    <mergeCell ref="H16:J16"/>
    <mergeCell ref="A7:J7"/>
    <mergeCell ref="A8:J8"/>
    <mergeCell ref="A9:J9"/>
    <mergeCell ref="A10:J10"/>
    <mergeCell ref="A11:J11"/>
    <mergeCell ref="A12:J12"/>
    <mergeCell ref="A1:J1"/>
    <mergeCell ref="A2:J2"/>
    <mergeCell ref="A3:J3"/>
    <mergeCell ref="A4:J4"/>
    <mergeCell ref="A5:J5"/>
    <mergeCell ref="A6:J6"/>
  </mergeCells>
  <conditionalFormatting sqref="F68:F71">
    <cfRule type="duplicateValues" dxfId="1" priority="2"/>
  </conditionalFormatting>
  <conditionalFormatting sqref="G68:G71">
    <cfRule type="duplicateValues" dxfId="0" priority="1"/>
  </conditionalFormatting>
  <pageMargins left="0" right="0" top="0" bottom="0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скретч </vt:lpstr>
      <vt:lpstr>'юниоры скретч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2024-10-06T14:49:05Z</dcterms:created>
  <dcterms:modified xsi:type="dcterms:W3CDTF">2024-10-06T14:52:21Z</dcterms:modified>
</cp:coreProperties>
</file>