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Гонка на время\"/>
    </mc:Choice>
  </mc:AlternateContent>
  <xr:revisionPtr revIDLastSave="0" documentId="13_ncr:1_{748AF144-EC34-4184-83B7-A0E7D103034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время'!$A$1:$K$77</definedName>
  </definedNames>
  <calcPr calcId="191029"/>
</workbook>
</file>

<file path=xl/calcChain.xml><?xml version="1.0" encoding="utf-8"?>
<calcChain xmlns="http://schemas.openxmlformats.org/spreadsheetml/2006/main">
  <c r="K66" i="106" l="1"/>
  <c r="I77" i="106" l="1"/>
  <c r="H69" i="106" l="1"/>
  <c r="H67" i="106" l="1"/>
  <c r="K65" i="106"/>
  <c r="K64" i="106"/>
  <c r="K63" i="106"/>
  <c r="E77" i="106" l="1"/>
  <c r="A77" i="106"/>
</calcChain>
</file>

<file path=xl/sharedStrings.xml><?xml version="1.0" encoding="utf-8"?>
<sst xmlns="http://schemas.openxmlformats.org/spreadsheetml/2006/main" count="262" uniqueCount="190">
  <si>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</si>
  <si>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</si>
  <si>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</si>
  <si>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</si>
  <si>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</si>
  <si>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</si>
  <si>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</si>
  <si>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</si>
  <si>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</si>
  <si>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</si>
  <si>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</si>
  <si>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</si>
  <si>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</si>
  <si>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</si>
  <si>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</si>
  <si>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</si>
  <si>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</si>
  <si>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</si>
  <si>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</si>
  <si>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</si>
  <si>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</si>
  <si>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</si>
  <si>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</si>
  <si>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</si>
  <si>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</si>
  <si>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</si>
  <si>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</si>
  <si>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</si>
  <si>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</si>
  <si>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</si>
  <si>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</si>
  <si>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</si>
  <si>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</si>
  <si>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</si>
  <si>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</si>
  <si>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</si>
  <si>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</si>
  <si>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</si>
  <si>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</si>
  <si>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</si>
  <si>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</si>
  <si>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</si>
  <si>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</si>
  <si>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</si>
  <si>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</si>
  <si>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</si>
  <si>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</si>
  <si>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Юноши 13-14 лет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</si>
  <si>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</si>
  <si>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</si>
  <si>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</si>
  <si>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</si>
  <si>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</si>
  <si>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</si>
  <si>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</si>
  <si>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</si>
  <si>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</si>
  <si>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МЯГКОВА Е.А. (IК, г. Саранск)</t>
  </si>
  <si>
    <t>ЧЕРНЫШОВ М.Ю. (г. Пенза)</t>
  </si>
  <si>
    <t>БОЯРОВ В.В. (ВК,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</si>
  <si>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30м </t>
    </r>
  </si>
  <si>
    <t>ДАТА ПРОВЕДЕНИЯ: 18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</si>
  <si>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14ч 40м</t>
    </r>
  </si>
  <si>
    <t>№ ЕКП 2025: 2008130021030091</t>
  </si>
  <si>
    <t>450 м</t>
  </si>
  <si>
    <t>ГРИГОРЬЕВА Л.Ю. (ВК, г. Пенза)</t>
  </si>
  <si>
    <t>Суворов Максим Андреевич</t>
  </si>
  <si>
    <t>24.12.2012</t>
  </si>
  <si>
    <t>1 сп.юн.р.</t>
  </si>
  <si>
    <t>Москва</t>
  </si>
  <si>
    <t>0:00:38,79</t>
  </si>
  <si>
    <t>Фомин Андрей Леонидович</t>
  </si>
  <si>
    <t>30.04.2011</t>
  </si>
  <si>
    <t>0:00:39,53</t>
  </si>
  <si>
    <t>Пименов Дмитрий Станиславович</t>
  </si>
  <si>
    <t>12.05.2011</t>
  </si>
  <si>
    <t>Удмуртская Республика</t>
  </si>
  <si>
    <t>0:00:39,63</t>
  </si>
  <si>
    <t>Борисов Всеволод Владимирович</t>
  </si>
  <si>
    <t>05.12.2012</t>
  </si>
  <si>
    <t>Мордовия</t>
  </si>
  <si>
    <t>0:00:39,88</t>
  </si>
  <si>
    <t>Дьяченко Демид Максимович</t>
  </si>
  <si>
    <t>11.09.2012</t>
  </si>
  <si>
    <t>0:00:39,90</t>
  </si>
  <si>
    <t>Борщев Матвей Михайлович</t>
  </si>
  <si>
    <t>30.03.2011</t>
  </si>
  <si>
    <t>0:00:40,78</t>
  </si>
  <si>
    <t>Базеев Марсэль Юнирович</t>
  </si>
  <si>
    <t>03.12.2012</t>
  </si>
  <si>
    <t>0:00:40,82</t>
  </si>
  <si>
    <t>Коновалов Михаил Алексеевич</t>
  </si>
  <si>
    <t>26.11.2011</t>
  </si>
  <si>
    <t>Санкт-Петербург</t>
  </si>
  <si>
    <t>0:00:41,22</t>
  </si>
  <si>
    <t>Дмитриев Матвей Александрович</t>
  </si>
  <si>
    <t>07.09.2011</t>
  </si>
  <si>
    <t>Пензенская обл.</t>
  </si>
  <si>
    <t>0:00:41,59</t>
  </si>
  <si>
    <t>Рыжаков Артём Сергеевич</t>
  </si>
  <si>
    <t>13.01.2011</t>
  </si>
  <si>
    <t>Омская обл.</t>
  </si>
  <si>
    <t>0:00:42,06</t>
  </si>
  <si>
    <t>Мирошниченко Данил Олегович</t>
  </si>
  <si>
    <t>05.12.2011</t>
  </si>
  <si>
    <t>0:00:42,31</t>
  </si>
  <si>
    <t>Федотов Тимур Максимович0</t>
  </si>
  <si>
    <t>16.05.2012</t>
  </si>
  <si>
    <t>0:00:42,35</t>
  </si>
  <si>
    <t>Тарасов Егор Алексеевич</t>
  </si>
  <si>
    <t>14.01.2011</t>
  </si>
  <si>
    <t>0:00:42,44</t>
  </si>
  <si>
    <t>Альканов Егор Александрович</t>
  </si>
  <si>
    <t>30.03.2012</t>
  </si>
  <si>
    <t>0:00:42,65</t>
  </si>
  <si>
    <t>Яшин Вадим Янович</t>
  </si>
  <si>
    <t>20.08.2012</t>
  </si>
  <si>
    <t>0:00:43,04</t>
  </si>
  <si>
    <t>Голубев Никита Сергеевич</t>
  </si>
  <si>
    <t>25.02.2012</t>
  </si>
  <si>
    <t>0:00:43,06</t>
  </si>
  <si>
    <t>Ихсанов Рамиль Маратович</t>
  </si>
  <si>
    <t>12.07.2011</t>
  </si>
  <si>
    <t>0:00:43,07</t>
  </si>
  <si>
    <t>Кулагин Всеволод Константинович</t>
  </si>
  <si>
    <t>15.06.2011</t>
  </si>
  <si>
    <t>0:00:43,47</t>
  </si>
  <si>
    <t>Ким Владислав Витальевич</t>
  </si>
  <si>
    <t>24.11.2011</t>
  </si>
  <si>
    <t>0:00:43,50</t>
  </si>
  <si>
    <t>Баранов Сергей Ильич</t>
  </si>
  <si>
    <t>06.04.2011</t>
  </si>
  <si>
    <t>0:00:43,78</t>
  </si>
  <si>
    <t>Семёнов Арсений Евгеньевич</t>
  </si>
  <si>
    <t>16.08.2012</t>
  </si>
  <si>
    <t>0:00:44,19</t>
  </si>
  <si>
    <t>Федоров Евгений Иванович</t>
  </si>
  <si>
    <t>06.12.2011</t>
  </si>
  <si>
    <t>0:00:44,28</t>
  </si>
  <si>
    <t>Чумаков Ярослав Сергеевич</t>
  </si>
  <si>
    <t>13.04.2011</t>
  </si>
  <si>
    <t>0:00:44,41</t>
  </si>
  <si>
    <t>Волощук Кирилл Алексеевич</t>
  </si>
  <si>
    <t>07.02.2011</t>
  </si>
  <si>
    <t>0:00:44,50</t>
  </si>
  <si>
    <t>Максименко Андрей Владимирович</t>
  </si>
  <si>
    <t>26.06.2012</t>
  </si>
  <si>
    <t>0:00:44,90</t>
  </si>
  <si>
    <t>Ульянов Максим Михайлович</t>
  </si>
  <si>
    <t>18.07.2011</t>
  </si>
  <si>
    <t>0:00:45,32</t>
  </si>
  <si>
    <t>Солодухин Иван Максимович</t>
  </si>
  <si>
    <t>11.05.2012</t>
  </si>
  <si>
    <t>0:00:45,59</t>
  </si>
  <si>
    <t>Тукмачев Сергей Владимирович</t>
  </si>
  <si>
    <t>22.11.2012</t>
  </si>
  <si>
    <t>Новосибирская обл.</t>
  </si>
  <si>
    <t>0:00:45,60</t>
  </si>
  <si>
    <t>Изюмов Матвей Александрович</t>
  </si>
  <si>
    <t>15.04.2012</t>
  </si>
  <si>
    <t>0:00:45,62</t>
  </si>
  <si>
    <t>Горжейников Марк Денисович</t>
  </si>
  <si>
    <t>01.10.2012</t>
  </si>
  <si>
    <t>0:00:45,63</t>
  </si>
  <si>
    <t>Бычков Владимир Вячеславович</t>
  </si>
  <si>
    <t>07.12.2011</t>
  </si>
  <si>
    <t>0:00:46,41</t>
  </si>
  <si>
    <t>Ледяйкин Прохор Михайлович</t>
  </si>
  <si>
    <t>12.08.2012</t>
  </si>
  <si>
    <t>0:00:46,42</t>
  </si>
  <si>
    <t>Коротченко Арсений Яковлевич</t>
  </si>
  <si>
    <t>15.05.2012</t>
  </si>
  <si>
    <t>0:00:46,53</t>
  </si>
  <si>
    <t>Жадаев Александр Васильевич</t>
  </si>
  <si>
    <t>06.08.2012</t>
  </si>
  <si>
    <t>0:00:46,78</t>
  </si>
  <si>
    <t>Сирота Владислав Андреевич</t>
  </si>
  <si>
    <t>08.06.2012</t>
  </si>
  <si>
    <t>0:00:47,03</t>
  </si>
  <si>
    <t>Абрамов Илья Евгеньевич</t>
  </si>
  <si>
    <t>18.11.2012</t>
  </si>
  <si>
    <t>0:00:49,54</t>
  </si>
  <si>
    <t>Давыдов Александр Александрович</t>
  </si>
  <si>
    <t>30.08.2012</t>
  </si>
  <si>
    <t>0:00:53,91</t>
  </si>
  <si>
    <t>Мазур Александр Владимирович</t>
  </si>
  <si>
    <t>28.09.2012</t>
  </si>
  <si>
    <t>НС</t>
  </si>
  <si>
    <t>Копырин Андрей Евгеньевич</t>
  </si>
  <si>
    <t>26.11.2012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</si>
</sst>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5">
    <xf numFmtId="0" fontId="0" fillId="0" borderId="0" xfId="0"/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12" fillId="2" borderId="2" xfId="2" applyFont="1" applyFill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14" fontId="8" fillId="0" borderId="7" xfId="2" applyNumberFormat="1" applyFont="1" applyBorder="1" applyAlignment="1">
      <alignment vertical="center"/>
    </xf>
    <xf numFmtId="165" fontId="16" fillId="0" borderId="7" xfId="2" applyNumberFormat="1" applyFont="1" applyBorder="1" applyAlignment="1">
      <alignment vertical="center"/>
    </xf>
    <xf numFmtId="0" fontId="20" fillId="0" borderId="8" xfId="2" applyFont="1" applyBorder="1" applyAlignment="1">
      <alignment horizontal="left" vertical="center" wrapText="1"/>
    </xf>
    <xf numFmtId="164" fontId="20" fillId="0" borderId="8" xfId="2" applyNumberFormat="1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/>
    </xf>
    <xf numFmtId="0" fontId="10" fillId="0" borderId="1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right" vertical="center" wrapText="1"/>
    </xf>
    <xf numFmtId="0" fontId="8" fillId="0" borderId="9" xfId="2" applyFont="1" applyBorder="1" applyAlignment="1">
      <alignment horizontal="right" vertical="center" wrapText="1"/>
    </xf>
    <xf numFmtId="0" fontId="22" fillId="0" borderId="8" xfId="0" applyFont="1" applyBorder="1" applyAlignment="1">
      <alignment horizontal="center"/>
    </xf>
    <xf numFmtId="0" fontId="10" fillId="0" borderId="8" xfId="2" applyFont="1" applyBorder="1" applyAlignment="1">
      <alignment horizontal="right" vertical="center"/>
    </xf>
    <xf numFmtId="0" fontId="16" fillId="3" borderId="13" xfId="7" applyFont="1" applyFill="1" applyBorder="1" applyAlignment="1">
      <alignment horizontal="center" vertical="center" wrapText="1"/>
    </xf>
    <xf numFmtId="14" fontId="16" fillId="3" borderId="13" xfId="7" applyNumberFormat="1" applyFont="1" applyFill="1" applyBorder="1" applyAlignment="1">
      <alignment horizontal="center" vertical="center" wrapText="1"/>
    </xf>
    <xf numFmtId="0" fontId="16" fillId="3" borderId="11" xfId="7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 wrapText="1"/>
    </xf>
    <xf numFmtId="0" fontId="16" fillId="3" borderId="8" xfId="7" applyFont="1" applyFill="1" applyBorder="1" applyAlignment="1">
      <alignment vertical="center" wrapText="1"/>
    </xf>
    <xf numFmtId="49" fontId="8" fillId="0" borderId="8" xfId="0" applyNumberFormat="1" applyFont="1" applyBorder="1" applyAlignment="1">
      <alignment vertical="center"/>
    </xf>
    <xf numFmtId="0" fontId="0" fillId="0" borderId="15" xfId="0" applyBorder="1"/>
    <xf numFmtId="0" fontId="8" fillId="0" borderId="0" xfId="2" applyFont="1" applyAlignment="1">
      <alignment vertical="center"/>
    </xf>
    <xf numFmtId="0" fontId="12" fillId="0" borderId="20" xfId="2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8" fillId="0" borderId="17" xfId="2" applyFont="1" applyBorder="1" applyAlignment="1">
      <alignment vertical="center"/>
    </xf>
    <xf numFmtId="0" fontId="16" fillId="3" borderId="21" xfId="2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21" fillId="0" borderId="22" xfId="0" applyFont="1" applyBorder="1" applyAlignment="1">
      <alignment horizontal="center"/>
    </xf>
    <xf numFmtId="0" fontId="8" fillId="0" borderId="20" xfId="2" applyFont="1" applyBorder="1" applyAlignment="1">
      <alignment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6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65" fontId="16" fillId="0" borderId="0" xfId="2" applyNumberFormat="1" applyFont="1" applyAlignment="1">
      <alignment vertical="center"/>
    </xf>
    <xf numFmtId="0" fontId="8" fillId="0" borderId="16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7" fillId="0" borderId="16" xfId="2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3" borderId="12" xfId="7" applyFont="1" applyFill="1" applyBorder="1" applyAlignment="1">
      <alignment horizontal="center" vertical="center" wrapText="1"/>
    </xf>
    <xf numFmtId="0" fontId="11" fillId="0" borderId="26" xfId="2" applyFont="1" applyBorder="1" applyAlignment="1">
      <alignment horizontal="right" vertical="center"/>
    </xf>
    <xf numFmtId="0" fontId="11" fillId="0" borderId="25" xfId="2" applyFont="1" applyBorder="1" applyAlignment="1">
      <alignment horizontal="right" vertical="center"/>
    </xf>
    <xf numFmtId="165" fontId="14" fillId="0" borderId="27" xfId="2" applyNumberFormat="1" applyFont="1" applyBorder="1" applyAlignment="1">
      <alignment vertical="center"/>
    </xf>
    <xf numFmtId="165" fontId="14" fillId="0" borderId="28" xfId="2" applyNumberFormat="1" applyFont="1" applyBorder="1" applyAlignment="1">
      <alignment horizontal="right" vertical="center"/>
    </xf>
    <xf numFmtId="0" fontId="14" fillId="0" borderId="29" xfId="2" applyFont="1" applyBorder="1" applyAlignment="1">
      <alignment horizontal="right" vertical="center"/>
    </xf>
    <xf numFmtId="0" fontId="8" fillId="0" borderId="30" xfId="2" applyFont="1" applyBorder="1" applyAlignment="1">
      <alignment vertical="center"/>
    </xf>
    <xf numFmtId="0" fontId="16" fillId="3" borderId="28" xfId="2" applyFont="1" applyFill="1" applyBorder="1" applyAlignment="1">
      <alignment horizontal="center" vertical="center" wrapText="1"/>
    </xf>
    <xf numFmtId="0" fontId="16" fillId="3" borderId="31" xfId="2" applyFont="1" applyFill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8" fillId="0" borderId="28" xfId="0" applyFont="1" applyBorder="1" applyAlignment="1">
      <alignment horizontal="right" vertical="center"/>
    </xf>
    <xf numFmtId="0" fontId="8" fillId="0" borderId="24" xfId="2" applyFont="1" applyBorder="1" applyAlignment="1">
      <alignment vertical="center"/>
    </xf>
    <xf numFmtId="0" fontId="8" fillId="0" borderId="26" xfId="2" applyFont="1" applyBorder="1" applyAlignment="1">
      <alignment vertical="center"/>
    </xf>
    <xf numFmtId="0" fontId="8" fillId="0" borderId="24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9" fillId="0" borderId="18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7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7" xfId="2" applyNumberFormat="1" applyFont="1" applyFill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22" fillId="0" borderId="8" xfId="0" applyNumberFormat="1" applyFont="1" applyBorder="1" applyAlignment="1">
      <alignment horizont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243416</xdr:colOff>
      <xdr:row>0</xdr:row>
      <xdr:rowOff>41698</xdr:rowOff>
    </xdr:from>
    <xdr:to>
      <xdr:col>10</xdr:col>
      <xdr:colOff>879474</xdr:colOff>
      <xdr:row>3</xdr:row>
      <xdr:rowOff>252374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9" y="41698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148167</xdr:colOff>
      <xdr:row>0</xdr:row>
      <xdr:rowOff>63500</xdr:rowOff>
    </xdr:from>
    <xdr:to>
      <xdr:col>2</xdr:col>
      <xdr:colOff>878417</xdr:colOff>
      <xdr:row>4</xdr:row>
      <xdr:rowOff>178859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148167" y="63500"/>
          <a:ext cx="1725083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81"/>
  <sheetViews>
    <sheetView tabSelected="1" view="pageBreakPreview" topLeftCell="A62" zoomScale="90" zoomScaleNormal="70" zoomScaleSheetLayoutView="90" zoomScalePageLayoutView="50" workbookViewId="0">
      <selection activeCell="D52" sqref="D52"/>
    </sheetView>
  </sheetViews>
  <sheetFormatPr defaultColWidth="9.109375" defaultRowHeight="13.8" x14ac:dyDescent="0.25"/>
  <cols>
    <col min="1" max="1" width="7" style="70" customWidth="1"/>
    <col min="2" max="2" width="7.88671875" style="71" customWidth="1"/>
    <col min="3" max="3" width="14.109375" style="71" customWidth="1"/>
    <col min="4" max="4" width="36" style="54" customWidth="1"/>
    <col min="5" max="5" width="11.6640625" style="56" customWidth="1"/>
    <col min="6" max="6" width="12.33203125" style="54" customWidth="1"/>
    <col min="7" max="7" width="27.88671875" style="54" customWidth="1"/>
    <col min="8" max="8" width="14.44140625" style="72" customWidth="1"/>
    <col min="9" max="9" width="5.5546875" style="72" customWidth="1"/>
    <col min="10" max="10" width="13.109375" style="54" customWidth="1"/>
    <col min="11" max="11" width="15" style="54" customWidth="1"/>
    <col min="12" max="16384" width="9.109375" style="54"/>
  </cols>
  <sheetData>
    <row r="1" spans="1:11" s="53" customFormat="1" ht="21" x14ac:dyDescent="0.25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customFormat="1" ht="21" x14ac:dyDescent="0.25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customFormat="1" ht="21" x14ac:dyDescent="0.25">
      <c r="A3" s="103" t="s">
        <v>52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customFormat="1" ht="21" x14ac:dyDescent="0.25">
      <c r="A4" s="103" t="s">
        <v>53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customFormat="1" ht="21" x14ac:dyDescent="0.25">
      <c r="A5" s="103" t="s">
        <v>54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customFormat="1" ht="28.8" x14ac:dyDescent="0.25">
      <c r="A6" s="104" t="s">
        <v>51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customFormat="1" ht="21" x14ac:dyDescent="0.25">
      <c r="A7" s="105" t="s">
        <v>11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customFormat="1" ht="21.6" thickBot="1" x14ac:dyDescent="0.3">
      <c r="A8" s="105" t="s">
        <v>24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ht="19.5" customHeight="1" x14ac:dyDescent="0.25">
      <c r="A9" s="106" t="s">
        <v>16</v>
      </c>
      <c r="B9" s="107"/>
      <c r="C9" s="107"/>
      <c r="D9" s="107"/>
      <c r="E9" s="107"/>
      <c r="F9" s="107"/>
      <c r="G9" s="107"/>
      <c r="H9" s="107"/>
      <c r="I9" s="107"/>
      <c r="J9" s="107"/>
      <c r="K9" s="108"/>
    </row>
    <row r="10" spans="1:11" ht="18" customHeight="1" x14ac:dyDescent="0.25">
      <c r="A10" s="109" t="s">
        <v>39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1"/>
    </row>
    <row r="11" spans="1:11" ht="19.5" customHeight="1" x14ac:dyDescent="0.25">
      <c r="A11" s="109" t="s">
        <v>47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1"/>
    </row>
    <row r="12" spans="1:11" ht="5.25" customHeight="1" x14ac:dyDescent="0.25">
      <c r="A12" s="100" t="s">
        <v>24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2"/>
    </row>
    <row r="13" spans="1:11" ht="15.6" x14ac:dyDescent="0.25">
      <c r="A13" s="112" t="s">
        <v>55</v>
      </c>
      <c r="B13" s="113"/>
      <c r="C13" s="113"/>
      <c r="D13" s="113"/>
      <c r="E13" s="1"/>
      <c r="F13" s="99" t="s">
        <v>60</v>
      </c>
      <c r="G13" s="99"/>
      <c r="H13" s="7"/>
      <c r="I13" s="7"/>
      <c r="J13" s="2"/>
      <c r="K13" s="84" t="s">
        <v>44</v>
      </c>
    </row>
    <row r="14" spans="1:11" ht="15.6" x14ac:dyDescent="0.25">
      <c r="A14" s="114" t="s">
        <v>61</v>
      </c>
      <c r="B14" s="115"/>
      <c r="C14" s="115"/>
      <c r="D14" s="115"/>
      <c r="E14" s="3"/>
      <c r="F14" s="17" t="s">
        <v>62</v>
      </c>
      <c r="G14" s="17"/>
      <c r="H14" s="8"/>
      <c r="I14" s="8"/>
      <c r="J14" s="4"/>
      <c r="K14" s="85" t="s">
        <v>63</v>
      </c>
    </row>
    <row r="15" spans="1:11" ht="14.4" x14ac:dyDescent="0.25">
      <c r="A15" s="116" t="s">
        <v>6</v>
      </c>
      <c r="B15" s="117"/>
      <c r="C15" s="117"/>
      <c r="D15" s="117"/>
      <c r="E15" s="117"/>
      <c r="F15" s="117"/>
      <c r="G15" s="118"/>
      <c r="H15" s="119" t="s">
        <v>0</v>
      </c>
      <c r="I15" s="120"/>
      <c r="J15" s="120"/>
      <c r="K15" s="121"/>
    </row>
    <row r="16" spans="1:11" ht="24.9" customHeight="1" x14ac:dyDescent="0.25">
      <c r="A16" s="55" t="s">
        <v>12</v>
      </c>
      <c r="B16" s="5"/>
      <c r="C16" s="5"/>
      <c r="D16" s="9"/>
      <c r="E16" s="10"/>
      <c r="F16" s="9"/>
      <c r="G16" s="45" t="s">
        <v>58</v>
      </c>
      <c r="H16" s="22" t="s">
        <v>29</v>
      </c>
      <c r="I16" s="23"/>
      <c r="J16" s="23"/>
      <c r="K16" s="86"/>
    </row>
    <row r="17" spans="1:11" ht="24.9" customHeight="1" x14ac:dyDescent="0.25">
      <c r="A17" s="55" t="s">
        <v>13</v>
      </c>
      <c r="B17" s="5"/>
      <c r="C17" s="5"/>
      <c r="D17" s="6"/>
      <c r="E17" s="16"/>
      <c r="F17" s="11"/>
      <c r="G17" s="42" t="s">
        <v>59</v>
      </c>
      <c r="H17" s="22" t="s">
        <v>31</v>
      </c>
      <c r="I17" s="23"/>
      <c r="J17" s="23"/>
      <c r="K17" s="87" t="s">
        <v>56</v>
      </c>
    </row>
    <row r="18" spans="1:11" ht="24.9" customHeight="1" x14ac:dyDescent="0.25">
      <c r="A18" s="55" t="s">
        <v>14</v>
      </c>
      <c r="B18" s="5"/>
      <c r="C18" s="5"/>
      <c r="D18" s="6"/>
      <c r="E18" s="16"/>
      <c r="F18" s="11"/>
      <c r="G18" s="42" t="s">
        <v>57</v>
      </c>
      <c r="H18" s="22" t="s">
        <v>32</v>
      </c>
      <c r="I18" s="23"/>
      <c r="J18" s="23"/>
      <c r="K18" s="87" t="s">
        <v>64</v>
      </c>
    </row>
    <row r="19" spans="1:11" ht="24.9" customHeight="1" thickBot="1" x14ac:dyDescent="0.3">
      <c r="A19" s="55" t="s">
        <v>10</v>
      </c>
      <c r="B19" s="18"/>
      <c r="C19" s="18"/>
      <c r="D19" s="11"/>
      <c r="F19" s="20"/>
      <c r="G19" s="43" t="s">
        <v>65</v>
      </c>
      <c r="H19" s="19" t="s">
        <v>30</v>
      </c>
      <c r="I19" s="57"/>
      <c r="J19" s="58"/>
      <c r="K19" s="88">
        <v>1</v>
      </c>
    </row>
    <row r="20" spans="1:11" ht="7.5" customHeight="1" thickTop="1" x14ac:dyDescent="0.25">
      <c r="A20" s="59"/>
      <c r="B20" s="33"/>
      <c r="C20" s="33"/>
      <c r="D20" s="32"/>
      <c r="E20" s="34"/>
      <c r="F20" s="32"/>
      <c r="G20" s="32"/>
      <c r="H20" s="35"/>
      <c r="I20" s="35"/>
      <c r="J20" s="32"/>
      <c r="K20" s="89"/>
    </row>
    <row r="21" spans="1:11" s="61" customFormat="1" ht="31.5" customHeight="1" x14ac:dyDescent="0.25">
      <c r="A21" s="60" t="s">
        <v>4</v>
      </c>
      <c r="B21" s="46" t="s">
        <v>8</v>
      </c>
      <c r="C21" s="46" t="s">
        <v>23</v>
      </c>
      <c r="D21" s="46" t="s">
        <v>1</v>
      </c>
      <c r="E21" s="47" t="s">
        <v>22</v>
      </c>
      <c r="F21" s="46" t="s">
        <v>5</v>
      </c>
      <c r="G21" s="46" t="s">
        <v>26</v>
      </c>
      <c r="H21" s="48" t="s">
        <v>38</v>
      </c>
      <c r="I21" s="83"/>
      <c r="J21" s="49" t="s">
        <v>18</v>
      </c>
      <c r="K21" s="90" t="s">
        <v>9</v>
      </c>
    </row>
    <row r="22" spans="1:11" s="61" customFormat="1" ht="30" customHeight="1" x14ac:dyDescent="0.3">
      <c r="A22" s="44">
        <v>1</v>
      </c>
      <c r="B22" s="134">
        <v>520</v>
      </c>
      <c r="C22" s="134">
        <v>10080215041</v>
      </c>
      <c r="D22" s="44" t="s">
        <v>66</v>
      </c>
      <c r="E22" s="44" t="s">
        <v>67</v>
      </c>
      <c r="F22" s="44" t="s">
        <v>68</v>
      </c>
      <c r="G22" s="44" t="s">
        <v>69</v>
      </c>
      <c r="H22" s="44" t="s">
        <v>70</v>
      </c>
      <c r="I22" s="51"/>
      <c r="J22" s="49"/>
      <c r="K22" s="90"/>
    </row>
    <row r="23" spans="1:11" s="61" customFormat="1" ht="30" customHeight="1" x14ac:dyDescent="0.3">
      <c r="A23" s="44">
        <v>2</v>
      </c>
      <c r="B23" s="134">
        <v>674</v>
      </c>
      <c r="C23" s="134">
        <v>10095124244</v>
      </c>
      <c r="D23" s="44" t="s">
        <v>71</v>
      </c>
      <c r="E23" s="44" t="s">
        <v>72</v>
      </c>
      <c r="F23" s="44" t="s">
        <v>48</v>
      </c>
      <c r="G23" s="44" t="s">
        <v>69</v>
      </c>
      <c r="H23" s="44" t="s">
        <v>73</v>
      </c>
      <c r="I23" s="51"/>
      <c r="J23" s="50"/>
      <c r="K23" s="91"/>
    </row>
    <row r="24" spans="1:11" s="61" customFormat="1" ht="30" customHeight="1" x14ac:dyDescent="0.3">
      <c r="A24" s="44">
        <v>3</v>
      </c>
      <c r="B24" s="134">
        <v>31</v>
      </c>
      <c r="C24" s="134">
        <v>10144645875</v>
      </c>
      <c r="D24" s="44" t="s">
        <v>74</v>
      </c>
      <c r="E24" s="44" t="s">
        <v>75</v>
      </c>
      <c r="F24" s="44" t="s">
        <v>50</v>
      </c>
      <c r="G24" s="44" t="s">
        <v>76</v>
      </c>
      <c r="H24" s="44" t="s">
        <v>77</v>
      </c>
      <c r="I24" s="51"/>
      <c r="J24" s="50"/>
      <c r="K24" s="91"/>
    </row>
    <row r="25" spans="1:11" s="61" customFormat="1" ht="30" customHeight="1" x14ac:dyDescent="0.3">
      <c r="A25" s="44">
        <v>4</v>
      </c>
      <c r="B25" s="134">
        <v>39</v>
      </c>
      <c r="C25" s="134">
        <v>10089249377</v>
      </c>
      <c r="D25" s="44" t="s">
        <v>78</v>
      </c>
      <c r="E25" s="44" t="s">
        <v>79</v>
      </c>
      <c r="F25" s="44" t="s">
        <v>50</v>
      </c>
      <c r="G25" s="44" t="s">
        <v>80</v>
      </c>
      <c r="H25" s="44" t="s">
        <v>81</v>
      </c>
      <c r="I25" s="51"/>
      <c r="J25" s="50"/>
      <c r="K25" s="91"/>
    </row>
    <row r="26" spans="1:11" s="61" customFormat="1" ht="30" customHeight="1" x14ac:dyDescent="0.3">
      <c r="A26" s="44">
        <v>5</v>
      </c>
      <c r="B26" s="134">
        <v>618</v>
      </c>
      <c r="C26" s="134">
        <v>10080701758</v>
      </c>
      <c r="D26" s="44" t="s">
        <v>82</v>
      </c>
      <c r="E26" s="44" t="s">
        <v>83</v>
      </c>
      <c r="F26" s="44" t="s">
        <v>68</v>
      </c>
      <c r="G26" s="44" t="s">
        <v>69</v>
      </c>
      <c r="H26" s="44" t="s">
        <v>84</v>
      </c>
      <c r="I26" s="51"/>
      <c r="J26" s="50"/>
      <c r="K26" s="91"/>
    </row>
    <row r="27" spans="1:11" s="61" customFormat="1" ht="30" customHeight="1" x14ac:dyDescent="0.3">
      <c r="A27" s="44">
        <v>6</v>
      </c>
      <c r="B27" s="134">
        <v>35</v>
      </c>
      <c r="C27" s="134">
        <v>10065264513</v>
      </c>
      <c r="D27" s="44" t="s">
        <v>85</v>
      </c>
      <c r="E27" s="44" t="s">
        <v>86</v>
      </c>
      <c r="F27" s="44" t="s">
        <v>48</v>
      </c>
      <c r="G27" s="44" t="s">
        <v>69</v>
      </c>
      <c r="H27" s="44" t="s">
        <v>87</v>
      </c>
      <c r="I27" s="51"/>
      <c r="J27" s="50"/>
      <c r="K27" s="91"/>
    </row>
    <row r="28" spans="1:11" s="61" customFormat="1" ht="30" customHeight="1" x14ac:dyDescent="0.3">
      <c r="A28" s="44">
        <v>7</v>
      </c>
      <c r="B28" s="134">
        <v>13</v>
      </c>
      <c r="C28" s="134">
        <v>10090373668</v>
      </c>
      <c r="D28" s="44" t="s">
        <v>88</v>
      </c>
      <c r="E28" s="44" t="s">
        <v>89</v>
      </c>
      <c r="F28" s="44" t="s">
        <v>50</v>
      </c>
      <c r="G28" s="44" t="s">
        <v>80</v>
      </c>
      <c r="H28" s="44" t="s">
        <v>90</v>
      </c>
      <c r="I28" s="51"/>
      <c r="J28" s="50"/>
      <c r="K28" s="91"/>
    </row>
    <row r="29" spans="1:11" s="61" customFormat="1" ht="30" customHeight="1" x14ac:dyDescent="0.3">
      <c r="A29" s="44">
        <v>8</v>
      </c>
      <c r="B29" s="134">
        <v>38</v>
      </c>
      <c r="C29" s="134">
        <v>10080685994</v>
      </c>
      <c r="D29" s="44" t="s">
        <v>91</v>
      </c>
      <c r="E29" s="44" t="s">
        <v>92</v>
      </c>
      <c r="F29" s="44" t="s">
        <v>68</v>
      </c>
      <c r="G29" s="44" t="s">
        <v>93</v>
      </c>
      <c r="H29" s="44" t="s">
        <v>94</v>
      </c>
      <c r="I29" s="51"/>
      <c r="J29" s="50"/>
      <c r="K29" s="91"/>
    </row>
    <row r="30" spans="1:11" s="61" customFormat="1" ht="30" customHeight="1" x14ac:dyDescent="0.3">
      <c r="A30" s="44">
        <v>9</v>
      </c>
      <c r="B30" s="134">
        <v>22</v>
      </c>
      <c r="C30" s="134">
        <v>10112970325</v>
      </c>
      <c r="D30" s="44" t="s">
        <v>95</v>
      </c>
      <c r="E30" s="44" t="s">
        <v>96</v>
      </c>
      <c r="F30" s="44" t="s">
        <v>48</v>
      </c>
      <c r="G30" s="44" t="s">
        <v>97</v>
      </c>
      <c r="H30" s="44" t="s">
        <v>98</v>
      </c>
      <c r="I30" s="51"/>
      <c r="J30" s="50"/>
      <c r="K30" s="91"/>
    </row>
    <row r="31" spans="1:11" s="61" customFormat="1" ht="30" customHeight="1" x14ac:dyDescent="0.3">
      <c r="A31" s="44">
        <v>10</v>
      </c>
      <c r="B31" s="134">
        <v>390</v>
      </c>
      <c r="C31" s="134">
        <v>10154324354</v>
      </c>
      <c r="D31" s="44" t="s">
        <v>99</v>
      </c>
      <c r="E31" s="44" t="s">
        <v>100</v>
      </c>
      <c r="F31" s="44" t="s">
        <v>50</v>
      </c>
      <c r="G31" s="44" t="s">
        <v>101</v>
      </c>
      <c r="H31" s="44" t="s">
        <v>102</v>
      </c>
      <c r="I31" s="51"/>
      <c r="J31" s="50"/>
      <c r="K31" s="91"/>
    </row>
    <row r="32" spans="1:11" s="61" customFormat="1" ht="30" customHeight="1" x14ac:dyDescent="0.3">
      <c r="A32" s="44">
        <v>11</v>
      </c>
      <c r="B32" s="134">
        <v>671</v>
      </c>
      <c r="C32" s="134">
        <v>10089788638</v>
      </c>
      <c r="D32" s="44" t="s">
        <v>103</v>
      </c>
      <c r="E32" s="44" t="s">
        <v>104</v>
      </c>
      <c r="F32" s="44" t="s">
        <v>48</v>
      </c>
      <c r="G32" s="44" t="s">
        <v>69</v>
      </c>
      <c r="H32" s="44" t="s">
        <v>105</v>
      </c>
      <c r="I32" s="51"/>
      <c r="J32" s="50"/>
      <c r="K32" s="91"/>
    </row>
    <row r="33" spans="1:11" s="61" customFormat="1" ht="30" customHeight="1" x14ac:dyDescent="0.3">
      <c r="A33" s="44">
        <v>12</v>
      </c>
      <c r="B33" s="134">
        <v>537</v>
      </c>
      <c r="C33" s="134">
        <v>10095067862</v>
      </c>
      <c r="D33" s="44" t="s">
        <v>106</v>
      </c>
      <c r="E33" s="44" t="s">
        <v>107</v>
      </c>
      <c r="F33" s="44" t="s">
        <v>68</v>
      </c>
      <c r="G33" s="44" t="s">
        <v>69</v>
      </c>
      <c r="H33" s="44" t="s">
        <v>108</v>
      </c>
      <c r="I33" s="51"/>
      <c r="J33" s="50"/>
      <c r="K33" s="91"/>
    </row>
    <row r="34" spans="1:11" s="61" customFormat="1" ht="30" customHeight="1" x14ac:dyDescent="0.3">
      <c r="A34" s="44">
        <v>13</v>
      </c>
      <c r="B34" s="134">
        <v>131</v>
      </c>
      <c r="C34" s="134">
        <v>10090064278</v>
      </c>
      <c r="D34" s="44" t="s">
        <v>109</v>
      </c>
      <c r="E34" s="44" t="s">
        <v>110</v>
      </c>
      <c r="F34" s="44" t="s">
        <v>50</v>
      </c>
      <c r="G34" s="44" t="s">
        <v>80</v>
      </c>
      <c r="H34" s="44" t="s">
        <v>111</v>
      </c>
      <c r="I34" s="51"/>
      <c r="J34" s="50"/>
      <c r="K34" s="91"/>
    </row>
    <row r="35" spans="1:11" s="61" customFormat="1" ht="30" customHeight="1" x14ac:dyDescent="0.3">
      <c r="A35" s="44">
        <v>14</v>
      </c>
      <c r="B35" s="134">
        <v>66</v>
      </c>
      <c r="C35" s="134">
        <v>10149843762</v>
      </c>
      <c r="D35" s="44" t="s">
        <v>112</v>
      </c>
      <c r="E35" s="44" t="s">
        <v>113</v>
      </c>
      <c r="F35" s="44" t="s">
        <v>50</v>
      </c>
      <c r="G35" s="44" t="s">
        <v>80</v>
      </c>
      <c r="H35" s="44" t="s">
        <v>114</v>
      </c>
      <c r="I35" s="51"/>
      <c r="J35" s="50"/>
      <c r="K35" s="91"/>
    </row>
    <row r="36" spans="1:11" s="61" customFormat="1" ht="30" customHeight="1" x14ac:dyDescent="0.3">
      <c r="A36" s="44">
        <v>15</v>
      </c>
      <c r="B36" s="134">
        <v>20</v>
      </c>
      <c r="C36" s="134">
        <v>10103565466</v>
      </c>
      <c r="D36" s="44" t="s">
        <v>115</v>
      </c>
      <c r="E36" s="44" t="s">
        <v>116</v>
      </c>
      <c r="F36" s="44" t="s">
        <v>49</v>
      </c>
      <c r="G36" s="44" t="s">
        <v>97</v>
      </c>
      <c r="H36" s="44" t="s">
        <v>117</v>
      </c>
      <c r="I36" s="51"/>
      <c r="J36" s="50"/>
      <c r="K36" s="91"/>
    </row>
    <row r="37" spans="1:11" s="61" customFormat="1" ht="30" customHeight="1" x14ac:dyDescent="0.3">
      <c r="A37" s="44">
        <v>16</v>
      </c>
      <c r="B37" s="134">
        <v>725</v>
      </c>
      <c r="C37" s="134">
        <v>10092735418</v>
      </c>
      <c r="D37" s="44" t="s">
        <v>118</v>
      </c>
      <c r="E37" s="44" t="s">
        <v>119</v>
      </c>
      <c r="F37" s="44" t="s">
        <v>49</v>
      </c>
      <c r="G37" s="44" t="s">
        <v>76</v>
      </c>
      <c r="H37" s="44" t="s">
        <v>120</v>
      </c>
      <c r="I37" s="51"/>
      <c r="J37" s="50"/>
      <c r="K37" s="91"/>
    </row>
    <row r="38" spans="1:11" s="61" customFormat="1" ht="30" customHeight="1" x14ac:dyDescent="0.3">
      <c r="A38" s="44">
        <v>17</v>
      </c>
      <c r="B38" s="134">
        <v>712</v>
      </c>
      <c r="C38" s="134">
        <v>10142759227</v>
      </c>
      <c r="D38" s="44" t="s">
        <v>121</v>
      </c>
      <c r="E38" s="44" t="s">
        <v>122</v>
      </c>
      <c r="F38" s="44" t="s">
        <v>50</v>
      </c>
      <c r="G38" s="44" t="s">
        <v>76</v>
      </c>
      <c r="H38" s="44" t="s">
        <v>123</v>
      </c>
      <c r="I38" s="51"/>
      <c r="J38" s="50"/>
      <c r="K38" s="91"/>
    </row>
    <row r="39" spans="1:11" s="61" customFormat="1" ht="30" customHeight="1" x14ac:dyDescent="0.3">
      <c r="A39" s="44">
        <v>18</v>
      </c>
      <c r="B39" s="134">
        <v>350</v>
      </c>
      <c r="C39" s="134">
        <v>10150022810</v>
      </c>
      <c r="D39" s="44" t="s">
        <v>124</v>
      </c>
      <c r="E39" s="44" t="s">
        <v>125</v>
      </c>
      <c r="F39" s="44" t="s">
        <v>68</v>
      </c>
      <c r="G39" s="44" t="s">
        <v>101</v>
      </c>
      <c r="H39" s="44" t="s">
        <v>126</v>
      </c>
      <c r="I39" s="51"/>
      <c r="J39" s="50"/>
      <c r="K39" s="91"/>
    </row>
    <row r="40" spans="1:11" s="61" customFormat="1" ht="30" customHeight="1" x14ac:dyDescent="0.3">
      <c r="A40" s="44">
        <v>19</v>
      </c>
      <c r="B40" s="134">
        <v>515</v>
      </c>
      <c r="C40" s="134">
        <v>10116101607</v>
      </c>
      <c r="D40" s="44" t="s">
        <v>127</v>
      </c>
      <c r="E40" s="44" t="s">
        <v>128</v>
      </c>
      <c r="F40" s="44" t="s">
        <v>48</v>
      </c>
      <c r="G40" s="44" t="s">
        <v>69</v>
      </c>
      <c r="H40" s="44" t="s">
        <v>129</v>
      </c>
      <c r="I40" s="51"/>
      <c r="J40" s="50"/>
      <c r="K40" s="91"/>
    </row>
    <row r="41" spans="1:11" s="61" customFormat="1" ht="30" customHeight="1" x14ac:dyDescent="0.3">
      <c r="A41" s="44">
        <v>20</v>
      </c>
      <c r="B41" s="134">
        <v>58</v>
      </c>
      <c r="C41" s="134">
        <v>10103547783</v>
      </c>
      <c r="D41" s="44" t="s">
        <v>130</v>
      </c>
      <c r="E41" s="44" t="s">
        <v>131</v>
      </c>
      <c r="F41" s="44" t="s">
        <v>48</v>
      </c>
      <c r="G41" s="44" t="s">
        <v>97</v>
      </c>
      <c r="H41" s="44" t="s">
        <v>132</v>
      </c>
      <c r="I41" s="51"/>
      <c r="J41" s="50"/>
      <c r="K41" s="91"/>
    </row>
    <row r="42" spans="1:11" s="61" customFormat="1" ht="30" customHeight="1" x14ac:dyDescent="0.3">
      <c r="A42" s="44">
        <v>21</v>
      </c>
      <c r="B42" s="134">
        <v>839</v>
      </c>
      <c r="C42" s="134">
        <v>10082654589</v>
      </c>
      <c r="D42" s="44" t="s">
        <v>133</v>
      </c>
      <c r="E42" s="44" t="s">
        <v>134</v>
      </c>
      <c r="F42" s="44" t="s">
        <v>68</v>
      </c>
      <c r="G42" s="44" t="s">
        <v>93</v>
      </c>
      <c r="H42" s="44" t="s">
        <v>135</v>
      </c>
      <c r="I42" s="51"/>
      <c r="J42" s="50"/>
      <c r="K42" s="91"/>
    </row>
    <row r="43" spans="1:11" s="61" customFormat="1" ht="30" customHeight="1" x14ac:dyDescent="0.3">
      <c r="A43" s="44">
        <v>22</v>
      </c>
      <c r="B43" s="134">
        <v>45</v>
      </c>
      <c r="C43" s="134">
        <v>10142842685</v>
      </c>
      <c r="D43" s="44" t="s">
        <v>136</v>
      </c>
      <c r="E43" s="44" t="s">
        <v>137</v>
      </c>
      <c r="F43" s="44" t="s">
        <v>68</v>
      </c>
      <c r="G43" s="44" t="s">
        <v>93</v>
      </c>
      <c r="H43" s="44" t="s">
        <v>138</v>
      </c>
      <c r="I43" s="51"/>
      <c r="J43" s="50"/>
      <c r="K43" s="91"/>
    </row>
    <row r="44" spans="1:11" s="61" customFormat="1" ht="30" customHeight="1" x14ac:dyDescent="0.3">
      <c r="A44" s="44">
        <v>23</v>
      </c>
      <c r="B44" s="134">
        <v>675</v>
      </c>
      <c r="C44" s="134">
        <v>10129198930</v>
      </c>
      <c r="D44" s="44" t="s">
        <v>139</v>
      </c>
      <c r="E44" s="44" t="s">
        <v>140</v>
      </c>
      <c r="F44" s="44" t="s">
        <v>50</v>
      </c>
      <c r="G44" s="44" t="s">
        <v>69</v>
      </c>
      <c r="H44" s="44" t="s">
        <v>141</v>
      </c>
      <c r="I44" s="51"/>
      <c r="J44" s="50"/>
      <c r="K44" s="91"/>
    </row>
    <row r="45" spans="1:11" s="61" customFormat="1" ht="30" customHeight="1" x14ac:dyDescent="0.3">
      <c r="A45" s="44">
        <v>24</v>
      </c>
      <c r="B45" s="134">
        <v>43</v>
      </c>
      <c r="C45" s="134">
        <v>10151565312</v>
      </c>
      <c r="D45" s="44" t="s">
        <v>142</v>
      </c>
      <c r="E45" s="44" t="s">
        <v>143</v>
      </c>
      <c r="F45" s="44" t="s">
        <v>50</v>
      </c>
      <c r="G45" s="44" t="s">
        <v>76</v>
      </c>
      <c r="H45" s="44" t="s">
        <v>144</v>
      </c>
      <c r="I45" s="51"/>
      <c r="J45" s="49"/>
      <c r="K45" s="90"/>
    </row>
    <row r="46" spans="1:11" s="61" customFormat="1" ht="30" customHeight="1" x14ac:dyDescent="0.3">
      <c r="A46" s="44">
        <v>25</v>
      </c>
      <c r="B46" s="134">
        <v>655</v>
      </c>
      <c r="C46" s="134">
        <v>10082333883</v>
      </c>
      <c r="D46" s="44" t="s">
        <v>145</v>
      </c>
      <c r="E46" s="44" t="s">
        <v>146</v>
      </c>
      <c r="F46" s="44" t="s">
        <v>68</v>
      </c>
      <c r="G46" s="44" t="s">
        <v>69</v>
      </c>
      <c r="H46" s="44" t="s">
        <v>147</v>
      </c>
      <c r="I46" s="51"/>
      <c r="J46" s="50"/>
      <c r="K46" s="91"/>
    </row>
    <row r="47" spans="1:11" s="61" customFormat="1" ht="30" customHeight="1" x14ac:dyDescent="0.3">
      <c r="A47" s="44">
        <v>26</v>
      </c>
      <c r="B47" s="134">
        <v>18</v>
      </c>
      <c r="C47" s="134">
        <v>10103564860</v>
      </c>
      <c r="D47" s="44" t="s">
        <v>148</v>
      </c>
      <c r="E47" s="44" t="s">
        <v>149</v>
      </c>
      <c r="F47" s="44" t="s">
        <v>49</v>
      </c>
      <c r="G47" s="44" t="s">
        <v>97</v>
      </c>
      <c r="H47" s="44" t="s">
        <v>150</v>
      </c>
      <c r="I47" s="51"/>
      <c r="J47" s="50"/>
      <c r="K47" s="91"/>
    </row>
    <row r="48" spans="1:11" s="61" customFormat="1" ht="30" customHeight="1" x14ac:dyDescent="0.3">
      <c r="A48" s="44">
        <v>27</v>
      </c>
      <c r="B48" s="134">
        <v>104</v>
      </c>
      <c r="C48" s="134">
        <v>10144543421</v>
      </c>
      <c r="D48" s="44" t="s">
        <v>151</v>
      </c>
      <c r="E48" s="44" t="s">
        <v>152</v>
      </c>
      <c r="F48" s="44" t="s">
        <v>68</v>
      </c>
      <c r="G48" s="44" t="s">
        <v>101</v>
      </c>
      <c r="H48" s="44" t="s">
        <v>153</v>
      </c>
      <c r="I48" s="51"/>
      <c r="J48" s="50"/>
      <c r="K48" s="91"/>
    </row>
    <row r="49" spans="1:11" s="61" customFormat="1" ht="30" customHeight="1" x14ac:dyDescent="0.3">
      <c r="A49" s="44">
        <v>28</v>
      </c>
      <c r="B49" s="134">
        <v>554</v>
      </c>
      <c r="C49" s="134">
        <v>10159684919</v>
      </c>
      <c r="D49" s="44" t="s">
        <v>154</v>
      </c>
      <c r="E49" s="44" t="s">
        <v>155</v>
      </c>
      <c r="F49" s="44" t="s">
        <v>68</v>
      </c>
      <c r="G49" s="44" t="s">
        <v>156</v>
      </c>
      <c r="H49" s="44" t="s">
        <v>157</v>
      </c>
      <c r="I49" s="51"/>
      <c r="J49" s="50"/>
      <c r="K49" s="91"/>
    </row>
    <row r="50" spans="1:11" s="61" customFormat="1" ht="30" customHeight="1" x14ac:dyDescent="0.3">
      <c r="A50" s="44">
        <v>29</v>
      </c>
      <c r="B50" s="134">
        <v>40</v>
      </c>
      <c r="C50" s="134">
        <v>10149506787</v>
      </c>
      <c r="D50" s="44" t="s">
        <v>158</v>
      </c>
      <c r="E50" s="44" t="s">
        <v>159</v>
      </c>
      <c r="F50" s="44" t="s">
        <v>50</v>
      </c>
      <c r="G50" s="44" t="s">
        <v>80</v>
      </c>
      <c r="H50" s="44" t="s">
        <v>160</v>
      </c>
      <c r="I50" s="51"/>
      <c r="J50" s="50"/>
      <c r="K50" s="91"/>
    </row>
    <row r="51" spans="1:11" s="61" customFormat="1" ht="30" customHeight="1" x14ac:dyDescent="0.3">
      <c r="A51" s="44">
        <v>30</v>
      </c>
      <c r="B51" s="134">
        <v>127</v>
      </c>
      <c r="C51" s="134">
        <v>10093081786</v>
      </c>
      <c r="D51" s="44" t="s">
        <v>161</v>
      </c>
      <c r="E51" s="44" t="s">
        <v>162</v>
      </c>
      <c r="F51" s="44" t="s">
        <v>68</v>
      </c>
      <c r="G51" s="44" t="s">
        <v>93</v>
      </c>
      <c r="H51" s="44" t="s">
        <v>163</v>
      </c>
      <c r="I51" s="51"/>
      <c r="J51" s="50"/>
      <c r="K51" s="91"/>
    </row>
    <row r="52" spans="1:11" s="61" customFormat="1" ht="30" customHeight="1" x14ac:dyDescent="0.3">
      <c r="A52" s="44">
        <v>31</v>
      </c>
      <c r="B52" s="134">
        <v>20</v>
      </c>
      <c r="C52" s="134">
        <v>10080985987</v>
      </c>
      <c r="D52" s="44" t="s">
        <v>164</v>
      </c>
      <c r="E52" s="44" t="s">
        <v>165</v>
      </c>
      <c r="F52" s="44" t="s">
        <v>68</v>
      </c>
      <c r="G52" s="44" t="s">
        <v>101</v>
      </c>
      <c r="H52" s="44" t="s">
        <v>166</v>
      </c>
      <c r="I52" s="51"/>
      <c r="J52" s="50"/>
      <c r="K52" s="91"/>
    </row>
    <row r="53" spans="1:11" s="61" customFormat="1" ht="30" customHeight="1" x14ac:dyDescent="0.3">
      <c r="A53" s="44">
        <v>32</v>
      </c>
      <c r="B53" s="134">
        <v>37</v>
      </c>
      <c r="C53" s="134">
        <v>10090415094</v>
      </c>
      <c r="D53" s="44" t="s">
        <v>167</v>
      </c>
      <c r="E53" s="44" t="s">
        <v>168</v>
      </c>
      <c r="F53" s="44" t="s">
        <v>50</v>
      </c>
      <c r="G53" s="44" t="s">
        <v>80</v>
      </c>
      <c r="H53" s="44" t="s">
        <v>169</v>
      </c>
      <c r="I53" s="51"/>
      <c r="J53" s="50"/>
      <c r="K53" s="91"/>
    </row>
    <row r="54" spans="1:11" s="61" customFormat="1" ht="30" customHeight="1" x14ac:dyDescent="0.3">
      <c r="A54" s="44">
        <v>33</v>
      </c>
      <c r="B54" s="134">
        <v>355</v>
      </c>
      <c r="C54" s="134">
        <v>10154049623</v>
      </c>
      <c r="D54" s="44" t="s">
        <v>170</v>
      </c>
      <c r="E54" s="44" t="s">
        <v>171</v>
      </c>
      <c r="F54" s="44" t="s">
        <v>68</v>
      </c>
      <c r="G54" s="44" t="s">
        <v>101</v>
      </c>
      <c r="H54" s="44" t="s">
        <v>172</v>
      </c>
      <c r="I54" s="51"/>
      <c r="J54" s="50"/>
      <c r="K54" s="91"/>
    </row>
    <row r="55" spans="1:11" s="61" customFormat="1" ht="30" customHeight="1" x14ac:dyDescent="0.3">
      <c r="A55" s="44">
        <v>34</v>
      </c>
      <c r="B55" s="134">
        <v>680</v>
      </c>
      <c r="C55" s="134">
        <v>10141291190</v>
      </c>
      <c r="D55" s="44" t="s">
        <v>173</v>
      </c>
      <c r="E55" s="44" t="s">
        <v>174</v>
      </c>
      <c r="F55" s="44" t="s">
        <v>68</v>
      </c>
      <c r="G55" s="44" t="s">
        <v>69</v>
      </c>
      <c r="H55" s="44" t="s">
        <v>175</v>
      </c>
      <c r="I55" s="51"/>
      <c r="J55" s="50"/>
      <c r="K55" s="91"/>
    </row>
    <row r="56" spans="1:11" s="61" customFormat="1" ht="30" customHeight="1" x14ac:dyDescent="0.3">
      <c r="A56" s="44">
        <v>35</v>
      </c>
      <c r="B56" s="134">
        <v>72</v>
      </c>
      <c r="C56" s="134">
        <v>10097607949</v>
      </c>
      <c r="D56" s="44" t="s">
        <v>176</v>
      </c>
      <c r="E56" s="44" t="s">
        <v>177</v>
      </c>
      <c r="F56" s="44" t="s">
        <v>68</v>
      </c>
      <c r="G56" s="44" t="s">
        <v>69</v>
      </c>
      <c r="H56" s="44" t="s">
        <v>178</v>
      </c>
      <c r="I56" s="51"/>
      <c r="J56" s="50"/>
      <c r="K56" s="91"/>
    </row>
    <row r="57" spans="1:11" s="62" customFormat="1" ht="30" customHeight="1" x14ac:dyDescent="0.3">
      <c r="A57" s="44">
        <v>36</v>
      </c>
      <c r="B57" s="134">
        <v>660</v>
      </c>
      <c r="C57" s="134">
        <v>10115081588</v>
      </c>
      <c r="D57" s="44" t="s">
        <v>179</v>
      </c>
      <c r="E57" s="44" t="s">
        <v>180</v>
      </c>
      <c r="F57" s="44" t="s">
        <v>68</v>
      </c>
      <c r="G57" s="44" t="s">
        <v>69</v>
      </c>
      <c r="H57" s="44" t="s">
        <v>181</v>
      </c>
      <c r="I57" s="44"/>
      <c r="J57" s="39"/>
      <c r="K57" s="92"/>
    </row>
    <row r="58" spans="1:11" s="62" customFormat="1" ht="30" customHeight="1" x14ac:dyDescent="0.3">
      <c r="A58" s="44">
        <v>37</v>
      </c>
      <c r="B58" s="134">
        <v>137</v>
      </c>
      <c r="C58" s="134">
        <v>10161291176</v>
      </c>
      <c r="D58" s="44" t="s">
        <v>182</v>
      </c>
      <c r="E58" s="44" t="s">
        <v>183</v>
      </c>
      <c r="F58" s="44" t="s">
        <v>68</v>
      </c>
      <c r="G58" s="44" t="s">
        <v>101</v>
      </c>
      <c r="H58" s="44" t="s">
        <v>184</v>
      </c>
      <c r="I58" s="44"/>
      <c r="J58" s="40"/>
      <c r="K58" s="93"/>
    </row>
    <row r="59" spans="1:11" s="62" customFormat="1" ht="30" customHeight="1" x14ac:dyDescent="0.3">
      <c r="A59" s="44" t="s">
        <v>187</v>
      </c>
      <c r="B59" s="134">
        <v>28</v>
      </c>
      <c r="C59" s="134">
        <v>10151467403</v>
      </c>
      <c r="D59" s="44" t="s">
        <v>185</v>
      </c>
      <c r="E59" s="44" t="s">
        <v>186</v>
      </c>
      <c r="F59" s="44" t="s">
        <v>68</v>
      </c>
      <c r="G59" s="44" t="s">
        <v>97</v>
      </c>
      <c r="H59" s="44"/>
      <c r="I59" s="44"/>
      <c r="J59" s="40"/>
      <c r="K59" s="93"/>
    </row>
    <row r="60" spans="1:11" s="62" customFormat="1" ht="30" customHeight="1" x14ac:dyDescent="0.3">
      <c r="A60" s="44" t="s">
        <v>187</v>
      </c>
      <c r="B60" s="134">
        <v>612</v>
      </c>
      <c r="C60" s="134">
        <v>10148843652</v>
      </c>
      <c r="D60" s="44" t="s">
        <v>188</v>
      </c>
      <c r="E60" s="44" t="s">
        <v>189</v>
      </c>
      <c r="F60" s="44" t="s">
        <v>68</v>
      </c>
      <c r="G60" s="44" t="s">
        <v>69</v>
      </c>
      <c r="H60" s="44"/>
      <c r="I60" s="44"/>
      <c r="J60" s="40"/>
      <c r="K60" s="93"/>
    </row>
    <row r="61" spans="1:11" ht="14.4" x14ac:dyDescent="0.25">
      <c r="A61" s="63"/>
      <c r="B61" s="38"/>
      <c r="C61" s="38"/>
      <c r="D61" s="38"/>
      <c r="E61" s="38"/>
      <c r="F61" s="38"/>
      <c r="G61" s="38"/>
      <c r="H61" s="38"/>
      <c r="I61" s="38"/>
      <c r="J61" s="41"/>
      <c r="K61" s="94"/>
    </row>
    <row r="62" spans="1:11" ht="14.4" x14ac:dyDescent="0.25">
      <c r="A62" s="123" t="s">
        <v>3</v>
      </c>
      <c r="B62" s="124"/>
      <c r="C62" s="124"/>
      <c r="D62" s="124"/>
      <c r="E62" s="31"/>
      <c r="F62" s="31"/>
      <c r="G62" s="125" t="s">
        <v>25</v>
      </c>
      <c r="H62" s="125"/>
      <c r="I62" s="124"/>
      <c r="J62" s="125"/>
      <c r="K62" s="126"/>
    </row>
    <row r="63" spans="1:11" x14ac:dyDescent="0.25">
      <c r="A63" s="64" t="s">
        <v>33</v>
      </c>
      <c r="B63" s="11"/>
      <c r="C63" s="11"/>
      <c r="D63" s="27"/>
      <c r="E63" s="13"/>
      <c r="F63" s="26"/>
      <c r="G63" s="12" t="s">
        <v>21</v>
      </c>
      <c r="H63" s="25">
        <v>7</v>
      </c>
      <c r="I63" s="28"/>
      <c r="J63" s="52" t="s">
        <v>19</v>
      </c>
      <c r="K63" s="95">
        <f>COUNTIF(F57:F61,"ЗМС")</f>
        <v>0</v>
      </c>
    </row>
    <row r="64" spans="1:11" x14ac:dyDescent="0.25">
      <c r="A64" s="64" t="s">
        <v>34</v>
      </c>
      <c r="B64" s="11"/>
      <c r="C64" s="11"/>
      <c r="D64" s="27"/>
      <c r="E64" s="54"/>
      <c r="F64" s="65"/>
      <c r="G64" s="14" t="s">
        <v>45</v>
      </c>
      <c r="H64" s="24">
        <v>39</v>
      </c>
      <c r="I64" s="66"/>
      <c r="J64" s="52" t="s">
        <v>15</v>
      </c>
      <c r="K64" s="95">
        <f>COUNTIF(F58:F61,"МСМК")</f>
        <v>0</v>
      </c>
    </row>
    <row r="65" spans="1:26" x14ac:dyDescent="0.25">
      <c r="A65" s="64" t="s">
        <v>35</v>
      </c>
      <c r="B65" s="11"/>
      <c r="C65" s="11"/>
      <c r="D65" s="27"/>
      <c r="E65" s="54"/>
      <c r="F65" s="65"/>
      <c r="G65" s="14" t="s">
        <v>46</v>
      </c>
      <c r="H65" s="24">
        <v>37</v>
      </c>
      <c r="I65" s="66"/>
      <c r="J65" s="52" t="s">
        <v>17</v>
      </c>
      <c r="K65" s="95">
        <f>COUNTIF(F59:F62,"МС")</f>
        <v>0</v>
      </c>
    </row>
    <row r="66" spans="1:26" s="56" customFormat="1" x14ac:dyDescent="0.25">
      <c r="A66" s="64" t="s">
        <v>36</v>
      </c>
      <c r="B66" s="11"/>
      <c r="C66" s="11"/>
      <c r="D66" s="27"/>
      <c r="E66" s="54"/>
      <c r="F66" s="65"/>
      <c r="G66" s="14" t="s">
        <v>40</v>
      </c>
      <c r="H66" s="25">
        <v>37</v>
      </c>
      <c r="I66" s="67"/>
      <c r="J66" s="52" t="s">
        <v>20</v>
      </c>
      <c r="K66" s="95">
        <f>COUNTIF(F57:F63,"КМС")</f>
        <v>0</v>
      </c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s="68" customFormat="1" ht="12.75" customHeight="1" x14ac:dyDescent="0.25">
      <c r="A67" s="64"/>
      <c r="B67" s="11"/>
      <c r="C67" s="11"/>
      <c r="D67" s="27"/>
      <c r="E67" s="54"/>
      <c r="F67" s="65"/>
      <c r="G67" s="14" t="s">
        <v>41</v>
      </c>
      <c r="H67" s="25">
        <f>COUNTIF(A57:A61,"НФ")</f>
        <v>0</v>
      </c>
      <c r="I67" s="67"/>
      <c r="J67" s="36" t="s">
        <v>48</v>
      </c>
      <c r="K67" s="95">
        <v>6</v>
      </c>
    </row>
    <row r="68" spans="1:26" x14ac:dyDescent="0.25">
      <c r="A68" s="64"/>
      <c r="B68" s="11"/>
      <c r="C68" s="11"/>
      <c r="D68" s="27"/>
      <c r="E68" s="54"/>
      <c r="F68" s="65"/>
      <c r="G68" s="14" t="s">
        <v>42</v>
      </c>
      <c r="H68" s="21">
        <v>2</v>
      </c>
      <c r="I68" s="69"/>
      <c r="J68" s="37" t="s">
        <v>50</v>
      </c>
      <c r="K68" s="95">
        <v>11</v>
      </c>
    </row>
    <row r="69" spans="1:26" x14ac:dyDescent="0.25">
      <c r="A69" s="64"/>
      <c r="B69" s="11"/>
      <c r="C69" s="11"/>
      <c r="D69" s="27"/>
      <c r="E69" s="15"/>
      <c r="F69" s="29"/>
      <c r="G69" s="14" t="s">
        <v>43</v>
      </c>
      <c r="H69" s="21">
        <f>COUNTIF(A57:A61,"ДСКВ")</f>
        <v>0</v>
      </c>
      <c r="I69" s="30"/>
      <c r="J69" s="37" t="s">
        <v>49</v>
      </c>
      <c r="K69" s="95">
        <v>3</v>
      </c>
    </row>
    <row r="70" spans="1:26" x14ac:dyDescent="0.25">
      <c r="K70" s="96"/>
    </row>
    <row r="71" spans="1:26" ht="15.6" x14ac:dyDescent="0.25">
      <c r="A71" s="127" t="s">
        <v>2</v>
      </c>
      <c r="B71" s="128"/>
      <c r="C71" s="128"/>
      <c r="D71" s="128"/>
      <c r="E71" s="129" t="s">
        <v>7</v>
      </c>
      <c r="F71" s="129"/>
      <c r="G71" s="129"/>
      <c r="H71" s="129"/>
      <c r="I71" s="129" t="s">
        <v>37</v>
      </c>
      <c r="J71" s="129"/>
      <c r="K71" s="130"/>
    </row>
    <row r="72" spans="1:26" x14ac:dyDescent="0.25">
      <c r="B72" s="54"/>
      <c r="C72" s="54"/>
      <c r="E72" s="54"/>
      <c r="F72" s="13"/>
      <c r="G72" s="13"/>
      <c r="H72" s="13"/>
      <c r="I72" s="13"/>
      <c r="J72" s="13"/>
      <c r="K72" s="97"/>
    </row>
    <row r="73" spans="1:26" x14ac:dyDescent="0.25">
      <c r="A73" s="73"/>
      <c r="D73" s="71"/>
      <c r="E73" s="74"/>
      <c r="F73" s="71"/>
      <c r="G73" s="71"/>
      <c r="H73" s="75"/>
      <c r="I73" s="75"/>
      <c r="J73" s="71"/>
      <c r="K73" s="98"/>
    </row>
    <row r="74" spans="1:26" x14ac:dyDescent="0.25">
      <c r="A74" s="73"/>
      <c r="D74" s="71"/>
      <c r="E74" s="74"/>
      <c r="F74" s="71"/>
      <c r="G74" s="71"/>
      <c r="H74" s="75"/>
      <c r="I74" s="75"/>
      <c r="J74" s="71"/>
      <c r="K74" s="98"/>
    </row>
    <row r="75" spans="1:26" x14ac:dyDescent="0.25">
      <c r="A75" s="73"/>
      <c r="D75" s="71"/>
      <c r="E75" s="74"/>
      <c r="F75" s="71"/>
      <c r="G75" s="71"/>
      <c r="H75" s="75"/>
      <c r="I75" s="75"/>
      <c r="J75" s="71"/>
      <c r="K75" s="98"/>
    </row>
    <row r="76" spans="1:26" x14ac:dyDescent="0.25">
      <c r="A76" s="73"/>
      <c r="D76" s="71"/>
      <c r="E76" s="74"/>
      <c r="F76" s="71"/>
      <c r="G76" s="71"/>
      <c r="H76" s="75"/>
      <c r="I76" s="75"/>
      <c r="J76" s="71"/>
      <c r="K76" s="98"/>
    </row>
    <row r="77" spans="1:26" ht="16.2" thickBot="1" x14ac:dyDescent="0.3">
      <c r="A77" s="131" t="str">
        <f>G18</f>
        <v>МЯГКОВА Е.А. (IК, г. Саранск)</v>
      </c>
      <c r="B77" s="132"/>
      <c r="C77" s="132"/>
      <c r="D77" s="132"/>
      <c r="E77" s="132" t="str">
        <f>G17</f>
        <v>БОЯРОВ В.В. (ВК, г. Саранск)</v>
      </c>
      <c r="F77" s="132"/>
      <c r="G77" s="132"/>
      <c r="H77" s="132"/>
      <c r="I77" s="132" t="str">
        <f>G19</f>
        <v>ГРИГОРЬЕВА Л.Ю. (ВК, г. Пенза)</v>
      </c>
      <c r="J77" s="132"/>
      <c r="K77" s="133"/>
    </row>
    <row r="79" spans="1:26" ht="18" x14ac:dyDescent="0.25">
      <c r="A79" s="76"/>
      <c r="B79" s="77"/>
      <c r="C79" s="77"/>
      <c r="D79" s="68"/>
      <c r="E79" s="78"/>
      <c r="F79" s="68"/>
      <c r="G79" s="68"/>
      <c r="H79" s="79"/>
      <c r="I79" s="79"/>
      <c r="J79" s="68"/>
      <c r="K79" s="68"/>
    </row>
    <row r="80" spans="1:26" ht="21" x14ac:dyDescent="0.25">
      <c r="A80" s="80"/>
      <c r="B80" s="81"/>
      <c r="C80" s="82"/>
      <c r="D80" s="122"/>
      <c r="E80" s="122"/>
      <c r="F80" s="122"/>
      <c r="G80" s="122"/>
    </row>
    <row r="81" spans="1:4" ht="18" x14ac:dyDescent="0.25">
      <c r="A81" s="54"/>
      <c r="D81" s="68"/>
    </row>
  </sheetData>
  <autoFilter ref="B21:H21" xr:uid="{00000000-0009-0000-0000-000000000000}">
    <sortState xmlns:xlrd2="http://schemas.microsoft.com/office/spreadsheetml/2017/richdata2" ref="B22:H66">
      <sortCondition ref="H21"/>
    </sortState>
  </autoFilter>
  <sortState xmlns:xlrd2="http://schemas.microsoft.com/office/spreadsheetml/2017/richdata2" ref="B58:G90">
    <sortCondition ref="D58:D90"/>
  </sortState>
  <mergeCells count="25">
    <mergeCell ref="A13:D13"/>
    <mergeCell ref="A14:D14"/>
    <mergeCell ref="A15:G15"/>
    <mergeCell ref="H15:K15"/>
    <mergeCell ref="D80:G80"/>
    <mergeCell ref="A62:D62"/>
    <mergeCell ref="G62:K62"/>
    <mergeCell ref="A71:D71"/>
    <mergeCell ref="E71:H71"/>
    <mergeCell ref="I71:K71"/>
    <mergeCell ref="A77:D77"/>
    <mergeCell ref="E77:H77"/>
    <mergeCell ref="I77:K77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60" fitToWidth="0" fitToHeight="0" orientation="portrait" r:id="rId1"/>
  <headerFooter alignWithMargins="0"/>
  <rowBreaks count="1" manualBreakCount="1">
    <brk id="51" max="10" man="1"/>
  </rowBreaks>
  <ignoredErrors>
    <ignoredError sqref="H67 H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2025-07-18T11:13:33Z</cp:lastPrinted>
  <dcterms:created xsi:type="dcterms:W3CDTF">1996-10-08T23:32:33Z</dcterms:created>
  <dcterms:modified xsi:type="dcterms:W3CDTF">2025-07-18T11:13:45Z</dcterms:modified>
</cp:coreProperties>
</file>