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5\ТРЕК\март 03-08 КР ПР\Рабочая\Протоколы\"/>
    </mc:Choice>
  </mc:AlternateContent>
  <xr:revisionPtr revIDLastSave="0" documentId="13_ncr:1_{C8ED700E-59F9-492D-88D5-1D98A162FE86}" xr6:coauthVersionLast="47" xr6:coauthVersionMax="47" xr10:uidLastSave="{00000000-0000-0000-0000-000000000000}"/>
  <bookViews>
    <workbookView xWindow="-110" yWindow="-110" windowWidth="19420" windowHeight="10300" xr2:uid="{7CDCBD08-B32D-4028-A9A8-4B6EAEFE6C84}"/>
  </bookViews>
  <sheets>
    <sheet name="Фин.Ю-ки17-18" sheetId="4" r:id="rId1"/>
  </sheets>
  <externalReferences>
    <externalReference r:id="rId2"/>
  </externalReferences>
  <definedNames>
    <definedName name="_xlnm.Print_Area" localSheetId="0">'Фин.Ю-ки17-18'!$A$1:$M$70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4" l="1"/>
  <c r="H70" i="4"/>
  <c r="F70" i="4"/>
  <c r="A70" i="4"/>
  <c r="K63" i="4"/>
  <c r="H63" i="4"/>
  <c r="F63" i="4"/>
  <c r="A63" i="4"/>
  <c r="H61" i="4"/>
  <c r="H60" i="4"/>
  <c r="H59" i="4"/>
  <c r="H58" i="4"/>
  <c r="H57" i="4"/>
  <c r="H56" i="4" s="1"/>
  <c r="K53" i="4"/>
  <c r="G53" i="4"/>
  <c r="F53" i="4"/>
  <c r="E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K41" i="4"/>
  <c r="G41" i="4"/>
  <c r="F41" i="4"/>
  <c r="E41" i="4"/>
  <c r="D41" i="4"/>
  <c r="C41" i="4"/>
  <c r="K40" i="4"/>
  <c r="G40" i="4"/>
  <c r="F40" i="4"/>
  <c r="E40" i="4"/>
  <c r="D40" i="4"/>
  <c r="C40" i="4"/>
  <c r="K39" i="4"/>
  <c r="J39" i="4"/>
  <c r="I39" i="4"/>
  <c r="G39" i="4"/>
  <c r="F39" i="4"/>
  <c r="E39" i="4"/>
  <c r="D39" i="4"/>
  <c r="C39" i="4"/>
  <c r="K38" i="4"/>
  <c r="G38" i="4"/>
  <c r="F38" i="4"/>
  <c r="E38" i="4"/>
  <c r="D38" i="4"/>
  <c r="C38" i="4"/>
  <c r="K37" i="4"/>
  <c r="G37" i="4"/>
  <c r="F37" i="4"/>
  <c r="E37" i="4"/>
  <c r="D37" i="4"/>
  <c r="C37" i="4"/>
  <c r="K36" i="4"/>
  <c r="G36" i="4"/>
  <c r="F36" i="4"/>
  <c r="E36" i="4"/>
  <c r="D36" i="4"/>
  <c r="C36" i="4"/>
  <c r="K35" i="4"/>
  <c r="J35" i="4"/>
  <c r="I35" i="4"/>
  <c r="G35" i="4"/>
  <c r="F35" i="4"/>
  <c r="E35" i="4"/>
  <c r="D35" i="4"/>
  <c r="C35" i="4"/>
  <c r="K34" i="4"/>
  <c r="G34" i="4"/>
  <c r="F34" i="4"/>
  <c r="E34" i="4"/>
  <c r="D34" i="4"/>
  <c r="C34" i="4"/>
  <c r="K33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I30" i="4"/>
  <c r="G30" i="4"/>
  <c r="F30" i="4"/>
  <c r="E30" i="4"/>
  <c r="D30" i="4"/>
  <c r="C30" i="4"/>
  <c r="G29" i="4"/>
  <c r="F29" i="4"/>
  <c r="E29" i="4"/>
  <c r="D29" i="4"/>
  <c r="C29" i="4"/>
  <c r="K28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I25" i="4"/>
  <c r="G25" i="4"/>
  <c r="F25" i="4"/>
  <c r="E25" i="4"/>
  <c r="D25" i="4"/>
  <c r="C25" i="4"/>
  <c r="G24" i="4"/>
  <c r="F24" i="4"/>
  <c r="E24" i="4"/>
  <c r="D24" i="4"/>
  <c r="C24" i="4"/>
  <c r="M59" i="4" l="1"/>
  <c r="M57" i="4"/>
  <c r="M60" i="4"/>
  <c r="M55" i="4"/>
  <c r="M58" i="4"/>
  <c r="M61" i="4"/>
  <c r="M56" i="4"/>
</calcChain>
</file>

<file path=xl/sharedStrings.xml><?xml version="1.0" encoding="utf-8"?>
<sst xmlns="http://schemas.openxmlformats.org/spreadsheetml/2006/main" count="73" uniqueCount="65">
  <si>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</si>
  <si>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</si>
  <si>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</si>
  <si>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</si>
  <si>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>Омская региональная общественная организация "Федерация велосипедного спорта"</t>
  </si>
  <si>
    <t>ПЕРВЕНСТВО РОССИИ</t>
  </si>
  <si>
    <t>по велосипедному спорту</t>
  </si>
  <si>
    <t xml:space="preserve">ИТОГОВЫЙ ПРОТОКОЛ </t>
  </si>
  <si>
    <t>трек - командная гонка преследования 3 км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</si>
  <si>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ОМСК - "Омский велотрек"</t>
    </r>
  </si>
  <si>
    <t>Номер-код ВРВС - 0080381811Я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</si>
  <si>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04 МАРТА 2025 ГОДА</t>
    </r>
  </si>
  <si>
    <t>№ ЕКП 2025 - 2008550022031822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</si>
  <si>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</si>
  <si>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</si>
  <si>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</si>
  <si>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ГОНОВА М.В. (г. МОСКВА) </t>
  </si>
  <si>
    <t>ПОКРЫТИЕ ТРЕКА:</t>
  </si>
  <si>
    <t>дерево</t>
  </si>
  <si>
    <t>ГЛАВНЫЙ СУДЬЯ:</t>
  </si>
  <si>
    <t xml:space="preserve">ГНИДЕНКО В.Н. (ВК, г. ТУЛА) </t>
  </si>
  <si>
    <t>ДЛИНА ТРЕКА:</t>
  </si>
  <si>
    <t>250 м</t>
  </si>
  <si>
    <t>ГЛАВНЫЙ СЕКРЕТАРЬ:</t>
  </si>
  <si>
    <t>СЛАБКОВСКАЯ В.Н. ( ВК, г. ОМСК)</t>
  </si>
  <si>
    <t>ПРОТЯЖЕННОСТЬ ДИСТАНЦИИ:</t>
  </si>
  <si>
    <t>3 км</t>
  </si>
  <si>
    <t>СУДЬЯ НА ФИНИШЕ:</t>
  </si>
  <si>
    <t xml:space="preserve">САВИЦКИЙ К.Н.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</si>
  <si>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</si>
  <si>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</si>
  <si>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</si>
  <si>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</si>
  <si>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</si>
  <si>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</si>
  <si>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</si>
  <si>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</si>
  <si>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</si>
  <si>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</si>
  <si>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</si>
  <si>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</si>
  <si>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</si>
  <si>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1000 м</t>
  </si>
  <si>
    <t>2000 м</t>
  </si>
  <si>
    <t>КМС</t>
  </si>
  <si>
    <t>1 СР</t>
  </si>
  <si>
    <t>2 СР</t>
  </si>
  <si>
    <t>3 СР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</si>
  <si>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</si>
  <si>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</si>
  <si>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</si>
  <si>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</si>
  <si>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</si>
  <si>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</si>
  <si>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</si>
  <si>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</si>
  <si>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</si>
  <si>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</si>
  <si>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</si>
  <si>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</si>
  <si>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</si>
  <si>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</si>
  <si>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ЮНИОРКИ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</si>
  <si>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30м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</si>
  <si>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45 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</si>
</sst>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:ss.000"/>
    <numFmt numFmtId="166" formatCode="0.000"/>
  </numFmts>
  <fonts count="24" x14ac:knownFonts="1"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14" fillId="0" borderId="0"/>
    <xf numFmtId="0" fontId="3" fillId="0" borderId="0"/>
  </cellStyleXfs>
  <cellXfs count="14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1" fillId="2" borderId="14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2" borderId="26" xfId="2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165" fontId="6" fillId="0" borderId="29" xfId="0" applyNumberFormat="1" applyFont="1" applyBorder="1" applyAlignment="1">
      <alignment horizontal="center" vertical="center"/>
    </xf>
    <xf numFmtId="165" fontId="17" fillId="0" borderId="29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14" fontId="17" fillId="0" borderId="34" xfId="0" applyNumberFormat="1" applyFont="1" applyBorder="1" applyAlignment="1">
      <alignment horizontal="center" vertical="center" wrapText="1"/>
    </xf>
    <xf numFmtId="164" fontId="17" fillId="0" borderId="34" xfId="0" applyNumberFormat="1" applyFont="1" applyBorder="1" applyAlignment="1">
      <alignment horizontal="center" vertical="center" wrapText="1"/>
    </xf>
    <xf numFmtId="165" fontId="6" fillId="0" borderId="29" xfId="0" applyNumberFormat="1" applyFont="1" applyBorder="1" applyAlignment="1">
      <alignment horizontal="left" vertical="center"/>
    </xf>
    <xf numFmtId="166" fontId="2" fillId="0" borderId="3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14" fontId="17" fillId="0" borderId="35" xfId="0" applyNumberFormat="1" applyFont="1" applyBorder="1" applyAlignment="1">
      <alignment horizontal="center" vertical="center" wrapText="1"/>
    </xf>
    <xf numFmtId="164" fontId="17" fillId="0" borderId="35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4" fontId="17" fillId="0" borderId="28" xfId="0" applyNumberFormat="1" applyFont="1" applyBorder="1" applyAlignment="1">
      <alignment horizontal="center" vertical="center" wrapText="1"/>
    </xf>
    <xf numFmtId="164" fontId="17" fillId="0" borderId="28" xfId="0" applyNumberFormat="1" applyFont="1" applyBorder="1" applyAlignment="1">
      <alignment horizontal="center" vertical="center" wrapText="1"/>
    </xf>
    <xf numFmtId="165" fontId="6" fillId="0" borderId="37" xfId="0" applyNumberFormat="1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left" vertical="center"/>
    </xf>
    <xf numFmtId="166" fontId="2" fillId="0" borderId="28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165" fontId="6" fillId="0" borderId="37" xfId="0" applyNumberFormat="1" applyFont="1" applyBorder="1" applyAlignment="1">
      <alignment horizontal="center" vertical="top"/>
    </xf>
    <xf numFmtId="165" fontId="17" fillId="0" borderId="3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19" fillId="0" borderId="0" xfId="1" applyNumberFormat="1" applyFont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8" fillId="0" borderId="0" xfId="3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20" fillId="2" borderId="1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3" fillId="0" borderId="31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5" xfId="2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457CA1A0-313F-4ED1-A732-79AF9A32B628}"/>
    <cellStyle name="Обычный 6" xfId="3" xr:uid="{39024D8D-2715-44AD-A2CC-50100E3AC6AE}"/>
    <cellStyle name="Обычный_Стартовый протокол Смирнов_20101106_Results" xfId="2" xr:uid="{4FFCC89C-3C83-4837-8A9B-2B3A9DBC0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117928</xdr:colOff>
      <xdr:row>1</xdr:row>
      <xdr:rowOff>178594</xdr:rowOff>
    </xdr:from>
    <xdr:to>
      <xdr:col>11</xdr:col>
      <xdr:colOff>120192</xdr:colOff>
      <xdr:row>3</xdr:row>
      <xdr:rowOff>202406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A66F530-3FC8-413E-BB55-0D9D66AB8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0278" y="413544"/>
          <a:ext cx="732514" cy="493712"/>
        </a:xfrm>
        <a:prstGeom prst="rect">
          <a:avLst/>
        </a:prstGeom>
      </xdr:spPr>
    </xdr:pic>
    <xdr:clientData/>
  </xdr:twoCellAnchor>
  <xdr:twoCellAnchor editAs="oneCell">
    <xdr:from>
      <xdr:col>1</xdr:col>
      <xdr:colOff>277813</xdr:colOff>
      <xdr:row>1</xdr:row>
      <xdr:rowOff>119062</xdr:rowOff>
    </xdr:from>
    <xdr:to>
      <xdr:col>2</xdr:col>
      <xdr:colOff>678656</xdr:colOff>
      <xdr:row>4</xdr:row>
      <xdr:rowOff>2951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5889251-6C9C-4122-964B-D216BE571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3" y="354012"/>
          <a:ext cx="940593" cy="588739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63</xdr:row>
      <xdr:rowOff>39688</xdr:rowOff>
    </xdr:from>
    <xdr:to>
      <xdr:col>6</xdr:col>
      <xdr:colOff>1614131</xdr:colOff>
      <xdr:row>65</xdr:row>
      <xdr:rowOff>141736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6867D42-3503-4289-9716-BB7CABA51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262" y="14003338"/>
          <a:ext cx="2819" cy="432248"/>
        </a:xfrm>
        <a:prstGeom prst="rect">
          <a:avLst/>
        </a:prstGeom>
      </xdr:spPr>
    </xdr:pic>
    <xdr:clientData/>
  </xdr:twoCellAnchor>
  <xdr:twoCellAnchor editAs="oneCell">
    <xdr:from>
      <xdr:col>11</xdr:col>
      <xdr:colOff>551919</xdr:colOff>
      <xdr:row>1</xdr:row>
      <xdr:rowOff>168805</xdr:rowOff>
    </xdr:from>
    <xdr:to>
      <xdr:col>12</xdr:col>
      <xdr:colOff>496886</xdr:colOff>
      <xdr:row>4</xdr:row>
      <xdr:rowOff>25760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C69386C-888D-4D45-86F8-ABCE05B22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11194519" y="403755"/>
          <a:ext cx="694267" cy="561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1;%20&#1076;&#1080;&#1089;&#1082;/&#1089;&#1086;&#1088;&#1077;&#1074;&#1085;&#1086;&#1074;&#1072;&#1085;&#1080;&#1103;%202025/&#1058;&#1056;&#1045;&#1050;/&#1084;&#1072;&#1088;&#1090;%2003-08%20&#1050;&#1056;%20&#1055;&#1056;/&#1056;&#1072;&#1073;&#1086;&#1095;&#1072;&#1103;/&#1056;&#1072;&#1073;&#1086;&#1095;&#1072;&#1103;%20&#1050;&#1056;-&#1055;&#1056;-%202025%20&#8212;%20&#1080;&#1090;&#1086;&#1075;&#1086;&#1074;&#1099;&#1077;%20&#1087;&#1088;&#1086;&#1090;&#108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скрМ"/>
      <sheetName val="список скрЖ"/>
      <sheetName val="Лист2"/>
      <sheetName val="список"/>
      <sheetName val="спиУЧ-КР"/>
      <sheetName val="спиУЧ-ПР"/>
      <sheetName val="КР"/>
      <sheetName val="ст. пара 4км Ж"/>
      <sheetName val="пар 4км-квал Ж"/>
      <sheetName val="ст. пара 4км М"/>
      <sheetName val="пар 4км-квал М"/>
      <sheetName val="Ст Пара -фин М"/>
      <sheetName val="пар 4км-фин М "/>
      <sheetName val="ПР"/>
      <sheetName val="СТ квал.КГП 3км Ю-ры17-18"/>
      <sheetName val="Квал Ю-ры17-18"/>
      <sheetName val="Ст фин.Ю-ры17-18"/>
      <sheetName val="фин Ю-ры17-18"/>
      <sheetName val="СТ квал.КГП 3км Ю-ры19-22"/>
      <sheetName val="Квал Ю-ры19-22"/>
      <sheetName val="Ст фин.Ю-ры19-22"/>
      <sheetName val="Фин Ю-ры19-22"/>
      <sheetName val="СТ квал.КГП 3км Ю-ки19-22"/>
      <sheetName val="Квал Ю-ки19-22"/>
      <sheetName val="Ст фин.Ю-ки19-22"/>
      <sheetName val="фин Ю-ки19-22 "/>
      <sheetName val="СТ квал.КГП 3км Ю-ки17-18"/>
      <sheetName val="Квал Ю-ки17-18"/>
      <sheetName val="Ст фин.Ю-ки17-18"/>
      <sheetName val="Фин.Ю-ки17-18"/>
      <sheetName val="ст. пара 3км Д17-18"/>
      <sheetName val="пар 3км-квал Д17-18"/>
      <sheetName val="Ст Пара -фин Д17-18"/>
      <sheetName val="ст. пара 3км Д19-22."/>
      <sheetName val="пар 3км-квал Д19-22"/>
      <sheetName val="Ст Пара -фин Д19-22"/>
      <sheetName val="ст. пара 4км Ю17-18"/>
      <sheetName val="пар 4км-квал Ю17-18"/>
      <sheetName val="ст. пара 4км Ю19-22"/>
      <sheetName val="пар 4км-квал Ю19-22"/>
      <sheetName val="Ст Пара -фин Ю17-18"/>
      <sheetName val="пар 4км-фин Ю17-18"/>
      <sheetName val="ГГ"/>
      <sheetName val="Ж квалА"/>
      <sheetName val="Ж квалВ"/>
      <sheetName val="М квалА"/>
      <sheetName val="М квалВ "/>
      <sheetName val=" скретч Ж квал А"/>
      <sheetName val=" скретч Ж квал В"/>
      <sheetName val="СТ скретч Ж."/>
      <sheetName val=" скретч Ж"/>
      <sheetName val=" с выбыванием Ж"/>
      <sheetName val="ГГ (2)"/>
      <sheetName val=" с выбыванием М"/>
      <sheetName val="СТ скретч М."/>
      <sheetName val=" скретч М"/>
      <sheetName val="СТ выб Ж."/>
      <sheetName val="СТ выб М"/>
      <sheetName val="СТ  по очкам Ж."/>
      <sheetName val="по очкам Ж"/>
      <sheetName val="СТ  по очкам М (2)"/>
      <sheetName val="по очкам М"/>
      <sheetName val="Ст.кейрин Ж"/>
      <sheetName val="сетка кейрин Ж"/>
      <sheetName val="кейрин Ж "/>
      <sheetName val="Ст.кейрин М"/>
      <sheetName val="сеткакейрин М.22"/>
      <sheetName val="кейрин М"/>
      <sheetName val="Ст.кейрин Ю"/>
      <sheetName val="сетка кейрин Ю17-18(15) "/>
      <sheetName val="кейрин Ю-ры"/>
      <sheetName val="Ст.кейрин Ю-ки"/>
      <sheetName val="сетка кейрин Ю-ки(12)"/>
      <sheetName val="кейрин Ю-ки"/>
      <sheetName val="сетка кейрин Ж-12 "/>
      <sheetName val="сетка кейрин Ю-р(12)"/>
      <sheetName val="сетка кейрин Ю-ки-25"/>
      <sheetName val="Ст.гит сх 200м Ю-ки"/>
      <sheetName val="квал.200м см Ю-ки"/>
      <sheetName val="сетка спринт Ю-ки8 "/>
      <sheetName val=" спринт Ю-ки"/>
      <sheetName val="Ст.гит сх 200м Ю"/>
      <sheetName val="квал.200м см Ю"/>
      <sheetName val="сетка спринт Ю-ры-16 "/>
      <sheetName val=" спринт Ю-ры"/>
      <sheetName val="Ст.гит сх 200м Ж"/>
      <sheetName val="квал.200м см Ж"/>
      <sheetName val="сетка спринт Ж-8"/>
      <sheetName val=" спринт Ж"/>
      <sheetName val="Ст.гит сх 200м М "/>
      <sheetName val="квал.200м см М "/>
      <sheetName val="сетка спринт М"/>
      <sheetName val=" спринт М"/>
    </sheetNames>
    <definedNames>
      <definedName name="_xlnm.Print_Area" refersTo="='список'!$A$1:$I$138" sheetId="4"/>
    </definedNames>
    <sheetDataSet>
      <sheetData sheetId="0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СКРЕТЧ</v>
          </cell>
          <cell r="I1" t="str">
            <v>ПР</v>
          </cell>
        </row>
        <row r="2">
          <cell r="H2">
            <v>30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обл.,Новосибирская обл.</v>
          </cell>
          <cell r="G4" t="str">
            <v>"СШОР "Академия велоспорта"- Новосибирская обл.Н(К)УОР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  <cell r="I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  <cell r="I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ГБУ ДО "МГФСО"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ГБУ ДО "МГФСО"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</row>
        <row r="66">
          <cell r="A66">
            <v>64</v>
          </cell>
          <cell r="B66" t="str">
            <v>ТУРЧИН Александр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</row>
        <row r="69">
          <cell r="A69">
            <v>67</v>
          </cell>
          <cell r="B69" t="str">
            <v>СЕРГЕЕВ Никита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H80">
            <v>32</v>
          </cell>
        </row>
        <row r="81">
          <cell r="A81">
            <v>78</v>
          </cell>
          <cell r="B81" t="str">
            <v>ХАЛАИМОВА Ирина</v>
          </cell>
          <cell r="C81">
            <v>10140697672</v>
          </cell>
          <cell r="D81">
            <v>40036</v>
          </cell>
          <cell r="E81" t="str">
            <v>КМС</v>
          </cell>
          <cell r="F81" t="str">
            <v>Иркутская обл.</v>
          </cell>
          <cell r="G81" t="str">
            <v>ОГКУ ДО СШОР "ОЛИМПИЕЦ" КЛУБ "БАЙКАЛ-ДВ",г. УСОЛЬЕ-СИБИРСКОЕ</v>
          </cell>
        </row>
        <row r="82">
          <cell r="A82">
            <v>79</v>
          </cell>
          <cell r="B82" t="str">
            <v>МИНАШКИНА Тамила</v>
          </cell>
          <cell r="C82">
            <v>10129964624</v>
          </cell>
          <cell r="D82">
            <v>39591</v>
          </cell>
          <cell r="E82" t="str">
            <v>КМС</v>
          </cell>
          <cell r="F82" t="str">
            <v>Саратовская обл.</v>
          </cell>
          <cell r="G82" t="str">
            <v>ГБПОУ СОУОР</v>
          </cell>
          <cell r="H82">
            <v>1</v>
          </cell>
        </row>
        <row r="83">
          <cell r="A83">
            <v>80</v>
          </cell>
          <cell r="B83" t="str">
            <v>ВАЛЬКОВСКАЯ Татьяна</v>
          </cell>
          <cell r="C83">
            <v>10036076607</v>
          </cell>
          <cell r="D83">
            <v>37625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81</v>
          </cell>
          <cell r="B84" t="str">
            <v>ИВАНЦОВА Мария</v>
          </cell>
          <cell r="C84">
            <v>10036059328</v>
          </cell>
          <cell r="D84">
            <v>37004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  <cell r="H84">
            <v>1</v>
          </cell>
        </row>
        <row r="85">
          <cell r="A85">
            <v>82</v>
          </cell>
          <cell r="B85" t="str">
            <v>СТЕПАНОВА Дарья</v>
          </cell>
          <cell r="C85">
            <v>10009692001</v>
          </cell>
          <cell r="D85">
            <v>35536</v>
          </cell>
          <cell r="E85" t="str">
            <v>МС</v>
          </cell>
          <cell r="F85" t="str">
            <v>Омская обл.,Новосибирская обл.</v>
          </cell>
          <cell r="G85" t="str">
            <v>"СШОР "Академия велоспорта"- Новосибирская обл.Н(К)УОР</v>
          </cell>
        </row>
        <row r="86">
          <cell r="A86">
            <v>83</v>
          </cell>
          <cell r="B86" t="str">
            <v>ГЕРГЕЛЬ Анастасия</v>
          </cell>
          <cell r="C86">
            <v>10083185766</v>
          </cell>
          <cell r="D86">
            <v>38682</v>
          </cell>
          <cell r="E86" t="str">
            <v>КМС</v>
          </cell>
          <cell r="F86" t="str">
            <v>Омская обл.</v>
          </cell>
          <cell r="G86" t="str">
            <v>ФГБУ СГУОР-"СШОР "Академия велоспорта"</v>
          </cell>
          <cell r="H86">
            <v>1</v>
          </cell>
        </row>
        <row r="87">
          <cell r="A87">
            <v>84</v>
          </cell>
          <cell r="B87" t="str">
            <v>МАНАННИКОВА Анастасия</v>
          </cell>
          <cell r="C87">
            <v>10084468994</v>
          </cell>
          <cell r="D87">
            <v>37914</v>
          </cell>
          <cell r="E87" t="str">
            <v>МС</v>
          </cell>
          <cell r="F87" t="str">
            <v>Омская обл.</v>
          </cell>
          <cell r="G87" t="str">
            <v>"СШОР "Академия велоспорта"</v>
          </cell>
          <cell r="H87">
            <v>1</v>
          </cell>
        </row>
        <row r="88">
          <cell r="A88">
            <v>85</v>
          </cell>
          <cell r="B88" t="str">
            <v>ШВАРЕВА Варвара</v>
          </cell>
          <cell r="C88">
            <v>10079773790</v>
          </cell>
          <cell r="D88">
            <v>38272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86</v>
          </cell>
          <cell r="B89" t="str">
            <v>ЦИЛИНКЕВИЧ Полина</v>
          </cell>
          <cell r="C89">
            <v>10113107943</v>
          </cell>
          <cell r="D89">
            <v>39744</v>
          </cell>
          <cell r="E89" t="str">
            <v>КМС</v>
          </cell>
          <cell r="F89" t="str">
            <v>Омская обл.</v>
          </cell>
          <cell r="G89" t="str">
            <v>ФГБУ СГУОР-"СШОР "Академия велоспорта"</v>
          </cell>
          <cell r="H89">
            <v>1</v>
          </cell>
        </row>
        <row r="90">
          <cell r="A90">
            <v>87</v>
          </cell>
          <cell r="B90" t="str">
            <v>САВИЦКАЯ Анастасия</v>
          </cell>
          <cell r="C90">
            <v>10104579724</v>
          </cell>
          <cell r="D90">
            <v>38972</v>
          </cell>
          <cell r="E90" t="str">
            <v>КМС</v>
          </cell>
          <cell r="F90" t="str">
            <v>Омская обл.,Новосибирская обл.</v>
          </cell>
          <cell r="G90" t="str">
            <v>ФГБУ СГУОР-"СШОР "Академия велоспорта"-МБУ СШ ТЭИС Новосибирская обл.</v>
          </cell>
          <cell r="H90">
            <v>1</v>
          </cell>
        </row>
        <row r="91">
          <cell r="A91">
            <v>88</v>
          </cell>
          <cell r="B91" t="str">
            <v>МЕДВЕДЕВА Кристина</v>
          </cell>
          <cell r="C91">
            <v>10104417854</v>
          </cell>
          <cell r="D91">
            <v>39083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89</v>
          </cell>
          <cell r="B92" t="str">
            <v>КЛОЧКО София</v>
          </cell>
          <cell r="C92">
            <v>10120568960</v>
          </cell>
          <cell r="D92">
            <v>39760</v>
          </cell>
          <cell r="E92" t="str">
            <v>КМС</v>
          </cell>
          <cell r="F92" t="str">
            <v>Омская обл.</v>
          </cell>
          <cell r="G92" t="str">
            <v>"СШОР "Академия велоспорта"</v>
          </cell>
          <cell r="H92">
            <v>1</v>
          </cell>
        </row>
        <row r="93">
          <cell r="A93">
            <v>90</v>
          </cell>
          <cell r="B93" t="str">
            <v xml:space="preserve">МАЛЕРВЕЙН Любовь </v>
          </cell>
          <cell r="C93">
            <v>10036085600</v>
          </cell>
          <cell r="D93">
            <v>37543</v>
          </cell>
          <cell r="E93" t="str">
            <v>МС</v>
          </cell>
          <cell r="F93" t="str">
            <v>Новосибирская обл.</v>
          </cell>
          <cell r="G93" t="str">
            <v>НЦВСМ</v>
          </cell>
          <cell r="H93">
            <v>1</v>
          </cell>
        </row>
        <row r="94">
          <cell r="A94">
            <v>91</v>
          </cell>
          <cell r="B94" t="str">
            <v>ЛУЧНИКОВА Алина</v>
          </cell>
          <cell r="C94">
            <v>10131403658</v>
          </cell>
          <cell r="D94">
            <v>39065</v>
          </cell>
          <cell r="E94" t="str">
            <v>КМС</v>
          </cell>
          <cell r="F94" t="str">
            <v>Новосибирская обл.</v>
          </cell>
          <cell r="G94" t="str">
            <v>МБУДО "СШ ТЭИС"-ГПОУ "Кузбасское УОР"</v>
          </cell>
          <cell r="H94">
            <v>1</v>
          </cell>
        </row>
        <row r="95">
          <cell r="A95">
            <v>92</v>
          </cell>
          <cell r="B95" t="str">
            <v>ГОНЧАРОВА Александра</v>
          </cell>
          <cell r="C95">
            <v>10006462709</v>
          </cell>
          <cell r="D95">
            <v>33903</v>
          </cell>
          <cell r="E95" t="str">
            <v>МСМК</v>
          </cell>
          <cell r="F95" t="str">
            <v>Самарская обл.</v>
          </cell>
          <cell r="G95" t="str">
            <v>ГАУ ДО СО СШОР №7</v>
          </cell>
          <cell r="H95">
            <v>1</v>
          </cell>
        </row>
        <row r="96">
          <cell r="A96">
            <v>93</v>
          </cell>
          <cell r="B96" t="str">
            <v>КРАЮШНИКОВА Дарья</v>
          </cell>
          <cell r="C96">
            <v>10055578960</v>
          </cell>
          <cell r="D96">
            <v>38064</v>
          </cell>
          <cell r="E96" t="str">
            <v>КМС</v>
          </cell>
          <cell r="F96" t="str">
            <v>Свердловская обл.</v>
          </cell>
          <cell r="G96" t="str">
            <v>ГАУ ДО СО СШОР по велоспорту "Велогор"</v>
          </cell>
          <cell r="H96">
            <v>1</v>
          </cell>
        </row>
        <row r="97">
          <cell r="A97">
            <v>94</v>
          </cell>
          <cell r="B97" t="str">
            <v>СКЛЯРОВА Елизавета</v>
          </cell>
          <cell r="C97">
            <v>10104305393</v>
          </cell>
          <cell r="D97">
            <v>38587</v>
          </cell>
          <cell r="E97" t="str">
            <v>МС</v>
          </cell>
          <cell r="F97" t="str">
            <v>Кызылординская область РК</v>
          </cell>
          <cell r="G97" t="str">
            <v>ПСКПВВС</v>
          </cell>
          <cell r="H97">
            <v>1</v>
          </cell>
        </row>
        <row r="98">
          <cell r="A98">
            <v>95</v>
          </cell>
          <cell r="B98" t="str">
            <v>МУЧКАЕВА Людмила</v>
          </cell>
          <cell r="C98">
            <v>10088344146</v>
          </cell>
          <cell r="D98">
            <v>38624</v>
          </cell>
          <cell r="E98" t="str">
            <v>МС</v>
          </cell>
          <cell r="F98" t="str">
            <v>Санкт-Петербург</v>
          </cell>
          <cell r="G98" t="str">
            <v>ГБУ ДО СШОР Петродворцового района СПБ</v>
          </cell>
        </row>
        <row r="99">
          <cell r="A99">
            <v>96</v>
          </cell>
          <cell r="B99" t="str">
            <v>ФАТЕЕВА Александра</v>
          </cell>
          <cell r="C99">
            <v>10116168291</v>
          </cell>
          <cell r="D99">
            <v>38788</v>
          </cell>
          <cell r="E99" t="str">
            <v>КМС</v>
          </cell>
          <cell r="F99" t="str">
            <v>Омская обл.</v>
          </cell>
          <cell r="G99" t="str">
            <v>ФГБУ СГУОР-"СШОР "Академия велоспорта"</v>
          </cell>
          <cell r="H99">
            <v>1</v>
          </cell>
        </row>
        <row r="100">
          <cell r="A100">
            <v>97</v>
          </cell>
          <cell r="B100" t="str">
            <v>ЕЛЬЦОВА Мира</v>
          </cell>
          <cell r="C100">
            <v>10115640855</v>
          </cell>
          <cell r="D100">
            <v>39374</v>
          </cell>
          <cell r="E100" t="str">
            <v>КМС</v>
          </cell>
          <cell r="F100" t="str">
            <v>Омская обл.</v>
          </cell>
          <cell r="G100" t="str">
            <v>ФГБУ СГУОР-"СШОР "Академия велоспорта"</v>
          </cell>
          <cell r="H100">
            <v>1</v>
          </cell>
        </row>
        <row r="101">
          <cell r="A101">
            <v>98</v>
          </cell>
          <cell r="B101" t="str">
            <v>ЧЕТКИНА Виталия</v>
          </cell>
          <cell r="C101">
            <v>10127392609</v>
          </cell>
          <cell r="D101">
            <v>39593</v>
          </cell>
          <cell r="E101" t="str">
            <v>КМС</v>
          </cell>
          <cell r="F101" t="str">
            <v>Омская обл.</v>
          </cell>
          <cell r="G101" t="str">
            <v>"СШОР "Академия велоспорта"</v>
          </cell>
          <cell r="H101">
            <v>1</v>
          </cell>
        </row>
        <row r="102">
          <cell r="A102">
            <v>99</v>
          </cell>
          <cell r="B102" t="str">
            <v>СТЕПАНОВА Злата</v>
          </cell>
          <cell r="C102">
            <v>10133870084</v>
          </cell>
          <cell r="D102">
            <v>40430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100</v>
          </cell>
          <cell r="B103" t="str">
            <v>ПЕРЕПЕЧИНА Евгения</v>
          </cell>
          <cell r="C103">
            <v>10133869175</v>
          </cell>
          <cell r="D103">
            <v>40396</v>
          </cell>
          <cell r="E103" t="str">
            <v>1 СР</v>
          </cell>
          <cell r="F103" t="str">
            <v>Омская обл.</v>
          </cell>
          <cell r="G103" t="str">
            <v>"СШОР "Академия велоспорта"</v>
          </cell>
        </row>
        <row r="104">
          <cell r="A104">
            <v>101</v>
          </cell>
          <cell r="B104" t="str">
            <v>САЙГАНОВА Мария</v>
          </cell>
          <cell r="C104">
            <v>10120340810</v>
          </cell>
          <cell r="D104">
            <v>39136</v>
          </cell>
          <cell r="E104" t="str">
            <v>КМС</v>
          </cell>
          <cell r="F104" t="str">
            <v>Омская обл.</v>
          </cell>
          <cell r="G104" t="str">
            <v>"СШОР "Академия велоспорта"</v>
          </cell>
          <cell r="H104">
            <v>1</v>
          </cell>
        </row>
        <row r="105">
          <cell r="A105">
            <v>102</v>
          </cell>
          <cell r="B105" t="str">
            <v>ВОРОНЧЕНКО Варвара</v>
          </cell>
          <cell r="C105">
            <v>10118768804</v>
          </cell>
          <cell r="D105">
            <v>39762</v>
          </cell>
          <cell r="E105" t="str">
            <v>1 СР</v>
          </cell>
          <cell r="F105" t="str">
            <v>Омская обл.</v>
          </cell>
          <cell r="G105" t="str">
            <v>"СШОР "Академия велоспорта"</v>
          </cell>
        </row>
        <row r="106">
          <cell r="A106">
            <v>103</v>
          </cell>
          <cell r="B106" t="str">
            <v>ЛИПАТНИКОВА Яна</v>
          </cell>
          <cell r="C106">
            <v>10143131665</v>
          </cell>
          <cell r="D106">
            <v>40346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104</v>
          </cell>
          <cell r="B107" t="str">
            <v>РУДЕНКО Маргарита</v>
          </cell>
          <cell r="C107">
            <v>10143130554</v>
          </cell>
          <cell r="D107">
            <v>40394</v>
          </cell>
          <cell r="E107" t="str">
            <v>КМС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105</v>
          </cell>
          <cell r="B108" t="str">
            <v>СЕРГЕЕВА София</v>
          </cell>
          <cell r="C108">
            <v>10146046315</v>
          </cell>
          <cell r="D108">
            <v>40493</v>
          </cell>
          <cell r="E108" t="str">
            <v>1 СР</v>
          </cell>
          <cell r="F108" t="str">
            <v>Новосибирская обл.</v>
          </cell>
          <cell r="G108" t="str">
            <v>МБУДО "СШ ТЭИС"</v>
          </cell>
        </row>
        <row r="109">
          <cell r="A109">
            <v>106</v>
          </cell>
          <cell r="B109" t="str">
            <v>АЛЕКСЕЕВА Ангелина</v>
          </cell>
          <cell r="C109">
            <v>10090420754</v>
          </cell>
          <cell r="D109">
            <v>38805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107</v>
          </cell>
          <cell r="B110" t="str">
            <v>ОБРЕЗКОВА Анна</v>
          </cell>
          <cell r="C110">
            <v>10090423279</v>
          </cell>
          <cell r="D110">
            <v>38807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108</v>
          </cell>
          <cell r="B111" t="str">
            <v>ФЕТИСОВА Татьяна</v>
          </cell>
          <cell r="C111">
            <v>10114923863</v>
          </cell>
          <cell r="D111">
            <v>39606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  <cell r="H111">
            <v>1</v>
          </cell>
        </row>
        <row r="112">
          <cell r="A112">
            <v>109</v>
          </cell>
          <cell r="B112" t="str">
            <v>КАРПОВА Ксения</v>
          </cell>
          <cell r="C112">
            <v>10104582350</v>
          </cell>
          <cell r="D112">
            <v>39232</v>
          </cell>
          <cell r="E112" t="str">
            <v>КМС</v>
          </cell>
          <cell r="F112" t="str">
            <v>Свердловская обл.</v>
          </cell>
          <cell r="G112" t="str">
            <v>ГАУ ДО СО СШОР по велоспорту "Велогор"</v>
          </cell>
          <cell r="H112">
            <v>1</v>
          </cell>
        </row>
        <row r="113">
          <cell r="A113">
            <v>110</v>
          </cell>
          <cell r="B113" t="str">
            <v xml:space="preserve">СОРОКОЛАТОВА Софья </v>
          </cell>
          <cell r="C113">
            <v>10096881863</v>
          </cell>
          <cell r="D113">
            <v>38931</v>
          </cell>
          <cell r="E113" t="str">
            <v>МС</v>
          </cell>
          <cell r="F113" t="str">
            <v>Респ. Крым.,Иркутская обл.</v>
          </cell>
          <cell r="G113" t="str">
            <v>ГБУ ДО РК "СШОР по велоспорту "Крым"-Иркутская обл.</v>
          </cell>
          <cell r="H113">
            <v>1</v>
          </cell>
        </row>
        <row r="114">
          <cell r="A114">
            <v>111</v>
          </cell>
          <cell r="B114" t="str">
            <v>ЖУРАВЛЕВА Екатерина</v>
          </cell>
          <cell r="C114">
            <v>10111016480</v>
          </cell>
          <cell r="D114">
            <v>38870</v>
          </cell>
          <cell r="E114" t="str">
            <v>КМС</v>
          </cell>
          <cell r="F114" t="str">
            <v>Санкт-Петербург</v>
          </cell>
          <cell r="G114" t="str">
            <v>ГБУ ДО СШОР Петродворцового района СПБ</v>
          </cell>
        </row>
        <row r="115">
          <cell r="A115">
            <v>112</v>
          </cell>
          <cell r="B115" t="str">
            <v>ТАДЖИЕВА Алина</v>
          </cell>
          <cell r="C115">
            <v>10123783704</v>
          </cell>
          <cell r="D115">
            <v>39323</v>
          </cell>
          <cell r="E115" t="str">
            <v>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113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114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115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116</v>
          </cell>
          <cell r="B119" t="str">
            <v>ГАЛКИНА Кристина</v>
          </cell>
          <cell r="C119">
            <v>10137450192</v>
          </cell>
          <cell r="D119">
            <v>39453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</row>
        <row r="120">
          <cell r="A120">
            <v>117</v>
          </cell>
          <cell r="B120" t="str">
            <v>САМСОНОВА Анастасия</v>
          </cell>
          <cell r="C120">
            <v>10079777026</v>
          </cell>
          <cell r="D120">
            <v>38050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118</v>
          </cell>
          <cell r="B121" t="str">
            <v>БОГДАНОВА Алена</v>
          </cell>
          <cell r="C121">
            <v>10093069258</v>
          </cell>
          <cell r="D121">
            <v>38836</v>
          </cell>
          <cell r="E121" t="str">
            <v>МС</v>
          </cell>
          <cell r="F121" t="str">
            <v>Санкт-Петербург</v>
          </cell>
          <cell r="G121" t="str">
            <v>ГБУ ДО СШОР Петродворцового района СПБ</v>
          </cell>
        </row>
        <row r="122">
          <cell r="A122">
            <v>119</v>
          </cell>
          <cell r="B122" t="str">
            <v>ТОЛСТИКОВА Екатерина</v>
          </cell>
          <cell r="C122">
            <v>10120565122</v>
          </cell>
          <cell r="D122">
            <v>38778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  <cell r="H122">
            <v>1</v>
          </cell>
        </row>
        <row r="123">
          <cell r="A123">
            <v>120</v>
          </cell>
          <cell r="B123" t="str">
            <v>АЛЯКРИНСКАЯ София</v>
          </cell>
          <cell r="C123">
            <v>10130128817</v>
          </cell>
          <cell r="D123">
            <v>40101</v>
          </cell>
          <cell r="E123" t="str">
            <v>КМС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121</v>
          </cell>
          <cell r="B124" t="str">
            <v>АНДРЮШИНА Маргарита</v>
          </cell>
          <cell r="C124">
            <v>10145085611</v>
          </cell>
          <cell r="D124">
            <v>40472</v>
          </cell>
          <cell r="E124" t="str">
            <v>1 СР</v>
          </cell>
          <cell r="F124" t="str">
            <v>Москва</v>
          </cell>
          <cell r="G124" t="str">
            <v>ГБУ ДО "МГФСО"</v>
          </cell>
        </row>
        <row r="125">
          <cell r="A125">
            <v>122</v>
          </cell>
          <cell r="B125" t="str">
            <v>БАЖЕНОВА Кристина</v>
          </cell>
          <cell r="C125">
            <v>10116260544</v>
          </cell>
          <cell r="D125">
            <v>39526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123</v>
          </cell>
          <cell r="B126" t="str">
            <v>БОСАРГИНА Дарья</v>
          </cell>
          <cell r="C126">
            <v>10130164280</v>
          </cell>
          <cell r="D126">
            <v>39492</v>
          </cell>
          <cell r="E126" t="str">
            <v>КМС</v>
          </cell>
          <cell r="F126" t="str">
            <v>Москва</v>
          </cell>
          <cell r="G126" t="str">
            <v>ГБУ ДО "МГФСО"</v>
          </cell>
          <cell r="H126">
            <v>1</v>
          </cell>
        </row>
        <row r="127">
          <cell r="A127">
            <v>124</v>
          </cell>
          <cell r="B127" t="str">
            <v>СМИРНОВА Анна</v>
          </cell>
          <cell r="C127">
            <v>10083844154</v>
          </cell>
          <cell r="D127">
            <v>39353</v>
          </cell>
          <cell r="E127" t="str">
            <v>КМС</v>
          </cell>
          <cell r="F127" t="str">
            <v>Москва</v>
          </cell>
          <cell r="G127" t="str">
            <v>ГБУ ДО "Московская академия велосипедного спорта"</v>
          </cell>
          <cell r="H127">
            <v>1</v>
          </cell>
        </row>
        <row r="128">
          <cell r="A128">
            <v>125</v>
          </cell>
          <cell r="B128" t="str">
            <v>ИГНАТЬЕВА Анастасия</v>
          </cell>
          <cell r="C128">
            <v>10145133202</v>
          </cell>
          <cell r="D128">
            <v>40264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126</v>
          </cell>
          <cell r="B129" t="str">
            <v>ЛЕПЕХА Диана</v>
          </cell>
          <cell r="C129">
            <v>10145987711</v>
          </cell>
          <cell r="D129">
            <v>40417</v>
          </cell>
          <cell r="E129" t="str">
            <v>1 СР</v>
          </cell>
          <cell r="F129" t="str">
            <v>Москва</v>
          </cell>
          <cell r="G129" t="str">
            <v>ГБУ ДО "МГФСО"</v>
          </cell>
        </row>
        <row r="130">
          <cell r="A130">
            <v>127</v>
          </cell>
          <cell r="B130" t="str">
            <v>САМОДЕЕНКО Дарья</v>
          </cell>
          <cell r="C130">
            <v>10132637275</v>
          </cell>
          <cell r="D130">
            <v>40070</v>
          </cell>
          <cell r="E130" t="str">
            <v>КМС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128</v>
          </cell>
          <cell r="B131" t="str">
            <v>АЛЕКСЕЕНКО Сабрина</v>
          </cell>
          <cell r="C131">
            <v>10117776774</v>
          </cell>
          <cell r="D131">
            <v>39255</v>
          </cell>
          <cell r="E131" t="str">
            <v>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129</v>
          </cell>
          <cell r="B132" t="str">
            <v>ШИШКИНА Виктория</v>
          </cell>
          <cell r="C132">
            <v>10119123155</v>
          </cell>
          <cell r="D132">
            <v>39607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  <cell r="H132">
            <v>1</v>
          </cell>
        </row>
        <row r="133">
          <cell r="A133">
            <v>130</v>
          </cell>
          <cell r="B133" t="str">
            <v>БЕЛЬКОВА Яна</v>
          </cell>
          <cell r="C133">
            <v>10132607973</v>
          </cell>
          <cell r="D133">
            <v>40063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131</v>
          </cell>
          <cell r="B134" t="str">
            <v>КОНОШАНОВА Софья</v>
          </cell>
          <cell r="C134">
            <v>10146296188</v>
          </cell>
          <cell r="D134">
            <v>40205</v>
          </cell>
          <cell r="E134" t="str">
            <v>КМС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</row>
        <row r="135">
          <cell r="A135">
            <v>132</v>
          </cell>
          <cell r="B135" t="str">
            <v>КОВЯЗИНА Валерия</v>
          </cell>
          <cell r="C135">
            <v>10104450792</v>
          </cell>
          <cell r="D135">
            <v>38473</v>
          </cell>
          <cell r="E135" t="str">
            <v>МС</v>
          </cell>
          <cell r="F135" t="str">
            <v>Иркутская обл.</v>
          </cell>
          <cell r="G135" t="str">
            <v>ОГКУ ДО СШОР "ОЛИМПИЕЦ" КЛУБ "БАЙКАЛ-ДВ",г. УСОЛЬЕ-СИБИРСКОЕ</v>
          </cell>
          <cell r="H135">
            <v>1</v>
          </cell>
        </row>
        <row r="136">
          <cell r="A136">
            <v>133</v>
          </cell>
          <cell r="B136" t="str">
            <v>КРУГЛОВА Юлия</v>
          </cell>
          <cell r="C136">
            <v>10140708483</v>
          </cell>
          <cell r="D136">
            <v>39796</v>
          </cell>
          <cell r="E136" t="str">
            <v>КМС</v>
          </cell>
          <cell r="F136" t="str">
            <v>Респ.Башкортостан</v>
          </cell>
          <cell r="G136" t="str">
            <v>МАУ ДО "СШОР" Белорецкого района г.Белорецк</v>
          </cell>
        </row>
        <row r="137">
          <cell r="A137">
            <v>134</v>
          </cell>
          <cell r="B137" t="str">
            <v>МИРОНОВА Алена</v>
          </cell>
          <cell r="C137">
            <v>10140709800</v>
          </cell>
          <cell r="D137">
            <v>39475</v>
          </cell>
          <cell r="E137" t="str">
            <v>КМС</v>
          </cell>
          <cell r="F137" t="str">
            <v>Респ.Башкортостан</v>
          </cell>
          <cell r="G137" t="str">
            <v>РОО "Федерация РБ"</v>
          </cell>
        </row>
        <row r="138">
          <cell r="A138">
            <v>135</v>
          </cell>
          <cell r="B138" t="str">
            <v>ВЕРИЖНИКОВА Ульяна</v>
          </cell>
          <cell r="C138">
            <v>10129111832</v>
          </cell>
          <cell r="D138">
            <v>40111</v>
          </cell>
          <cell r="E138" t="str">
            <v>1 СР</v>
          </cell>
          <cell r="F138" t="str">
            <v>Респ.Башкортостан</v>
          </cell>
          <cell r="G138" t="str">
            <v>ГАУ ДО СШОР по велоспорту РБ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СПИСОК УЧАСТНИКОВ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</row>
        <row r="26">
          <cell r="A26">
            <v>2</v>
          </cell>
          <cell r="B26">
            <v>3</v>
          </cell>
          <cell r="C26">
            <v>10095787480</v>
          </cell>
          <cell r="D26" t="str">
            <v>ТЕРЕШЕНОК Виталий</v>
          </cell>
          <cell r="E26">
            <v>37065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4</v>
          </cell>
          <cell r="C27">
            <v>10062526988</v>
          </cell>
          <cell r="D27" t="str">
            <v>ШЕСТАКОВ Артем</v>
          </cell>
          <cell r="E27">
            <v>37882</v>
          </cell>
          <cell r="F27" t="str">
            <v>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5</v>
          </cell>
          <cell r="C28">
            <v>10081650136</v>
          </cell>
          <cell r="D28" t="str">
            <v>ПУРЫГИН Максим</v>
          </cell>
          <cell r="E28">
            <v>38520</v>
          </cell>
          <cell r="F28" t="str">
            <v>МС</v>
          </cell>
          <cell r="G28" t="str">
            <v>Омская обл.</v>
          </cell>
        </row>
        <row r="29">
          <cell r="A29">
            <v>5</v>
          </cell>
          <cell r="B29">
            <v>6</v>
          </cell>
          <cell r="C29">
            <v>10055306451</v>
          </cell>
          <cell r="D29" t="str">
            <v>ЛУЧНИКОВ Егор</v>
          </cell>
          <cell r="E29">
            <v>37883</v>
          </cell>
          <cell r="F29" t="str">
            <v>МС</v>
          </cell>
          <cell r="G29" t="str">
            <v>Омская обл.,Новосибирская обл.</v>
          </cell>
        </row>
        <row r="30">
          <cell r="A30">
            <v>6</v>
          </cell>
          <cell r="B30">
            <v>7</v>
          </cell>
          <cell r="C30">
            <v>10078794292</v>
          </cell>
          <cell r="D30" t="str">
            <v>ТИШКИН Александр</v>
          </cell>
          <cell r="E30">
            <v>37768</v>
          </cell>
          <cell r="F30" t="str">
            <v>МС</v>
          </cell>
          <cell r="G30" t="str">
            <v>Омская обл.,Респ. Крым</v>
          </cell>
        </row>
        <row r="31">
          <cell r="A31">
            <v>7</v>
          </cell>
          <cell r="B31">
            <v>8</v>
          </cell>
          <cell r="C31">
            <v>10092621038</v>
          </cell>
          <cell r="D31" t="str">
            <v>ЛЯШКО Владислав</v>
          </cell>
          <cell r="E31">
            <v>38191</v>
          </cell>
          <cell r="F31" t="str">
            <v>МС</v>
          </cell>
          <cell r="G31" t="str">
            <v>Омская обл.,Новосибирская обл.</v>
          </cell>
        </row>
        <row r="32">
          <cell r="A32">
            <v>8</v>
          </cell>
          <cell r="B32">
            <v>9</v>
          </cell>
          <cell r="C32">
            <v>10130113659</v>
          </cell>
          <cell r="D32" t="str">
            <v>КЕЗЬ Федор</v>
          </cell>
          <cell r="E32">
            <v>39760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10</v>
          </cell>
          <cell r="C33">
            <v>10127676030</v>
          </cell>
          <cell r="D33" t="str">
            <v>ДОКШИН Андрей</v>
          </cell>
          <cell r="E33">
            <v>39734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11</v>
          </cell>
          <cell r="C34">
            <v>10129594004</v>
          </cell>
          <cell r="D34" t="str">
            <v>МАСЛЮК Вениамин</v>
          </cell>
          <cell r="E34">
            <v>39502</v>
          </cell>
          <cell r="F34" t="str">
            <v>КМС</v>
          </cell>
          <cell r="G34" t="str">
            <v>Омская обл.</v>
          </cell>
        </row>
        <row r="35">
          <cell r="A35">
            <v>11</v>
          </cell>
          <cell r="B35">
            <v>12</v>
          </cell>
          <cell r="C35">
            <v>10034972524</v>
          </cell>
          <cell r="D35" t="str">
            <v>МУРАШКО Дмитрий</v>
          </cell>
          <cell r="E35">
            <v>26718</v>
          </cell>
          <cell r="F35" t="str">
            <v>МСМК</v>
          </cell>
          <cell r="G35" t="str">
            <v>Омская обл.</v>
          </cell>
        </row>
        <row r="36">
          <cell r="A36">
            <v>12</v>
          </cell>
          <cell r="B36">
            <v>13</v>
          </cell>
          <cell r="C36">
            <v>10105335415</v>
          </cell>
          <cell r="D36" t="str">
            <v>МУХИН Михаил</v>
          </cell>
          <cell r="E36">
            <v>38507</v>
          </cell>
          <cell r="F36" t="str">
            <v>МС</v>
          </cell>
          <cell r="G36" t="str">
            <v>Омская обл.</v>
          </cell>
        </row>
        <row r="37">
          <cell r="A37">
            <v>13</v>
          </cell>
          <cell r="B37">
            <v>14</v>
          </cell>
          <cell r="C37">
            <v>10122875136</v>
          </cell>
          <cell r="D37" t="str">
            <v>ПУХОРЕВ Алексей</v>
          </cell>
          <cell r="E37">
            <v>38841</v>
          </cell>
          <cell r="F37" t="str">
            <v>КМС</v>
          </cell>
          <cell r="G37" t="str">
            <v>Омская обл.,Кемеровская обл.</v>
          </cell>
        </row>
        <row r="38">
          <cell r="A38">
            <v>14</v>
          </cell>
          <cell r="B38">
            <v>15</v>
          </cell>
          <cell r="C38">
            <v>10092426331</v>
          </cell>
          <cell r="D38" t="str">
            <v>САННИКОВ Евгений</v>
          </cell>
          <cell r="E38">
            <v>38756</v>
          </cell>
          <cell r="F38" t="str">
            <v>КМС</v>
          </cell>
          <cell r="G38" t="str">
            <v>Омская обл.</v>
          </cell>
        </row>
        <row r="39">
          <cell r="A39">
            <v>15</v>
          </cell>
          <cell r="B39">
            <v>16</v>
          </cell>
          <cell r="C39">
            <v>10123419548</v>
          </cell>
          <cell r="D39" t="str">
            <v>ДЕВЯТКОВ Андрей</v>
          </cell>
          <cell r="E39">
            <v>39361</v>
          </cell>
          <cell r="F39" t="str">
            <v>КМС</v>
          </cell>
          <cell r="G39" t="str">
            <v>Омская обл.</v>
          </cell>
        </row>
        <row r="40">
          <cell r="A40">
            <v>16</v>
          </cell>
          <cell r="B40">
            <v>17</v>
          </cell>
          <cell r="C40">
            <v>10091970330</v>
          </cell>
          <cell r="D40" t="str">
            <v>КУЛАГИН Глеб</v>
          </cell>
          <cell r="E40">
            <v>39380</v>
          </cell>
          <cell r="F40" t="str">
            <v>КМС</v>
          </cell>
          <cell r="G40" t="str">
            <v>Омская обл.</v>
          </cell>
        </row>
        <row r="41">
          <cell r="A41">
            <v>17</v>
          </cell>
          <cell r="B41">
            <v>18</v>
          </cell>
          <cell r="C41">
            <v>10091960832</v>
          </cell>
          <cell r="D41" t="str">
            <v>ХРИСТОЛЮБОВ Павел</v>
          </cell>
          <cell r="E41">
            <v>39392</v>
          </cell>
          <cell r="F41" t="str">
            <v>КМС</v>
          </cell>
          <cell r="G41" t="str">
            <v>Омская обл.</v>
          </cell>
        </row>
        <row r="42">
          <cell r="A42">
            <v>18</v>
          </cell>
          <cell r="B42">
            <v>23</v>
          </cell>
          <cell r="C42">
            <v>10092399150</v>
          </cell>
          <cell r="D42" t="str">
            <v>ПРИДАТЧЕНКО Роман</v>
          </cell>
          <cell r="E42">
            <v>39409</v>
          </cell>
          <cell r="F42" t="str">
            <v>КМС</v>
          </cell>
          <cell r="G42" t="str">
            <v>Омская обл.</v>
          </cell>
        </row>
        <row r="43">
          <cell r="A43">
            <v>19</v>
          </cell>
          <cell r="B43">
            <v>26</v>
          </cell>
          <cell r="C43">
            <v>10010085960</v>
          </cell>
          <cell r="D43" t="str">
            <v>КИРЖАЙКИН Никита</v>
          </cell>
          <cell r="E43">
            <v>34246</v>
          </cell>
          <cell r="F43" t="str">
            <v>МС</v>
          </cell>
          <cell r="G43" t="str">
            <v>Респ. Крым.,Омская обл.</v>
          </cell>
        </row>
        <row r="44">
          <cell r="A44">
            <v>20</v>
          </cell>
          <cell r="B44">
            <v>28</v>
          </cell>
          <cell r="C44">
            <v>10095011985</v>
          </cell>
          <cell r="D44" t="str">
            <v>ПОЧЕРНЯЕВ Николай</v>
          </cell>
          <cell r="E44">
            <v>38515</v>
          </cell>
          <cell r="F44" t="str">
            <v>МС</v>
          </cell>
          <cell r="G44" t="str">
            <v>Респ. Крым</v>
          </cell>
        </row>
        <row r="45">
          <cell r="A45">
            <v>21</v>
          </cell>
          <cell r="B45">
            <v>29</v>
          </cell>
          <cell r="C45">
            <v>10036049123</v>
          </cell>
          <cell r="D45" t="str">
            <v>ХИЛЬКОВИЧ Денис</v>
          </cell>
          <cell r="E45">
            <v>37978</v>
          </cell>
          <cell r="F45" t="str">
            <v>КМС</v>
          </cell>
          <cell r="G45" t="str">
            <v>Респ. Крым</v>
          </cell>
        </row>
        <row r="46">
          <cell r="A46">
            <v>22</v>
          </cell>
          <cell r="B46">
            <v>42</v>
          </cell>
          <cell r="C46">
            <v>10150168916</v>
          </cell>
          <cell r="D46" t="str">
            <v>БЛИНОВ Сергей</v>
          </cell>
          <cell r="E46">
            <v>40078</v>
          </cell>
          <cell r="F46" t="str">
            <v>КМС</v>
          </cell>
          <cell r="G46" t="str">
            <v>Иркутская обл.</v>
          </cell>
        </row>
        <row r="47">
          <cell r="A47">
            <v>23</v>
          </cell>
          <cell r="B47">
            <v>43</v>
          </cell>
          <cell r="C47">
            <v>10140309369</v>
          </cell>
          <cell r="D47" t="str">
            <v>СКАЛКИН Кирилл</v>
          </cell>
          <cell r="E47">
            <v>39744</v>
          </cell>
          <cell r="F47" t="str">
            <v>КМС</v>
          </cell>
          <cell r="G47" t="str">
            <v>Иркутская обл.</v>
          </cell>
        </row>
        <row r="48">
          <cell r="A48">
            <v>24</v>
          </cell>
          <cell r="B48">
            <v>44</v>
          </cell>
          <cell r="C48">
            <v>10140222473</v>
          </cell>
          <cell r="D48" t="str">
            <v>БЕРТУНОВ Максим</v>
          </cell>
          <cell r="E48">
            <v>39609</v>
          </cell>
          <cell r="F48" t="str">
            <v>КМС</v>
          </cell>
          <cell r="G48" t="str">
            <v>Иркутская обл.</v>
          </cell>
        </row>
        <row r="49">
          <cell r="A49">
            <v>25</v>
          </cell>
          <cell r="B49">
            <v>45</v>
          </cell>
          <cell r="C49">
            <v>10131547845</v>
          </cell>
          <cell r="D49" t="str">
            <v>АХТАМОВ Кирилл</v>
          </cell>
          <cell r="E49">
            <v>39276</v>
          </cell>
          <cell r="F49" t="str">
            <v>КМС</v>
          </cell>
          <cell r="G49" t="str">
            <v>Иркутская обл.</v>
          </cell>
        </row>
        <row r="50">
          <cell r="A50">
            <v>26</v>
          </cell>
          <cell r="B50">
            <v>56</v>
          </cell>
          <cell r="C50">
            <v>10113107135</v>
          </cell>
          <cell r="D50" t="str">
            <v>КУСКОВ Давид</v>
          </cell>
          <cell r="E50">
            <v>39483</v>
          </cell>
          <cell r="F50" t="str">
            <v>КМС</v>
          </cell>
          <cell r="G50" t="str">
            <v>Москва</v>
          </cell>
        </row>
        <row r="51">
          <cell r="A51">
            <v>27</v>
          </cell>
          <cell r="B51">
            <v>57</v>
          </cell>
          <cell r="C51">
            <v>10151609566</v>
          </cell>
          <cell r="D51" t="str">
            <v>МАРТЫНОВ Александр</v>
          </cell>
          <cell r="E51">
            <v>39123</v>
          </cell>
          <cell r="F51" t="str">
            <v>КМС</v>
          </cell>
          <cell r="G51" t="str">
            <v>Москва</v>
          </cell>
        </row>
        <row r="52">
          <cell r="A52">
            <v>28</v>
          </cell>
          <cell r="B52">
            <v>62</v>
          </cell>
          <cell r="C52">
            <v>10104125642</v>
          </cell>
          <cell r="D52" t="str">
            <v>СУЛТАНОВ Матвей</v>
          </cell>
          <cell r="E52">
            <v>39175</v>
          </cell>
          <cell r="F52" t="str">
            <v>КМС</v>
          </cell>
          <cell r="G52" t="str">
            <v>Москва</v>
          </cell>
        </row>
        <row r="53">
          <cell r="A53">
            <v>29</v>
          </cell>
          <cell r="B53">
            <v>69</v>
          </cell>
          <cell r="C53">
            <v>10092179989</v>
          </cell>
          <cell r="D53" t="str">
            <v>СЕМЕНИХИН Максим</v>
          </cell>
          <cell r="E53">
            <v>38810</v>
          </cell>
          <cell r="F53" t="str">
            <v>КМС</v>
          </cell>
          <cell r="G53" t="str">
            <v>Липецкая обл.</v>
          </cell>
        </row>
        <row r="54">
          <cell r="A54">
            <v>30</v>
          </cell>
          <cell r="B54">
            <v>70</v>
          </cell>
          <cell r="C54">
            <v>10118152953</v>
          </cell>
          <cell r="D54" t="str">
            <v>ЗАЛИВИН Владимир</v>
          </cell>
          <cell r="E54">
            <v>39051</v>
          </cell>
          <cell r="F54" t="str">
            <v>КМС</v>
          </cell>
          <cell r="G54" t="str">
            <v>Липецкая обл.</v>
          </cell>
        </row>
        <row r="55">
          <cell r="A55">
            <v>31</v>
          </cell>
          <cell r="B55">
            <v>25</v>
          </cell>
          <cell r="C55">
            <v>10015328509</v>
          </cell>
          <cell r="D55" t="str">
            <v>ПОПОВ Антон</v>
          </cell>
          <cell r="E55">
            <v>36190</v>
          </cell>
          <cell r="F55" t="str">
            <v>МС</v>
          </cell>
          <cell r="G55" t="str">
            <v>Воронежская обл.,Омская обл.</v>
          </cell>
        </row>
        <row r="56">
          <cell r="A56">
            <v>32</v>
          </cell>
          <cell r="B56">
            <v>51</v>
          </cell>
          <cell r="C56">
            <v>10100513000</v>
          </cell>
          <cell r="D56" t="str">
            <v>БОРТНИКОВ Георгий</v>
          </cell>
          <cell r="E56">
            <v>38944</v>
          </cell>
          <cell r="F56" t="str">
            <v>КМС</v>
          </cell>
          <cell r="G56" t="str">
            <v>Москва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A64">
            <v>40</v>
          </cell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  <row r="65">
          <cell r="A65">
            <v>41</v>
          </cell>
          <cell r="C65" t="e">
            <v>#N/A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</row>
        <row r="66">
          <cell r="A66">
            <v>42</v>
          </cell>
          <cell r="C66" t="e">
            <v>#N/A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</row>
        <row r="67">
          <cell r="A67">
            <v>43</v>
          </cell>
          <cell r="C67" t="e">
            <v>#N/A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</row>
        <row r="68">
          <cell r="A68">
            <v>44</v>
          </cell>
          <cell r="C68" t="e">
            <v>#N/A</v>
          </cell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</row>
        <row r="69">
          <cell r="A69">
            <v>45</v>
          </cell>
          <cell r="C69" t="e">
            <v>#N/A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</row>
        <row r="70">
          <cell r="A70">
            <v>46</v>
          </cell>
          <cell r="C70" t="e">
            <v>#N/A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</row>
        <row r="71">
          <cell r="A71">
            <v>47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</row>
        <row r="72">
          <cell r="A72">
            <v>48</v>
          </cell>
          <cell r="C72" t="e">
            <v>#N/A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</row>
        <row r="73">
          <cell r="A73">
            <v>49</v>
          </cell>
          <cell r="C73" t="e">
            <v>#N/A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</row>
        <row r="74">
          <cell r="A74">
            <v>50</v>
          </cell>
          <cell r="C74" t="e">
            <v>#N/A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</row>
        <row r="75">
          <cell r="A75">
            <v>51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</row>
        <row r="76">
          <cell r="A76">
            <v>52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</row>
        <row r="77">
          <cell r="A77">
            <v>53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</row>
        <row r="78">
          <cell r="A78">
            <v>54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</row>
        <row r="79">
          <cell r="A79">
            <v>55</v>
          </cell>
          <cell r="C79" t="e">
            <v>#N/A</v>
          </cell>
          <cell r="D79" t="e">
            <v>#N/A</v>
          </cell>
          <cell r="E79" t="e">
            <v>#N/A</v>
          </cell>
          <cell r="F79" t="e">
            <v>#N/A</v>
          </cell>
          <cell r="G79" t="e">
            <v>#N/A</v>
          </cell>
        </row>
        <row r="80">
          <cell r="A80">
            <v>56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</row>
        <row r="81">
          <cell r="A81">
            <v>57</v>
          </cell>
          <cell r="C81" t="e">
            <v>#N/A</v>
          </cell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</row>
        <row r="82">
          <cell r="A82">
            <v>58</v>
          </cell>
          <cell r="C82" t="e">
            <v>#N/A</v>
          </cell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</row>
        <row r="83">
          <cell r="A83">
            <v>59</v>
          </cell>
          <cell r="C83" t="e">
            <v>#N/A</v>
          </cell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</row>
        <row r="84">
          <cell r="A84">
            <v>60</v>
          </cell>
          <cell r="C84" t="e">
            <v>#N/A</v>
          </cell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</row>
        <row r="85">
          <cell r="A85">
            <v>61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</row>
        <row r="86">
          <cell r="A86">
            <v>62</v>
          </cell>
          <cell r="C86" t="e">
            <v>#N/A</v>
          </cell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</row>
        <row r="87">
          <cell r="A87">
            <v>63</v>
          </cell>
          <cell r="C87" t="e">
            <v>#N/A</v>
          </cell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</row>
        <row r="88">
          <cell r="A88">
            <v>64</v>
          </cell>
          <cell r="C88" t="e">
            <v>#N/A</v>
          </cell>
          <cell r="D88" t="e">
            <v>#N/A</v>
          </cell>
          <cell r="E88" t="e">
            <v>#N/A</v>
          </cell>
          <cell r="F88" t="e">
            <v>#N/A</v>
          </cell>
          <cell r="G88" t="e">
            <v>#N/A</v>
          </cell>
        </row>
        <row r="89">
          <cell r="A89">
            <v>65</v>
          </cell>
          <cell r="C89" t="e">
            <v>#N/A</v>
          </cell>
          <cell r="D89" t="e">
            <v>#N/A</v>
          </cell>
          <cell r="E89" t="e">
            <v>#N/A</v>
          </cell>
          <cell r="F89" t="e">
            <v>#N/A</v>
          </cell>
          <cell r="G89" t="e">
            <v>#N/A</v>
          </cell>
        </row>
        <row r="90">
          <cell r="A90">
            <v>66</v>
          </cell>
          <cell r="C90" t="e">
            <v>#N/A</v>
          </cell>
          <cell r="D90" t="e">
            <v>#N/A</v>
          </cell>
          <cell r="E90" t="e">
            <v>#N/A</v>
          </cell>
          <cell r="F90" t="e">
            <v>#N/A</v>
          </cell>
          <cell r="G90" t="e">
            <v>#N/A</v>
          </cell>
        </row>
        <row r="91">
          <cell r="A91">
            <v>67</v>
          </cell>
          <cell r="C91" t="e">
            <v>#N/A</v>
          </cell>
          <cell r="D91" t="e">
            <v>#N/A</v>
          </cell>
          <cell r="E91" t="e">
            <v>#N/A</v>
          </cell>
          <cell r="F91" t="e">
            <v>#N/A</v>
          </cell>
          <cell r="G91" t="e">
            <v>#N/A</v>
          </cell>
        </row>
        <row r="92">
          <cell r="A92">
            <v>68</v>
          </cell>
          <cell r="C92" t="e">
            <v>#N/A</v>
          </cell>
          <cell r="D92" t="e">
            <v>#N/A</v>
          </cell>
          <cell r="E92" t="e">
            <v>#N/A</v>
          </cell>
          <cell r="F92" t="e">
            <v>#N/A</v>
          </cell>
          <cell r="G92" t="e">
            <v>#N/A</v>
          </cell>
        </row>
        <row r="93">
          <cell r="A93">
            <v>69</v>
          </cell>
          <cell r="C93" t="e">
            <v>#N/A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</row>
        <row r="94">
          <cell r="A94">
            <v>70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</row>
        <row r="95">
          <cell r="A95">
            <v>71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</row>
        <row r="96">
          <cell r="A96">
            <v>72</v>
          </cell>
          <cell r="C96" t="e">
            <v>#N/A</v>
          </cell>
          <cell r="D96" t="e">
            <v>#N/A</v>
          </cell>
          <cell r="E96" t="e">
            <v>#N/A</v>
          </cell>
          <cell r="F96" t="e">
            <v>#N/A</v>
          </cell>
          <cell r="G96" t="e">
            <v>#N/A</v>
          </cell>
        </row>
        <row r="97">
          <cell r="A97">
            <v>73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</row>
        <row r="98">
          <cell r="A98">
            <v>74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</row>
        <row r="99">
          <cell r="A99">
            <v>75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</row>
        <row r="100">
          <cell r="A100">
            <v>76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</row>
        <row r="101">
          <cell r="A101">
            <v>77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</row>
        <row r="102">
          <cell r="A102">
            <v>78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</row>
        <row r="103">
          <cell r="A103">
            <v>79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</row>
        <row r="104">
          <cell r="A104">
            <v>80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</row>
        <row r="105">
          <cell r="A105">
            <v>81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</row>
        <row r="106">
          <cell r="A106">
            <v>82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</row>
        <row r="107">
          <cell r="A107">
            <v>83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</row>
        <row r="108">
          <cell r="A108">
            <v>84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</row>
        <row r="109">
          <cell r="A109">
            <v>85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</row>
        <row r="110">
          <cell r="A110">
            <v>86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</row>
        <row r="111">
          <cell r="A111">
            <v>87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</row>
        <row r="112">
          <cell r="A112">
            <v>88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</row>
        <row r="113">
          <cell r="A113">
            <v>89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</row>
        <row r="114">
          <cell r="A114">
            <v>90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</row>
        <row r="115">
          <cell r="A115">
            <v>91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</row>
        <row r="116">
          <cell r="A116">
            <v>92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</row>
        <row r="117">
          <cell r="A117">
            <v>93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</row>
        <row r="118">
          <cell r="A118">
            <v>94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</row>
        <row r="119">
          <cell r="A119">
            <v>95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</row>
        <row r="120">
          <cell r="A120">
            <v>96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</row>
        <row r="121">
          <cell r="A121">
            <v>97</v>
          </cell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</row>
        <row r="122">
          <cell r="A122">
            <v>98</v>
          </cell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</row>
        <row r="123">
          <cell r="A123">
            <v>99</v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</row>
        <row r="124">
          <cell r="A124">
            <v>100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</row>
        <row r="125">
          <cell r="A125">
            <v>101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</row>
        <row r="126">
          <cell r="A126">
            <v>102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</row>
        <row r="127">
          <cell r="A127">
            <v>103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</row>
        <row r="128">
          <cell r="A128">
            <v>104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</row>
        <row r="129">
          <cell r="A129">
            <v>105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</row>
        <row r="130">
          <cell r="A130">
            <v>106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</row>
        <row r="131">
          <cell r="A131">
            <v>107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</row>
        <row r="132">
          <cell r="A132">
            <v>108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</row>
        <row r="133">
          <cell r="A133">
            <v>109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</row>
        <row r="134">
          <cell r="A134">
            <v>110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</row>
        <row r="135">
          <cell r="A135">
            <v>111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</row>
        <row r="136">
          <cell r="A136">
            <v>112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</row>
        <row r="137">
          <cell r="A137">
            <v>113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</row>
        <row r="138">
          <cell r="A138">
            <v>114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СПИСОК УЧАСТНИКОВ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80</v>
          </cell>
          <cell r="C25">
            <v>10036076607</v>
          </cell>
          <cell r="D25" t="str">
            <v>ВАЛЬКОВСКАЯ Татьяна</v>
          </cell>
          <cell r="E25">
            <v>37625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81</v>
          </cell>
          <cell r="C26">
            <v>10036059328</v>
          </cell>
          <cell r="D26" t="str">
            <v>ИВАНЦОВА Мария</v>
          </cell>
          <cell r="E26">
            <v>37004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83</v>
          </cell>
          <cell r="C27">
            <v>10083185766</v>
          </cell>
          <cell r="D27" t="str">
            <v>ГЕРГЕЛЬ Анастасия</v>
          </cell>
          <cell r="E27">
            <v>38682</v>
          </cell>
          <cell r="F27" t="str">
            <v>КМС</v>
          </cell>
          <cell r="G27" t="str">
            <v>Омская обл.</v>
          </cell>
        </row>
        <row r="28">
          <cell r="A28">
            <v>4</v>
          </cell>
          <cell r="B28">
            <v>86</v>
          </cell>
          <cell r="C28">
            <v>10113107943</v>
          </cell>
          <cell r="D28" t="str">
            <v>ЦИЛИНКЕВИЧ Полина</v>
          </cell>
          <cell r="E28">
            <v>39744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87</v>
          </cell>
          <cell r="C29">
            <v>10104579724</v>
          </cell>
          <cell r="D29" t="str">
            <v>САВИЦКАЯ Анастасия</v>
          </cell>
          <cell r="E29">
            <v>38972</v>
          </cell>
          <cell r="F29" t="str">
            <v>КМС</v>
          </cell>
          <cell r="G29" t="str">
            <v>Омская обл.,Новосибирская обл.</v>
          </cell>
        </row>
        <row r="30">
          <cell r="A30">
            <v>6</v>
          </cell>
          <cell r="B30">
            <v>88</v>
          </cell>
          <cell r="C30">
            <v>10104417854</v>
          </cell>
          <cell r="D30" t="str">
            <v>МЕДВЕДЕВА Кристина</v>
          </cell>
          <cell r="E30">
            <v>39083</v>
          </cell>
          <cell r="F30" t="str">
            <v>КМС</v>
          </cell>
          <cell r="G30" t="str">
            <v>Омская обл.</v>
          </cell>
        </row>
        <row r="31">
          <cell r="A31">
            <v>7</v>
          </cell>
          <cell r="B31">
            <v>89</v>
          </cell>
          <cell r="C31">
            <v>10120568960</v>
          </cell>
          <cell r="D31" t="str">
            <v>КЛОЧКО София</v>
          </cell>
          <cell r="E31">
            <v>39760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90</v>
          </cell>
          <cell r="C32">
            <v>10036085600</v>
          </cell>
          <cell r="D32" t="str">
            <v xml:space="preserve">МАЛЕРВЕЙН Любовь </v>
          </cell>
          <cell r="E32">
            <v>37543</v>
          </cell>
          <cell r="F32" t="str">
            <v>МС</v>
          </cell>
          <cell r="G32" t="str">
            <v>Новосибирская обл.</v>
          </cell>
        </row>
        <row r="33">
          <cell r="A33">
            <v>9</v>
          </cell>
          <cell r="B33">
            <v>91</v>
          </cell>
          <cell r="C33">
            <v>10131403658</v>
          </cell>
          <cell r="D33" t="str">
            <v>ЛУЧНИКОВА Алина</v>
          </cell>
          <cell r="E33">
            <v>39065</v>
          </cell>
          <cell r="F33" t="str">
            <v>КМС</v>
          </cell>
          <cell r="G33" t="str">
            <v>Новосибирская обл.</v>
          </cell>
        </row>
        <row r="34">
          <cell r="A34">
            <v>10</v>
          </cell>
          <cell r="B34">
            <v>92</v>
          </cell>
          <cell r="C34">
            <v>10006462709</v>
          </cell>
          <cell r="D34" t="str">
            <v>ГОНЧАРОВА Александра</v>
          </cell>
          <cell r="E34">
            <v>33903</v>
          </cell>
          <cell r="F34" t="str">
            <v>МСМК</v>
          </cell>
          <cell r="G34" t="str">
            <v>Самарская обл.</v>
          </cell>
        </row>
        <row r="35">
          <cell r="A35">
            <v>11</v>
          </cell>
          <cell r="B35">
            <v>93</v>
          </cell>
          <cell r="C35">
            <v>10055578960</v>
          </cell>
          <cell r="D35" t="str">
            <v>КРАЮШНИКОВА Дарья</v>
          </cell>
          <cell r="E35">
            <v>38064</v>
          </cell>
          <cell r="F35" t="str">
            <v>КМС</v>
          </cell>
          <cell r="G35" t="str">
            <v>Свердловская обл.</v>
          </cell>
        </row>
        <row r="36">
          <cell r="A36">
            <v>12</v>
          </cell>
          <cell r="B36">
            <v>94</v>
          </cell>
          <cell r="C36">
            <v>10104305393</v>
          </cell>
          <cell r="D36" t="str">
            <v>СКЛЯРОВА Елизавета</v>
          </cell>
          <cell r="E36">
            <v>38587</v>
          </cell>
          <cell r="F36" t="str">
            <v>МС</v>
          </cell>
          <cell r="G36" t="str">
            <v>Кызылординская область РК</v>
          </cell>
        </row>
        <row r="37">
          <cell r="A37">
            <v>13</v>
          </cell>
          <cell r="B37">
            <v>96</v>
          </cell>
          <cell r="C37">
            <v>10116168291</v>
          </cell>
          <cell r="D37" t="str">
            <v>ФАТЕЕВА Александра</v>
          </cell>
          <cell r="E37">
            <v>38788</v>
          </cell>
          <cell r="F37" t="str">
            <v>КМС</v>
          </cell>
          <cell r="G37" t="str">
            <v>Омская обл.</v>
          </cell>
        </row>
        <row r="38">
          <cell r="A38">
            <v>14</v>
          </cell>
          <cell r="B38">
            <v>97</v>
          </cell>
          <cell r="C38">
            <v>10115640855</v>
          </cell>
          <cell r="D38" t="str">
            <v>ЕЛЬЦОВА Мира</v>
          </cell>
          <cell r="E38">
            <v>39374</v>
          </cell>
          <cell r="F38" t="str">
            <v>КМС</v>
          </cell>
          <cell r="G38" t="str">
            <v>Омская обл.</v>
          </cell>
        </row>
        <row r="39">
          <cell r="A39">
            <v>15</v>
          </cell>
          <cell r="B39">
            <v>98</v>
          </cell>
          <cell r="C39">
            <v>10127392609</v>
          </cell>
          <cell r="D39" t="str">
            <v>ЧЕТКИНА Виталия</v>
          </cell>
          <cell r="E39">
            <v>39593</v>
          </cell>
          <cell r="F39" t="str">
            <v>КМС</v>
          </cell>
          <cell r="G39" t="str">
            <v>Омская обл.</v>
          </cell>
        </row>
        <row r="40">
          <cell r="A40">
            <v>16</v>
          </cell>
          <cell r="B40">
            <v>101</v>
          </cell>
          <cell r="C40">
            <v>10120340810</v>
          </cell>
          <cell r="D40" t="str">
            <v>САЙГАНОВА Мария</v>
          </cell>
          <cell r="E40">
            <v>39136</v>
          </cell>
          <cell r="F40" t="str">
            <v>КМС</v>
          </cell>
          <cell r="G40" t="str">
            <v>Омская обл.</v>
          </cell>
        </row>
        <row r="41">
          <cell r="A41">
            <v>17</v>
          </cell>
          <cell r="B41">
            <v>106</v>
          </cell>
          <cell r="C41">
            <v>10090420754</v>
          </cell>
          <cell r="D41" t="str">
            <v>АЛЕКСЕЕВА Ангелина</v>
          </cell>
          <cell r="E41">
            <v>38805</v>
          </cell>
          <cell r="F41" t="str">
            <v>КМС</v>
          </cell>
          <cell r="G41" t="str">
            <v>Свердловская обл.</v>
          </cell>
        </row>
        <row r="42">
          <cell r="A42">
            <v>18</v>
          </cell>
          <cell r="B42">
            <v>107</v>
          </cell>
          <cell r="C42">
            <v>10090423279</v>
          </cell>
          <cell r="D42" t="str">
            <v>ОБРЕЗКОВА Анна</v>
          </cell>
          <cell r="E42">
            <v>38807</v>
          </cell>
          <cell r="F42" t="str">
            <v>КМС</v>
          </cell>
          <cell r="G42" t="str">
            <v>Свердловская обл.</v>
          </cell>
        </row>
        <row r="43">
          <cell r="A43">
            <v>19</v>
          </cell>
          <cell r="B43">
            <v>108</v>
          </cell>
          <cell r="C43">
            <v>10114923863</v>
          </cell>
          <cell r="D43" t="str">
            <v>ФЕТИСОВА Татьяна</v>
          </cell>
          <cell r="E43">
            <v>39606</v>
          </cell>
          <cell r="F43" t="str">
            <v>КМС</v>
          </cell>
          <cell r="G43" t="str">
            <v>Свердловская обл.</v>
          </cell>
        </row>
        <row r="44">
          <cell r="A44">
            <v>20</v>
          </cell>
          <cell r="B44">
            <v>110</v>
          </cell>
          <cell r="C44">
            <v>10096881863</v>
          </cell>
          <cell r="D44" t="str">
            <v xml:space="preserve">СОРОКОЛАТОВА Софья </v>
          </cell>
          <cell r="E44">
            <v>38931</v>
          </cell>
          <cell r="F44" t="str">
            <v>МС</v>
          </cell>
          <cell r="G44" t="str">
            <v>Респ. Крым.,Иркутская обл.</v>
          </cell>
        </row>
        <row r="45">
          <cell r="A45">
            <v>21</v>
          </cell>
          <cell r="B45">
            <v>119</v>
          </cell>
          <cell r="C45">
            <v>10120565122</v>
          </cell>
          <cell r="D45" t="str">
            <v>ТОЛСТИКОВА Екатерина</v>
          </cell>
          <cell r="E45">
            <v>38778</v>
          </cell>
          <cell r="F45" t="str">
            <v>КМС</v>
          </cell>
          <cell r="G45" t="str">
            <v>Москва</v>
          </cell>
        </row>
        <row r="46">
          <cell r="A46">
            <v>22</v>
          </cell>
          <cell r="B46">
            <v>122</v>
          </cell>
          <cell r="C46">
            <v>10116260544</v>
          </cell>
          <cell r="D46" t="str">
            <v>БАЖЕНОВА Кристина</v>
          </cell>
          <cell r="E46">
            <v>39526</v>
          </cell>
          <cell r="F46" t="str">
            <v>КМС</v>
          </cell>
          <cell r="G46" t="str">
            <v>Москва</v>
          </cell>
        </row>
        <row r="47">
          <cell r="A47">
            <v>23</v>
          </cell>
          <cell r="B47">
            <v>123</v>
          </cell>
          <cell r="C47">
            <v>10130164280</v>
          </cell>
          <cell r="D47" t="str">
            <v>БОСАРГИНА Дарья</v>
          </cell>
          <cell r="E47">
            <v>39492</v>
          </cell>
          <cell r="F47" t="str">
            <v>КМС</v>
          </cell>
          <cell r="G47" t="str">
            <v>Москва</v>
          </cell>
        </row>
        <row r="48">
          <cell r="A48">
            <v>24</v>
          </cell>
          <cell r="B48">
            <v>124</v>
          </cell>
          <cell r="C48">
            <v>10083844154</v>
          </cell>
          <cell r="D48" t="str">
            <v>СМИРНОВА Анна</v>
          </cell>
          <cell r="E48">
            <v>39353</v>
          </cell>
          <cell r="F48" t="str">
            <v>КМС</v>
          </cell>
          <cell r="G48" t="str">
            <v>Москва</v>
          </cell>
        </row>
        <row r="49">
          <cell r="A49">
            <v>25</v>
          </cell>
          <cell r="B49">
            <v>127</v>
          </cell>
          <cell r="C49">
            <v>10132637275</v>
          </cell>
          <cell r="D49" t="str">
            <v>САМОДЕЕНКО Дарья</v>
          </cell>
          <cell r="E49">
            <v>40070</v>
          </cell>
          <cell r="F49" t="str">
            <v>КМС</v>
          </cell>
          <cell r="G49" t="str">
            <v>Иркутская обл.</v>
          </cell>
        </row>
        <row r="50">
          <cell r="A50">
            <v>26</v>
          </cell>
          <cell r="B50">
            <v>128</v>
          </cell>
          <cell r="C50">
            <v>10117776774</v>
          </cell>
          <cell r="D50" t="str">
            <v>АЛЕКСЕЕНКО Сабрина</v>
          </cell>
          <cell r="E50">
            <v>39255</v>
          </cell>
          <cell r="F50" t="str">
            <v>МС</v>
          </cell>
          <cell r="G50" t="str">
            <v>Иркутская обл.</v>
          </cell>
        </row>
        <row r="51">
          <cell r="A51">
            <v>27</v>
          </cell>
          <cell r="B51">
            <v>129</v>
          </cell>
          <cell r="C51">
            <v>10119123155</v>
          </cell>
          <cell r="D51" t="str">
            <v>ШИШКИНА Виктория</v>
          </cell>
          <cell r="E51">
            <v>39607</v>
          </cell>
          <cell r="F51" t="str">
            <v>КМС</v>
          </cell>
          <cell r="G51" t="str">
            <v>Иркутская обл.</v>
          </cell>
        </row>
        <row r="52">
          <cell r="A52">
            <v>28</v>
          </cell>
          <cell r="B52">
            <v>132</v>
          </cell>
          <cell r="C52">
            <v>10104450792</v>
          </cell>
          <cell r="D52" t="str">
            <v>КОВЯЗИНА Валерия</v>
          </cell>
          <cell r="E52">
            <v>38473</v>
          </cell>
          <cell r="F52" t="str">
            <v>МС</v>
          </cell>
          <cell r="G52" t="str">
            <v>Иркутская обл.</v>
          </cell>
        </row>
        <row r="53">
          <cell r="A53">
            <v>29</v>
          </cell>
          <cell r="B53">
            <v>109</v>
          </cell>
          <cell r="C53">
            <v>10104582350</v>
          </cell>
          <cell r="D53" t="str">
            <v>КАРПОВА Ксения</v>
          </cell>
          <cell r="E53">
            <v>39232</v>
          </cell>
          <cell r="F53" t="str">
            <v>КМС</v>
          </cell>
          <cell r="G53" t="str">
            <v>Свердловская обл.</v>
          </cell>
        </row>
        <row r="54">
          <cell r="A54">
            <v>30</v>
          </cell>
          <cell r="B54">
            <v>79</v>
          </cell>
          <cell r="C54">
            <v>10129964624</v>
          </cell>
          <cell r="D54" t="str">
            <v>МИНАШКИНА Тамила</v>
          </cell>
          <cell r="E54">
            <v>39591</v>
          </cell>
          <cell r="F54" t="str">
            <v>КМС</v>
          </cell>
          <cell r="G54" t="str">
            <v>Саратовская обл.</v>
          </cell>
        </row>
        <row r="55">
          <cell r="A55">
            <v>33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34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35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36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37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38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39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40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41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A64">
            <v>42</v>
          </cell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  <row r="65">
          <cell r="A65">
            <v>43</v>
          </cell>
          <cell r="C65" t="e">
            <v>#N/A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</row>
        <row r="66">
          <cell r="A66">
            <v>44</v>
          </cell>
          <cell r="C66" t="e">
            <v>#N/A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</row>
        <row r="67">
          <cell r="A67">
            <v>45</v>
          </cell>
          <cell r="C67" t="e">
            <v>#N/A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</row>
        <row r="68">
          <cell r="A68">
            <v>46</v>
          </cell>
          <cell r="C68" t="e">
            <v>#N/A</v>
          </cell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</row>
        <row r="69">
          <cell r="A69">
            <v>47</v>
          </cell>
          <cell r="C69" t="e">
            <v>#N/A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</row>
        <row r="70">
          <cell r="A70">
            <v>48</v>
          </cell>
          <cell r="C70" t="e">
            <v>#N/A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</row>
        <row r="71">
          <cell r="A71">
            <v>49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</row>
        <row r="72">
          <cell r="A72">
            <v>50</v>
          </cell>
          <cell r="C72" t="e">
            <v>#N/A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</row>
        <row r="73">
          <cell r="A73">
            <v>51</v>
          </cell>
          <cell r="C73" t="e">
            <v>#N/A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</row>
        <row r="74">
          <cell r="A74">
            <v>52</v>
          </cell>
          <cell r="C74" t="e">
            <v>#N/A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</row>
        <row r="75">
          <cell r="A75">
            <v>53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</row>
        <row r="76">
          <cell r="A76">
            <v>54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</row>
        <row r="77">
          <cell r="A77">
            <v>55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</row>
        <row r="78">
          <cell r="A78">
            <v>56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</row>
        <row r="79">
          <cell r="A79">
            <v>57</v>
          </cell>
          <cell r="C79" t="e">
            <v>#N/A</v>
          </cell>
          <cell r="D79" t="e">
            <v>#N/A</v>
          </cell>
          <cell r="E79" t="e">
            <v>#N/A</v>
          </cell>
          <cell r="F79" t="e">
            <v>#N/A</v>
          </cell>
          <cell r="G79" t="e">
            <v>#N/A</v>
          </cell>
        </row>
        <row r="80">
          <cell r="A80">
            <v>58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</row>
        <row r="81">
          <cell r="A81">
            <v>59</v>
          </cell>
          <cell r="C81" t="e">
            <v>#N/A</v>
          </cell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</row>
        <row r="82">
          <cell r="A82">
            <v>60</v>
          </cell>
          <cell r="C82" t="e">
            <v>#N/A</v>
          </cell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</row>
        <row r="83">
          <cell r="A83">
            <v>61</v>
          </cell>
          <cell r="C83" t="e">
            <v>#N/A</v>
          </cell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</row>
        <row r="84">
          <cell r="A84">
            <v>62</v>
          </cell>
          <cell r="C84" t="e">
            <v>#N/A</v>
          </cell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</row>
        <row r="85">
          <cell r="A85">
            <v>63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</row>
        <row r="86">
          <cell r="A86">
            <v>64</v>
          </cell>
          <cell r="C86" t="e">
            <v>#N/A</v>
          </cell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</row>
        <row r="87">
          <cell r="A87">
            <v>65</v>
          </cell>
          <cell r="C87" t="e">
            <v>#N/A</v>
          </cell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</row>
        <row r="88">
          <cell r="A88">
            <v>66</v>
          </cell>
          <cell r="C88" t="e">
            <v>#N/A</v>
          </cell>
          <cell r="D88" t="e">
            <v>#N/A</v>
          </cell>
          <cell r="E88" t="e">
            <v>#N/A</v>
          </cell>
          <cell r="F88" t="e">
            <v>#N/A</v>
          </cell>
          <cell r="G88" t="e">
            <v>#N/A</v>
          </cell>
        </row>
        <row r="89">
          <cell r="A89">
            <v>67</v>
          </cell>
          <cell r="C89" t="e">
            <v>#N/A</v>
          </cell>
          <cell r="D89" t="e">
            <v>#N/A</v>
          </cell>
          <cell r="E89" t="e">
            <v>#N/A</v>
          </cell>
          <cell r="F89" t="e">
            <v>#N/A</v>
          </cell>
          <cell r="G89" t="e">
            <v>#N/A</v>
          </cell>
        </row>
        <row r="90">
          <cell r="A90">
            <v>68</v>
          </cell>
          <cell r="C90" t="e">
            <v>#N/A</v>
          </cell>
          <cell r="D90" t="e">
            <v>#N/A</v>
          </cell>
          <cell r="E90" t="e">
            <v>#N/A</v>
          </cell>
          <cell r="F90" t="e">
            <v>#N/A</v>
          </cell>
          <cell r="G90" t="e">
            <v>#N/A</v>
          </cell>
        </row>
        <row r="91">
          <cell r="A91">
            <v>69</v>
          </cell>
          <cell r="C91" t="e">
            <v>#N/A</v>
          </cell>
          <cell r="D91" t="e">
            <v>#N/A</v>
          </cell>
          <cell r="E91" t="e">
            <v>#N/A</v>
          </cell>
          <cell r="F91" t="e">
            <v>#N/A</v>
          </cell>
          <cell r="G91" t="e">
            <v>#N/A</v>
          </cell>
        </row>
        <row r="92">
          <cell r="A92">
            <v>70</v>
          </cell>
          <cell r="C92" t="e">
            <v>#N/A</v>
          </cell>
          <cell r="D92" t="e">
            <v>#N/A</v>
          </cell>
          <cell r="E92" t="e">
            <v>#N/A</v>
          </cell>
          <cell r="F92" t="e">
            <v>#N/A</v>
          </cell>
          <cell r="G92" t="e">
            <v>#N/A</v>
          </cell>
        </row>
        <row r="93">
          <cell r="A93">
            <v>71</v>
          </cell>
          <cell r="C93" t="e">
            <v>#N/A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</row>
        <row r="94">
          <cell r="A94">
            <v>72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</row>
        <row r="95">
          <cell r="A95">
            <v>73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</row>
        <row r="96">
          <cell r="A96">
            <v>74</v>
          </cell>
          <cell r="C96" t="e">
            <v>#N/A</v>
          </cell>
          <cell r="D96" t="e">
            <v>#N/A</v>
          </cell>
          <cell r="E96" t="e">
            <v>#N/A</v>
          </cell>
          <cell r="F96" t="e">
            <v>#N/A</v>
          </cell>
          <cell r="G96" t="e">
            <v>#N/A</v>
          </cell>
        </row>
        <row r="97">
          <cell r="A97">
            <v>75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</row>
        <row r="98">
          <cell r="A98">
            <v>76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</row>
        <row r="99">
          <cell r="A99">
            <v>77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</row>
        <row r="100">
          <cell r="A100">
            <v>78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</row>
        <row r="101">
          <cell r="A101">
            <v>79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</row>
        <row r="102">
          <cell r="A102">
            <v>80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</row>
        <row r="103">
          <cell r="A103">
            <v>81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</row>
        <row r="104">
          <cell r="A104">
            <v>82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</row>
        <row r="105">
          <cell r="A105">
            <v>83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</row>
        <row r="106">
          <cell r="A106">
            <v>84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</row>
        <row r="107">
          <cell r="A107">
            <v>85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</row>
        <row r="108">
          <cell r="A108">
            <v>86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</row>
        <row r="109">
          <cell r="A109">
            <v>87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</row>
        <row r="110">
          <cell r="A110">
            <v>88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</row>
        <row r="111">
          <cell r="A111">
            <v>89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</row>
        <row r="112">
          <cell r="A112">
            <v>90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</row>
        <row r="113">
          <cell r="A113">
            <v>91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</row>
        <row r="114">
          <cell r="A114">
            <v>92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</row>
        <row r="115">
          <cell r="A115">
            <v>93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</row>
        <row r="116">
          <cell r="A116">
            <v>94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</row>
        <row r="117">
          <cell r="A117">
            <v>95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</row>
        <row r="118">
          <cell r="A118">
            <v>96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</row>
        <row r="119">
          <cell r="A119">
            <v>97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</row>
        <row r="120">
          <cell r="A120">
            <v>98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</row>
        <row r="121">
          <cell r="A121">
            <v>99</v>
          </cell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</row>
        <row r="122">
          <cell r="A122">
            <v>100</v>
          </cell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</row>
        <row r="123">
          <cell r="A123">
            <v>101</v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</row>
        <row r="124">
          <cell r="A124">
            <v>102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</row>
        <row r="125">
          <cell r="A125">
            <v>103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</row>
        <row r="126">
          <cell r="A126">
            <v>104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</row>
        <row r="127">
          <cell r="A127">
            <v>105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</row>
        <row r="128">
          <cell r="A128">
            <v>106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</row>
        <row r="129">
          <cell r="A129">
            <v>107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</row>
        <row r="130">
          <cell r="A130">
            <v>108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</row>
        <row r="131">
          <cell r="A131">
            <v>109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</row>
        <row r="132">
          <cell r="A132">
            <v>110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</row>
        <row r="133">
          <cell r="A133">
            <v>111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</row>
        <row r="134">
          <cell r="A134">
            <v>112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</row>
        <row r="135">
          <cell r="A135">
            <v>113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</row>
        <row r="136">
          <cell r="A136">
            <v>114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</row>
        <row r="137">
          <cell r="A137">
            <v>115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</row>
        <row r="138">
          <cell r="A138">
            <v>116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</row>
      </sheetData>
      <sheetData sheetId="3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КР</v>
          </cell>
          <cell r="H1" t="str">
            <v>ПР</v>
          </cell>
        </row>
        <row r="2">
          <cell r="A2">
            <v>4</v>
          </cell>
          <cell r="B2" t="str">
            <v>ЗАЛИПЯТСКИЙ Иван</v>
          </cell>
          <cell r="C2">
            <v>10077952416</v>
          </cell>
          <cell r="D2">
            <v>37631</v>
          </cell>
          <cell r="E2" t="str">
            <v>МС</v>
          </cell>
          <cell r="F2" t="str">
            <v>Омская обл.- Респ. Крым</v>
          </cell>
          <cell r="G2">
            <v>1</v>
          </cell>
          <cell r="H2">
            <v>1</v>
          </cell>
        </row>
        <row r="3">
          <cell r="A3">
            <v>5</v>
          </cell>
          <cell r="B3" t="str">
            <v>ПРОКУРАТОВ Александр</v>
          </cell>
          <cell r="C3">
            <v>10091885555</v>
          </cell>
          <cell r="D3">
            <v>38571</v>
          </cell>
          <cell r="E3" t="str">
            <v>КМС</v>
          </cell>
          <cell r="F3" t="str">
            <v>Омская обл.</v>
          </cell>
          <cell r="G3">
            <v>1</v>
          </cell>
          <cell r="H3">
            <v>1</v>
          </cell>
        </row>
        <row r="4">
          <cell r="A4">
            <v>9</v>
          </cell>
          <cell r="B4" t="str">
            <v>ШЕСТАКОВ Артем</v>
          </cell>
          <cell r="C4">
            <v>10062526988</v>
          </cell>
          <cell r="D4">
            <v>37882</v>
          </cell>
          <cell r="E4" t="str">
            <v>КМС</v>
          </cell>
          <cell r="F4" t="str">
            <v>Омская обл. - Новосибирская обл.</v>
          </cell>
          <cell r="G4">
            <v>1</v>
          </cell>
          <cell r="H4">
            <v>1</v>
          </cell>
        </row>
        <row r="5">
          <cell r="A5">
            <v>11</v>
          </cell>
          <cell r="B5" t="str">
            <v>ЛУЧНИКОВ Егор</v>
          </cell>
          <cell r="C5">
            <v>10055306451</v>
          </cell>
          <cell r="D5">
            <v>37883</v>
          </cell>
          <cell r="E5" t="str">
            <v>МС</v>
          </cell>
          <cell r="F5" t="str">
            <v>Омская обл. - Новосибирская обл.</v>
          </cell>
          <cell r="H5">
            <v>1</v>
          </cell>
        </row>
        <row r="6">
          <cell r="A6">
            <v>13</v>
          </cell>
          <cell r="B6" t="str">
            <v>ЛЯШКО Владислав</v>
          </cell>
          <cell r="C6">
            <v>10092621038</v>
          </cell>
          <cell r="D6">
            <v>38191</v>
          </cell>
          <cell r="E6" t="str">
            <v>МС</v>
          </cell>
          <cell r="F6" t="str">
            <v>Омская обл. - Новосибирская обл.</v>
          </cell>
          <cell r="H6">
            <v>1</v>
          </cell>
        </row>
        <row r="7">
          <cell r="A7">
            <v>14</v>
          </cell>
          <cell r="B7" t="str">
            <v>ВЕДМИДЬ Георгий</v>
          </cell>
          <cell r="C7">
            <v>10062636217</v>
          </cell>
          <cell r="D7">
            <v>38114</v>
          </cell>
          <cell r="E7" t="str">
            <v>КМС</v>
          </cell>
          <cell r="F7" t="str">
            <v>Омская обл.</v>
          </cell>
          <cell r="H7">
            <v>1</v>
          </cell>
        </row>
        <row r="8">
          <cell r="A8">
            <v>15</v>
          </cell>
          <cell r="B8" t="str">
            <v>БАЗАЕВ Артем</v>
          </cell>
          <cell r="C8">
            <v>10082231732</v>
          </cell>
          <cell r="D8">
            <v>38437</v>
          </cell>
          <cell r="E8" t="str">
            <v>КМС</v>
          </cell>
          <cell r="F8" t="str">
            <v>Омская обл.</v>
          </cell>
          <cell r="G8">
            <v>1</v>
          </cell>
          <cell r="H8">
            <v>1</v>
          </cell>
        </row>
        <row r="9">
          <cell r="A9">
            <v>16</v>
          </cell>
          <cell r="B9" t="str">
            <v>ТЕТЕНКОВ Глеб</v>
          </cell>
          <cell r="C9">
            <v>10059788659</v>
          </cell>
          <cell r="D9">
            <v>38012</v>
          </cell>
          <cell r="E9" t="str">
            <v>МС</v>
          </cell>
          <cell r="F9" t="str">
            <v>Омская обл.</v>
          </cell>
          <cell r="H9">
            <v>1</v>
          </cell>
        </row>
        <row r="10">
          <cell r="A10">
            <v>18</v>
          </cell>
          <cell r="B10" t="str">
            <v>МУХИН Михаил</v>
          </cell>
          <cell r="C10">
            <v>10105335415</v>
          </cell>
          <cell r="D10">
            <v>38507</v>
          </cell>
          <cell r="E10" t="str">
            <v>МС</v>
          </cell>
          <cell r="F10" t="str">
            <v>Омская обл.</v>
          </cell>
          <cell r="H10">
            <v>1</v>
          </cell>
        </row>
        <row r="11">
          <cell r="A11">
            <v>19</v>
          </cell>
          <cell r="B11" t="str">
            <v>ПАТРИН Ярослав</v>
          </cell>
          <cell r="C11">
            <v>10093607206</v>
          </cell>
          <cell r="D11">
            <v>38650</v>
          </cell>
          <cell r="E11" t="str">
            <v>КМС</v>
          </cell>
          <cell r="F11" t="str">
            <v>Омская обл.</v>
          </cell>
          <cell r="H11">
            <v>1</v>
          </cell>
        </row>
        <row r="12">
          <cell r="A12">
            <v>21</v>
          </cell>
          <cell r="B12" t="str">
            <v>КУЗЬМЕНКО Николай</v>
          </cell>
          <cell r="C12">
            <v>10091972047</v>
          </cell>
          <cell r="D12">
            <v>38679</v>
          </cell>
          <cell r="E12" t="str">
            <v>МС</v>
          </cell>
          <cell r="F12" t="str">
            <v>Омская обл.</v>
          </cell>
          <cell r="H12">
            <v>1</v>
          </cell>
        </row>
        <row r="13">
          <cell r="A13">
            <v>49</v>
          </cell>
          <cell r="B13" t="str">
            <v>ВАЛЬКОВСКАЯ Татьяна</v>
          </cell>
          <cell r="C13">
            <v>10036076607</v>
          </cell>
          <cell r="D13">
            <v>37625</v>
          </cell>
          <cell r="E13" t="str">
            <v>МС</v>
          </cell>
          <cell r="F13" t="str">
            <v>Омская обл. - Новосибирская обл.</v>
          </cell>
          <cell r="H13">
            <v>1</v>
          </cell>
        </row>
        <row r="14">
          <cell r="A14">
            <v>52</v>
          </cell>
          <cell r="B14" t="str">
            <v>ГЕРГЕЛЬ Анастасия</v>
          </cell>
          <cell r="C14">
            <v>10083185766</v>
          </cell>
          <cell r="D14">
            <v>38682</v>
          </cell>
          <cell r="E14" t="str">
            <v>КМС</v>
          </cell>
          <cell r="F14" t="str">
            <v>Омская обл.</v>
          </cell>
          <cell r="H14">
            <v>1</v>
          </cell>
        </row>
        <row r="15">
          <cell r="A15">
            <v>53</v>
          </cell>
          <cell r="B15" t="str">
            <v>МАНАННИКОВА Анастасия</v>
          </cell>
          <cell r="C15">
            <v>10084468994</v>
          </cell>
          <cell r="D15">
            <v>37914</v>
          </cell>
          <cell r="E15" t="str">
            <v>МС</v>
          </cell>
          <cell r="F15" t="str">
            <v>Омская обл.</v>
          </cell>
          <cell r="G15">
            <v>1</v>
          </cell>
          <cell r="H15">
            <v>1</v>
          </cell>
        </row>
        <row r="16">
          <cell r="A16">
            <v>54</v>
          </cell>
          <cell r="B16" t="str">
            <v>ШВАРЕВА Варвара</v>
          </cell>
          <cell r="C16">
            <v>10079773790</v>
          </cell>
          <cell r="D16">
            <v>38272</v>
          </cell>
          <cell r="E16" t="str">
            <v>КМС</v>
          </cell>
          <cell r="F16" t="str">
            <v>Омская обл.</v>
          </cell>
          <cell r="G16">
            <v>1</v>
          </cell>
          <cell r="H16">
            <v>1</v>
          </cell>
        </row>
        <row r="17">
          <cell r="A17">
            <v>55</v>
          </cell>
          <cell r="B17" t="str">
            <v xml:space="preserve">МАЛЕРВЕЙН Любовь </v>
          </cell>
          <cell r="C17">
            <v>10036085600</v>
          </cell>
          <cell r="D17">
            <v>37543</v>
          </cell>
          <cell r="E17" t="str">
            <v>МС</v>
          </cell>
          <cell r="F17" t="str">
            <v>Новосибирская обл.</v>
          </cell>
          <cell r="H17">
            <v>1</v>
          </cell>
        </row>
        <row r="18">
          <cell r="A18">
            <v>56</v>
          </cell>
          <cell r="B18" t="str">
            <v>КРАЮШНИКОВА Дарья</v>
          </cell>
          <cell r="C18">
            <v>10055578960</v>
          </cell>
          <cell r="D18">
            <v>38064</v>
          </cell>
          <cell r="E18" t="str">
            <v>КМС</v>
          </cell>
          <cell r="F18" t="str">
            <v>Свердловская обл.</v>
          </cell>
          <cell r="H18">
            <v>1</v>
          </cell>
        </row>
        <row r="19">
          <cell r="A19">
            <v>59</v>
          </cell>
          <cell r="B19" t="str">
            <v>САМСОНОВА Анастасия</v>
          </cell>
          <cell r="C19">
            <v>10079777026</v>
          </cell>
          <cell r="D19">
            <v>38050</v>
          </cell>
          <cell r="E19" t="str">
            <v>МС</v>
          </cell>
          <cell r="F19" t="str">
            <v>Санкт-Петербург</v>
          </cell>
          <cell r="H19">
            <v>1</v>
          </cell>
        </row>
        <row r="20">
          <cell r="A20">
            <v>60</v>
          </cell>
          <cell r="B20" t="str">
            <v>МУЧКАЕВА Людмила</v>
          </cell>
          <cell r="C20">
            <v>10088344146</v>
          </cell>
          <cell r="D20">
            <v>38624</v>
          </cell>
          <cell r="E20" t="str">
            <v>МС</v>
          </cell>
          <cell r="F20" t="str">
            <v>Санкт-Петербург</v>
          </cell>
          <cell r="H20">
            <v>1</v>
          </cell>
        </row>
        <row r="21">
          <cell r="A21">
            <v>71</v>
          </cell>
          <cell r="B21" t="str">
            <v>МАЛЬКОВА Татьяна</v>
          </cell>
          <cell r="C21">
            <v>10091170179</v>
          </cell>
          <cell r="D21">
            <v>38712</v>
          </cell>
          <cell r="E21" t="str">
            <v>МС</v>
          </cell>
          <cell r="F21" t="str">
            <v>Москва</v>
          </cell>
          <cell r="H21">
            <v>1</v>
          </cell>
        </row>
        <row r="22">
          <cell r="A22">
            <v>75</v>
          </cell>
          <cell r="B22" t="str">
            <v>ФАТЕЕВА Александра</v>
          </cell>
          <cell r="C22">
            <v>10116168291</v>
          </cell>
          <cell r="D22">
            <v>38788</v>
          </cell>
          <cell r="E22" t="str">
            <v>КМС</v>
          </cell>
          <cell r="F22" t="str">
            <v>Омская обл.</v>
          </cell>
          <cell r="H22">
            <v>1</v>
          </cell>
        </row>
        <row r="23">
          <cell r="A23">
            <v>76</v>
          </cell>
          <cell r="B23" t="str">
            <v>ГУСАКОВА Виктория</v>
          </cell>
          <cell r="C23">
            <v>10150609860</v>
          </cell>
          <cell r="D23">
            <v>38568</v>
          </cell>
          <cell r="E23" t="str">
            <v>1 СР</v>
          </cell>
          <cell r="F23" t="str">
            <v>Омская обл.</v>
          </cell>
          <cell r="H23">
            <v>1</v>
          </cell>
        </row>
        <row r="24">
          <cell r="A24">
            <v>77</v>
          </cell>
          <cell r="B24" t="str">
            <v>ЕЛЬЦОВА Мира</v>
          </cell>
          <cell r="C24">
            <v>10115640855</v>
          </cell>
          <cell r="D24">
            <v>39374</v>
          </cell>
          <cell r="E24" t="str">
            <v>КМС</v>
          </cell>
          <cell r="F24" t="str">
            <v>Омская обл.</v>
          </cell>
          <cell r="H24">
            <v>1</v>
          </cell>
        </row>
        <row r="25">
          <cell r="A25">
            <v>81</v>
          </cell>
          <cell r="B25" t="str">
            <v>САЙГАНОВА Мария</v>
          </cell>
          <cell r="C25">
            <v>10120340810</v>
          </cell>
          <cell r="D25">
            <v>39136</v>
          </cell>
          <cell r="E25" t="str">
            <v>КМС</v>
          </cell>
          <cell r="F25" t="str">
            <v>Омская обл.</v>
          </cell>
          <cell r="H25">
            <v>1</v>
          </cell>
        </row>
        <row r="26">
          <cell r="A26">
            <v>84</v>
          </cell>
          <cell r="B26" t="str">
            <v>АЛЕКСЕЕВА Ангелина</v>
          </cell>
          <cell r="C26">
            <v>10090420754</v>
          </cell>
          <cell r="D26">
            <v>38805</v>
          </cell>
          <cell r="E26" t="str">
            <v>КМС</v>
          </cell>
          <cell r="F26" t="str">
            <v>Свердловская обл.</v>
          </cell>
          <cell r="H26">
            <v>1</v>
          </cell>
        </row>
        <row r="27">
          <cell r="A27">
            <v>85</v>
          </cell>
          <cell r="B27" t="str">
            <v>ОБРЕЗКОВА Анна</v>
          </cell>
          <cell r="C27">
            <v>10090423279</v>
          </cell>
          <cell r="D27">
            <v>38807</v>
          </cell>
          <cell r="E27" t="str">
            <v>КМС</v>
          </cell>
          <cell r="F27" t="str">
            <v>Свердловская обл.</v>
          </cell>
          <cell r="H27">
            <v>1</v>
          </cell>
        </row>
        <row r="28">
          <cell r="A28">
            <v>86</v>
          </cell>
          <cell r="B28" t="str">
            <v>ВАГАНИНА Ирина</v>
          </cell>
          <cell r="C28">
            <v>10104581643</v>
          </cell>
          <cell r="D28">
            <v>39251</v>
          </cell>
          <cell r="E28" t="str">
            <v>КМС</v>
          </cell>
          <cell r="F28" t="str">
            <v>Свердловская обл.</v>
          </cell>
          <cell r="H28">
            <v>1</v>
          </cell>
        </row>
        <row r="29">
          <cell r="A29">
            <v>87</v>
          </cell>
          <cell r="B29" t="str">
            <v>КАРПОВА Ксения</v>
          </cell>
          <cell r="C29">
            <v>10104582350</v>
          </cell>
          <cell r="D29">
            <v>39232</v>
          </cell>
          <cell r="E29" t="str">
            <v>1 СР</v>
          </cell>
          <cell r="F29" t="str">
            <v>Свердловская обл.</v>
          </cell>
          <cell r="H29">
            <v>1</v>
          </cell>
        </row>
        <row r="30">
          <cell r="A30">
            <v>88</v>
          </cell>
          <cell r="B30" t="str">
            <v>ГОЛОБОКОВА Ангелина</v>
          </cell>
          <cell r="C30">
            <v>10101929196</v>
          </cell>
          <cell r="D30">
            <v>39292</v>
          </cell>
          <cell r="E30" t="str">
            <v>1 СР</v>
          </cell>
          <cell r="F30" t="str">
            <v>Свердловская обл.</v>
          </cell>
          <cell r="H30">
            <v>1</v>
          </cell>
        </row>
        <row r="31">
          <cell r="A31">
            <v>96</v>
          </cell>
          <cell r="B31" t="str">
            <v>КЛИМЕНКО Эвелина</v>
          </cell>
          <cell r="C31">
            <v>10090053164</v>
          </cell>
          <cell r="D31">
            <v>39217</v>
          </cell>
          <cell r="E31" t="str">
            <v>КМС</v>
          </cell>
          <cell r="F31" t="str">
            <v>Санкт-Петербург</v>
          </cell>
          <cell r="H31">
            <v>1</v>
          </cell>
        </row>
        <row r="32">
          <cell r="A32">
            <v>97</v>
          </cell>
          <cell r="B32" t="str">
            <v>БЕЛЯЕВА Мария</v>
          </cell>
          <cell r="C32">
            <v>10137422207</v>
          </cell>
          <cell r="D32">
            <v>39866</v>
          </cell>
          <cell r="E32" t="str">
            <v>КМС</v>
          </cell>
          <cell r="F32" t="str">
            <v>Санкт-Петербург</v>
          </cell>
          <cell r="H32">
            <v>1</v>
          </cell>
        </row>
        <row r="33">
          <cell r="A33">
            <v>99</v>
          </cell>
          <cell r="B33" t="str">
            <v>ЧЕРТИХИНА Юлия</v>
          </cell>
          <cell r="C33">
            <v>10080748238</v>
          </cell>
          <cell r="D33">
            <v>39121</v>
          </cell>
          <cell r="E33" t="str">
            <v>МС</v>
          </cell>
          <cell r="F33" t="str">
            <v>Санкт-Петербург</v>
          </cell>
          <cell r="H33">
            <v>1</v>
          </cell>
        </row>
        <row r="34">
          <cell r="A34">
            <v>100</v>
          </cell>
          <cell r="B34" t="str">
            <v>ГУЦА Дарья</v>
          </cell>
          <cell r="C34">
            <v>10091971239</v>
          </cell>
          <cell r="D34">
            <v>38975</v>
          </cell>
          <cell r="E34" t="str">
            <v>КМС</v>
          </cell>
          <cell r="F34" t="str">
            <v>Санкт-Петербург</v>
          </cell>
          <cell r="H34">
            <v>1</v>
          </cell>
        </row>
        <row r="35">
          <cell r="A35">
            <v>102</v>
          </cell>
          <cell r="B35" t="str">
            <v>БОГДАНОВА Алена</v>
          </cell>
          <cell r="C35">
            <v>10093069258</v>
          </cell>
          <cell r="D35">
            <v>38836</v>
          </cell>
          <cell r="E35" t="str">
            <v>КМС</v>
          </cell>
          <cell r="F35" t="str">
            <v>Санкт-Петербург</v>
          </cell>
          <cell r="H35">
            <v>1</v>
          </cell>
        </row>
        <row r="36">
          <cell r="A36">
            <v>103</v>
          </cell>
          <cell r="B36" t="str">
            <v>ХАЙБУЛЛАЕВА Виолетта</v>
          </cell>
          <cell r="C36">
            <v>10095066650</v>
          </cell>
          <cell r="D36">
            <v>38905</v>
          </cell>
          <cell r="E36" t="str">
            <v>КМС</v>
          </cell>
          <cell r="F36" t="str">
            <v>Тульская обл.</v>
          </cell>
          <cell r="G36">
            <v>1</v>
          </cell>
          <cell r="H36">
            <v>1</v>
          </cell>
        </row>
        <row r="37">
          <cell r="A37">
            <v>105</v>
          </cell>
          <cell r="B37" t="str">
            <v>БОБРОВА Мария</v>
          </cell>
          <cell r="C37">
            <v>10119926033</v>
          </cell>
          <cell r="D37">
            <v>39162</v>
          </cell>
          <cell r="E37" t="str">
            <v>КМС</v>
          </cell>
          <cell r="F37" t="str">
            <v>Тульская обл.</v>
          </cell>
          <cell r="H37">
            <v>1</v>
          </cell>
        </row>
        <row r="38">
          <cell r="A38">
            <v>106</v>
          </cell>
          <cell r="B38" t="str">
            <v>ВАСИЛЕНКО Владислава</v>
          </cell>
          <cell r="C38">
            <v>10100041841</v>
          </cell>
          <cell r="D38">
            <v>39082</v>
          </cell>
          <cell r="E38" t="str">
            <v>КМС</v>
          </cell>
          <cell r="F38" t="str">
            <v>Тульская обл.</v>
          </cell>
          <cell r="G38">
            <v>1</v>
          </cell>
          <cell r="H38">
            <v>1</v>
          </cell>
        </row>
        <row r="39">
          <cell r="A39">
            <v>107</v>
          </cell>
          <cell r="B39" t="str">
            <v>БЕССОНОВА София</v>
          </cell>
          <cell r="C39">
            <v>10090442679</v>
          </cell>
          <cell r="D39">
            <v>38772</v>
          </cell>
          <cell r="E39" t="str">
            <v>КМС</v>
          </cell>
          <cell r="F39" t="str">
            <v>Тульская обл.</v>
          </cell>
          <cell r="G39">
            <v>1</v>
          </cell>
          <cell r="H39">
            <v>1</v>
          </cell>
        </row>
        <row r="40">
          <cell r="A40">
            <v>108</v>
          </cell>
          <cell r="B40" t="str">
            <v>ЗАИКА София</v>
          </cell>
          <cell r="C40">
            <v>10096881762</v>
          </cell>
          <cell r="D40">
            <v>38989</v>
          </cell>
          <cell r="E40" t="str">
            <v>КМС</v>
          </cell>
          <cell r="F40" t="str">
            <v>Москва</v>
          </cell>
          <cell r="H40">
            <v>1</v>
          </cell>
        </row>
        <row r="41">
          <cell r="A41">
            <v>109</v>
          </cell>
          <cell r="B41" t="str">
            <v>НОВИКОВА Софья</v>
          </cell>
          <cell r="C41">
            <v>10089461161</v>
          </cell>
          <cell r="D41">
            <v>38988</v>
          </cell>
          <cell r="E41" t="str">
            <v>МС</v>
          </cell>
          <cell r="F41" t="str">
            <v>Москва</v>
          </cell>
          <cell r="H41">
            <v>1</v>
          </cell>
        </row>
        <row r="42">
          <cell r="A42">
            <v>110</v>
          </cell>
          <cell r="B42" t="str">
            <v>СЕМЕНЮК Яна</v>
          </cell>
          <cell r="C42">
            <v>10094893363</v>
          </cell>
          <cell r="D42">
            <v>38783</v>
          </cell>
          <cell r="E42" t="str">
            <v>КМС</v>
          </cell>
          <cell r="F42" t="str">
            <v>Москва</v>
          </cell>
          <cell r="H42">
            <v>1</v>
          </cell>
        </row>
        <row r="43">
          <cell r="A43">
            <v>115</v>
          </cell>
          <cell r="B43" t="str">
            <v>СОЛОЗОБОВА Вероника</v>
          </cell>
          <cell r="C43">
            <v>10131543502</v>
          </cell>
          <cell r="D43">
            <v>39647</v>
          </cell>
          <cell r="E43" t="str">
            <v>КМС</v>
          </cell>
          <cell r="F43" t="str">
            <v>Москва</v>
          </cell>
          <cell r="H43">
            <v>1</v>
          </cell>
        </row>
        <row r="44">
          <cell r="A44">
            <v>116</v>
          </cell>
          <cell r="B44" t="str">
            <v>РАДУНЕНКО Анна</v>
          </cell>
          <cell r="C44">
            <v>10109564413</v>
          </cell>
          <cell r="D44">
            <v>39437</v>
          </cell>
          <cell r="E44" t="str">
            <v>КМС</v>
          </cell>
          <cell r="F44" t="str">
            <v>Иркутская обл.</v>
          </cell>
          <cell r="H44">
            <v>1</v>
          </cell>
        </row>
        <row r="45">
          <cell r="A45">
            <v>118</v>
          </cell>
          <cell r="B45" t="str">
            <v>АЛЕКСЕЕНКО Сабрина</v>
          </cell>
          <cell r="C45">
            <v>10117776774</v>
          </cell>
          <cell r="D45">
            <v>39255</v>
          </cell>
          <cell r="E45" t="str">
            <v>КМС</v>
          </cell>
          <cell r="F45" t="str">
            <v>Иркутская обл.</v>
          </cell>
          <cell r="H45">
            <v>1</v>
          </cell>
        </row>
        <row r="46">
          <cell r="A46">
            <v>119</v>
          </cell>
          <cell r="B46" t="str">
            <v>ШИШКИНА Виктория</v>
          </cell>
          <cell r="C46">
            <v>10119123155</v>
          </cell>
          <cell r="D46">
            <v>39607</v>
          </cell>
          <cell r="E46" t="str">
            <v>КМС</v>
          </cell>
          <cell r="F46" t="str">
            <v>Иркутская обл.</v>
          </cell>
          <cell r="H46">
            <v>1</v>
          </cell>
        </row>
        <row r="47">
          <cell r="A47">
            <v>123</v>
          </cell>
          <cell r="B47" t="str">
            <v>ПУХОРЕВ Алексей</v>
          </cell>
          <cell r="C47">
            <v>10122875136</v>
          </cell>
          <cell r="D47">
            <v>38841</v>
          </cell>
          <cell r="E47" t="str">
            <v>КМС</v>
          </cell>
          <cell r="F47" t="str">
            <v>Омская обл.-Кемеровская обл.</v>
          </cell>
          <cell r="H47">
            <v>1</v>
          </cell>
        </row>
        <row r="48">
          <cell r="A48">
            <v>124</v>
          </cell>
          <cell r="B48" t="str">
            <v>САННИКОВ Евгений</v>
          </cell>
          <cell r="C48">
            <v>10092426331</v>
          </cell>
          <cell r="D48">
            <v>38756</v>
          </cell>
          <cell r="E48" t="str">
            <v>КМС</v>
          </cell>
          <cell r="F48" t="str">
            <v>Омская обл.</v>
          </cell>
          <cell r="H48">
            <v>1</v>
          </cell>
        </row>
        <row r="49">
          <cell r="A49">
            <v>135</v>
          </cell>
          <cell r="B49" t="str">
            <v>ГАЛИХАНОВ Денис</v>
          </cell>
          <cell r="C49">
            <v>10090420148</v>
          </cell>
          <cell r="D49">
            <v>38909</v>
          </cell>
          <cell r="E49" t="str">
            <v>КМС</v>
          </cell>
          <cell r="F49" t="str">
            <v>Санкт-Петербург</v>
          </cell>
          <cell r="H49">
            <v>1</v>
          </cell>
        </row>
        <row r="50">
          <cell r="A50">
            <v>136</v>
          </cell>
          <cell r="B50" t="str">
            <v>МОКЕЕВ Захар</v>
          </cell>
          <cell r="C50">
            <v>10142219636</v>
          </cell>
          <cell r="D50">
            <v>39466</v>
          </cell>
          <cell r="E50" t="str">
            <v>КМС</v>
          </cell>
          <cell r="F50" t="str">
            <v>Санкт-Петербург</v>
          </cell>
          <cell r="H50">
            <v>1</v>
          </cell>
        </row>
        <row r="51">
          <cell r="A51">
            <v>137</v>
          </cell>
          <cell r="B51" t="str">
            <v>ЦВЕТКОВ Артем</v>
          </cell>
          <cell r="C51">
            <v>10119497011</v>
          </cell>
          <cell r="D51">
            <v>39295</v>
          </cell>
          <cell r="E51" t="str">
            <v>КМС</v>
          </cell>
          <cell r="F51" t="str">
            <v>Санкт-Петербург</v>
          </cell>
          <cell r="H51">
            <v>1</v>
          </cell>
        </row>
        <row r="52">
          <cell r="A52">
            <v>148</v>
          </cell>
          <cell r="B52" t="str">
            <v>ЗЫБИН Артем</v>
          </cell>
          <cell r="C52">
            <v>10131028691</v>
          </cell>
          <cell r="D52">
            <v>39747</v>
          </cell>
          <cell r="E52" t="str">
            <v>КМС</v>
          </cell>
          <cell r="F52" t="str">
            <v>Тульская обл.</v>
          </cell>
          <cell r="H52">
            <v>1</v>
          </cell>
        </row>
        <row r="53">
          <cell r="A53">
            <v>150</v>
          </cell>
          <cell r="B53" t="str">
            <v>АМЕЛИН Даниил</v>
          </cell>
          <cell r="C53">
            <v>10092179383</v>
          </cell>
          <cell r="D53">
            <v>38819</v>
          </cell>
          <cell r="E53" t="str">
            <v>КМС</v>
          </cell>
          <cell r="F53" t="str">
            <v>Москва</v>
          </cell>
          <cell r="H53">
            <v>1</v>
          </cell>
        </row>
        <row r="54">
          <cell r="A54">
            <v>151</v>
          </cell>
          <cell r="B54" t="str">
            <v>САМУСЕВ Иван</v>
          </cell>
          <cell r="C54">
            <v>10112134711</v>
          </cell>
          <cell r="D54">
            <v>38958</v>
          </cell>
          <cell r="E54" t="str">
            <v>КМС</v>
          </cell>
          <cell r="F54" t="str">
            <v>Москва</v>
          </cell>
          <cell r="H54">
            <v>1</v>
          </cell>
        </row>
        <row r="55">
          <cell r="A55">
            <v>153</v>
          </cell>
          <cell r="B55" t="str">
            <v>КИМАКОВСКИЙ Захар</v>
          </cell>
          <cell r="C55">
            <v>10107322194</v>
          </cell>
          <cell r="D55">
            <v>39113</v>
          </cell>
          <cell r="E55" t="str">
            <v>КМС</v>
          </cell>
          <cell r="F55" t="str">
            <v>Москва</v>
          </cell>
          <cell r="H55">
            <v>1</v>
          </cell>
        </row>
        <row r="56">
          <cell r="A56">
            <v>154</v>
          </cell>
          <cell r="B56" t="str">
            <v>АФАНАСЬЕВ Никита</v>
          </cell>
          <cell r="C56">
            <v>10100511986</v>
          </cell>
          <cell r="D56">
            <v>38756</v>
          </cell>
          <cell r="E56" t="str">
            <v>КМС</v>
          </cell>
          <cell r="F56" t="str">
            <v>Москва</v>
          </cell>
          <cell r="H56">
            <v>1</v>
          </cell>
        </row>
        <row r="57">
          <cell r="A57">
            <v>158</v>
          </cell>
          <cell r="B57" t="str">
            <v>КИРИЛЬЦЕВ Тимур</v>
          </cell>
          <cell r="C57">
            <v>10090059834</v>
          </cell>
          <cell r="D57">
            <v>39363</v>
          </cell>
          <cell r="E57" t="str">
            <v>КМС</v>
          </cell>
          <cell r="F57" t="str">
            <v>Москва</v>
          </cell>
          <cell r="H57">
            <v>1</v>
          </cell>
        </row>
        <row r="58">
          <cell r="A58">
            <v>159</v>
          </cell>
          <cell r="B58" t="str">
            <v>ШЕШЕНИН Андрей</v>
          </cell>
          <cell r="C58">
            <v>10090423683</v>
          </cell>
          <cell r="D58">
            <v>38945</v>
          </cell>
          <cell r="E58" t="str">
            <v>КМС</v>
          </cell>
          <cell r="F58" t="str">
            <v>Москва</v>
          </cell>
          <cell r="H58">
            <v>1</v>
          </cell>
        </row>
        <row r="59">
          <cell r="A59">
            <v>36</v>
          </cell>
          <cell r="B59" t="str">
            <v>ХОМЯКОВ Артемий</v>
          </cell>
          <cell r="C59">
            <v>10053914604</v>
          </cell>
          <cell r="D59">
            <v>37947</v>
          </cell>
          <cell r="E59" t="str">
            <v>МС</v>
          </cell>
          <cell r="F59" t="str">
            <v>Москва</v>
          </cell>
          <cell r="H59">
            <v>1</v>
          </cell>
        </row>
        <row r="60">
          <cell r="A60">
            <v>37</v>
          </cell>
          <cell r="B60" t="str">
            <v>ХЛУПОВ Дмитрий</v>
          </cell>
          <cell r="C60">
            <v>10097338167</v>
          </cell>
          <cell r="D60">
            <v>38553</v>
          </cell>
          <cell r="E60" t="str">
            <v>МС</v>
          </cell>
          <cell r="F60" t="str">
            <v>Москва</v>
          </cell>
          <cell r="H60">
            <v>1</v>
          </cell>
        </row>
        <row r="61">
          <cell r="A61">
            <v>38</v>
          </cell>
          <cell r="B61" t="str">
            <v>СЕРГЕЕВ Георгий</v>
          </cell>
          <cell r="C61">
            <v>10102489978</v>
          </cell>
          <cell r="D61">
            <v>38595</v>
          </cell>
          <cell r="E61" t="str">
            <v>МС</v>
          </cell>
          <cell r="F61" t="str">
            <v>Москва</v>
          </cell>
          <cell r="H61">
            <v>1</v>
          </cell>
        </row>
        <row r="62">
          <cell r="A62">
            <v>40</v>
          </cell>
          <cell r="B62" t="str">
            <v>РОМАНОВ Андрей</v>
          </cell>
          <cell r="C62">
            <v>10077957971</v>
          </cell>
          <cell r="D62">
            <v>38460</v>
          </cell>
          <cell r="E62" t="str">
            <v>МС</v>
          </cell>
          <cell r="F62" t="str">
            <v>Москва</v>
          </cell>
          <cell r="H62">
            <v>1</v>
          </cell>
        </row>
        <row r="63">
          <cell r="A63">
            <v>42</v>
          </cell>
          <cell r="B63" t="str">
            <v>ПРОСКУРНЯ Максим</v>
          </cell>
          <cell r="C63">
            <v>10116158793</v>
          </cell>
          <cell r="D63">
            <v>39272</v>
          </cell>
          <cell r="E63" t="str">
            <v>1 СР</v>
          </cell>
          <cell r="F63" t="str">
            <v>Омская обл.</v>
          </cell>
          <cell r="H63">
            <v>1</v>
          </cell>
        </row>
        <row r="64">
          <cell r="A64">
            <v>43</v>
          </cell>
          <cell r="B64" t="str">
            <v>БЕДРЕТДИНОВ Фарид</v>
          </cell>
          <cell r="C64">
            <v>10112339623</v>
          </cell>
          <cell r="D64">
            <v>38707</v>
          </cell>
          <cell r="E64" t="str">
            <v>КМС</v>
          </cell>
          <cell r="F64" t="str">
            <v>Москва</v>
          </cell>
          <cell r="H64">
            <v>1</v>
          </cell>
        </row>
        <row r="65">
          <cell r="A65">
            <v>44</v>
          </cell>
          <cell r="B65" t="str">
            <v>ВОДОПЬЯНОВ Александр</v>
          </cell>
          <cell r="C65">
            <v>10101780565</v>
          </cell>
          <cell r="D65">
            <v>38579</v>
          </cell>
          <cell r="E65" t="str">
            <v>КМС</v>
          </cell>
          <cell r="F65" t="str">
            <v>Москва</v>
          </cell>
          <cell r="H65">
            <v>1</v>
          </cell>
        </row>
        <row r="66">
          <cell r="A66">
            <v>78</v>
          </cell>
          <cell r="B66" t="str">
            <v>ЧЕТКИНА Виталия</v>
          </cell>
          <cell r="C66">
            <v>10127392609</v>
          </cell>
          <cell r="D66">
            <v>39593</v>
          </cell>
          <cell r="E66" t="str">
            <v>КМС</v>
          </cell>
          <cell r="F66" t="str">
            <v>Омская обл.</v>
          </cell>
          <cell r="H66">
            <v>1</v>
          </cell>
        </row>
        <row r="67">
          <cell r="A67">
            <v>79</v>
          </cell>
          <cell r="B67" t="str">
            <v>НИКОЛАЕВА Вероника</v>
          </cell>
          <cell r="C67">
            <v>10118212163</v>
          </cell>
          <cell r="D67">
            <v>39077</v>
          </cell>
          <cell r="E67" t="str">
            <v>КМС</v>
          </cell>
          <cell r="F67" t="str">
            <v>Омская обл. - Новосибирская обл.</v>
          </cell>
          <cell r="H67">
            <v>1</v>
          </cell>
        </row>
        <row r="68">
          <cell r="A68">
            <v>82</v>
          </cell>
          <cell r="B68" t="str">
            <v>МАНДРОВА Анастасия</v>
          </cell>
          <cell r="C68">
            <v>10118422432</v>
          </cell>
          <cell r="D68">
            <v>38948</v>
          </cell>
          <cell r="E68" t="str">
            <v>КМС</v>
          </cell>
          <cell r="F68" t="str">
            <v>Омская обл.</v>
          </cell>
          <cell r="H68">
            <v>1</v>
          </cell>
        </row>
        <row r="69">
          <cell r="A69">
            <v>83</v>
          </cell>
          <cell r="B69" t="str">
            <v>ВОРОНЧЕНКО Варвара</v>
          </cell>
          <cell r="C69">
            <v>10118768804</v>
          </cell>
          <cell r="D69">
            <v>39762</v>
          </cell>
          <cell r="E69" t="str">
            <v>1 СР</v>
          </cell>
          <cell r="F69" t="str">
            <v>Омская обл.</v>
          </cell>
          <cell r="H69">
            <v>1</v>
          </cell>
        </row>
        <row r="70">
          <cell r="A70">
            <v>89</v>
          </cell>
          <cell r="B70" t="str">
            <v xml:space="preserve">СОРОКОЛАТОВА Софья </v>
          </cell>
          <cell r="C70">
            <v>10096881863</v>
          </cell>
          <cell r="D70">
            <v>38931</v>
          </cell>
          <cell r="E70" t="str">
            <v>КМС</v>
          </cell>
          <cell r="F70" t="str">
            <v>Респ. Крым-Иркутская обл.</v>
          </cell>
          <cell r="H70">
            <v>1</v>
          </cell>
        </row>
        <row r="71">
          <cell r="A71">
            <v>90</v>
          </cell>
          <cell r="B71" t="str">
            <v>ЖУРАВЛЕВА Екатерина</v>
          </cell>
          <cell r="C71">
            <v>10111016480</v>
          </cell>
          <cell r="D71">
            <v>38870</v>
          </cell>
          <cell r="E71" t="str">
            <v>КМС</v>
          </cell>
          <cell r="F71" t="str">
            <v>Санкт-Петербург</v>
          </cell>
          <cell r="H71">
            <v>1</v>
          </cell>
        </row>
        <row r="72">
          <cell r="A72">
            <v>91</v>
          </cell>
          <cell r="B72" t="str">
            <v>ДАВЫДОВСКАЯ Ольга</v>
          </cell>
          <cell r="C72">
            <v>10111019330</v>
          </cell>
          <cell r="D72">
            <v>38979</v>
          </cell>
          <cell r="E72" t="str">
            <v>КМС</v>
          </cell>
          <cell r="F72" t="str">
            <v>Санкт-Петербург</v>
          </cell>
          <cell r="H72">
            <v>1</v>
          </cell>
        </row>
        <row r="73">
          <cell r="A73">
            <v>92</v>
          </cell>
          <cell r="B73" t="str">
            <v>КАСИМОВА Виолетта</v>
          </cell>
          <cell r="C73">
            <v>10105526785</v>
          </cell>
          <cell r="D73">
            <v>39379</v>
          </cell>
          <cell r="E73" t="str">
            <v>КМС</v>
          </cell>
          <cell r="F73" t="str">
            <v>Санкт-Петербург</v>
          </cell>
          <cell r="H73">
            <v>1</v>
          </cell>
        </row>
        <row r="74">
          <cell r="A74">
            <v>93</v>
          </cell>
          <cell r="B74" t="str">
            <v>ТАДЖИЕВА Алина</v>
          </cell>
          <cell r="C74">
            <v>10123783704</v>
          </cell>
          <cell r="D74">
            <v>39323</v>
          </cell>
          <cell r="E74" t="str">
            <v>КМС</v>
          </cell>
          <cell r="F74" t="str">
            <v>Санкт-Петербург</v>
          </cell>
          <cell r="H74">
            <v>1</v>
          </cell>
        </row>
        <row r="75">
          <cell r="A75">
            <v>94</v>
          </cell>
          <cell r="B75" t="str">
            <v>ОСИПОВА Виктория</v>
          </cell>
          <cell r="C75">
            <v>10117352200</v>
          </cell>
          <cell r="D75">
            <v>39275</v>
          </cell>
          <cell r="E75" t="str">
            <v>КМС</v>
          </cell>
          <cell r="F75" t="str">
            <v>Санкт-Петербург</v>
          </cell>
          <cell r="H75">
            <v>1</v>
          </cell>
        </row>
        <row r="76">
          <cell r="A76">
            <v>95</v>
          </cell>
          <cell r="B76" t="str">
            <v>ЖЕЛОНКИНА Софья</v>
          </cell>
          <cell r="C76">
            <v>10111058920</v>
          </cell>
          <cell r="D76">
            <v>38947</v>
          </cell>
          <cell r="E76" t="str">
            <v>КМС</v>
          </cell>
          <cell r="F76" t="str">
            <v>Санкт-Петербург</v>
          </cell>
          <cell r="H76">
            <v>1</v>
          </cell>
        </row>
        <row r="77">
          <cell r="A77">
            <v>98</v>
          </cell>
          <cell r="B77" t="str">
            <v>БЕЛЯЕВА Анна</v>
          </cell>
          <cell r="C77">
            <v>10128589850</v>
          </cell>
          <cell r="D77">
            <v>38965</v>
          </cell>
          <cell r="E77" t="str">
            <v>КМС</v>
          </cell>
          <cell r="F77" t="str">
            <v>Санкт-Петербург</v>
          </cell>
          <cell r="G77">
            <v>1</v>
          </cell>
          <cell r="H77">
            <v>1</v>
          </cell>
        </row>
        <row r="78">
          <cell r="A78">
            <v>101</v>
          </cell>
          <cell r="B78" t="str">
            <v>ИМИНОВА Камила</v>
          </cell>
          <cell r="C78">
            <v>10090420653</v>
          </cell>
          <cell r="D78">
            <v>38763</v>
          </cell>
          <cell r="E78" t="str">
            <v>КМС</v>
          </cell>
          <cell r="F78" t="str">
            <v>Санкт-Петербург</v>
          </cell>
          <cell r="G78">
            <v>1</v>
          </cell>
          <cell r="H78">
            <v>1</v>
          </cell>
        </row>
        <row r="79">
          <cell r="A79">
            <v>111</v>
          </cell>
          <cell r="B79" t="str">
            <v>РЫБИНА Светлана</v>
          </cell>
          <cell r="C79">
            <v>10096561157</v>
          </cell>
          <cell r="D79">
            <v>38946</v>
          </cell>
          <cell r="E79" t="str">
            <v>КМС</v>
          </cell>
          <cell r="F79" t="str">
            <v>Москва</v>
          </cell>
          <cell r="H79">
            <v>1</v>
          </cell>
        </row>
        <row r="80">
          <cell r="A80">
            <v>112</v>
          </cell>
          <cell r="B80" t="str">
            <v>ТОЛСТИКОВА Екатерина</v>
          </cell>
          <cell r="C80">
            <v>10120565122</v>
          </cell>
          <cell r="D80">
            <v>38778</v>
          </cell>
          <cell r="E80" t="str">
            <v>КМС</v>
          </cell>
          <cell r="F80" t="str">
            <v>Москва</v>
          </cell>
          <cell r="H80">
            <v>1</v>
          </cell>
        </row>
        <row r="81">
          <cell r="A81">
            <v>113</v>
          </cell>
          <cell r="B81" t="str">
            <v>ЩЁКОТОВА Анастасия</v>
          </cell>
          <cell r="C81">
            <v>10107167806</v>
          </cell>
          <cell r="D81">
            <v>38784</v>
          </cell>
          <cell r="E81" t="str">
            <v>КМС</v>
          </cell>
          <cell r="F81" t="str">
            <v>Москва</v>
          </cell>
          <cell r="H81">
            <v>1</v>
          </cell>
        </row>
        <row r="82">
          <cell r="A82">
            <v>114</v>
          </cell>
          <cell r="B82" t="str">
            <v>СМИРНОВА Анна</v>
          </cell>
          <cell r="C82">
            <v>10083844154</v>
          </cell>
          <cell r="D82">
            <v>39353</v>
          </cell>
          <cell r="E82" t="str">
            <v>КМС</v>
          </cell>
          <cell r="F82" t="str">
            <v>Москва</v>
          </cell>
          <cell r="H82">
            <v>1</v>
          </cell>
        </row>
        <row r="83">
          <cell r="A83">
            <v>117</v>
          </cell>
          <cell r="B83" t="str">
            <v>САМОДЕЕНКО Дарья</v>
          </cell>
          <cell r="C83">
            <v>10132637275</v>
          </cell>
          <cell r="D83">
            <v>40070</v>
          </cell>
          <cell r="E83" t="str">
            <v>КМС</v>
          </cell>
          <cell r="F83" t="str">
            <v>Иркутская обл.</v>
          </cell>
          <cell r="H83">
            <v>1</v>
          </cell>
        </row>
        <row r="84">
          <cell r="A84">
            <v>120</v>
          </cell>
          <cell r="B84" t="str">
            <v>ХАЛАИМОВА Ирина</v>
          </cell>
          <cell r="C84">
            <v>10140697672</v>
          </cell>
          <cell r="D84">
            <v>40036</v>
          </cell>
          <cell r="E84" t="str">
            <v>1 СР</v>
          </cell>
          <cell r="F84" t="str">
            <v>Иркутская обл.</v>
          </cell>
          <cell r="H84">
            <v>1</v>
          </cell>
        </row>
        <row r="85">
          <cell r="A85">
            <v>121</v>
          </cell>
          <cell r="B85" t="str">
            <v>БЕЛЬКОВА Яна</v>
          </cell>
          <cell r="C85">
            <v>10132607973</v>
          </cell>
          <cell r="D85">
            <v>40063</v>
          </cell>
          <cell r="E85" t="str">
            <v>КМС</v>
          </cell>
          <cell r="F85" t="str">
            <v>Иркутская обл.</v>
          </cell>
          <cell r="H85">
            <v>1</v>
          </cell>
        </row>
        <row r="86">
          <cell r="A86">
            <v>122</v>
          </cell>
          <cell r="B86" t="str">
            <v>ВАНТЕЕВА Екатерина</v>
          </cell>
          <cell r="C86">
            <v>10140729705</v>
          </cell>
          <cell r="D86">
            <v>39832</v>
          </cell>
          <cell r="E86" t="str">
            <v>КМС</v>
          </cell>
          <cell r="F86" t="str">
            <v>Иркутская обл.</v>
          </cell>
          <cell r="H86">
            <v>1</v>
          </cell>
        </row>
        <row r="87">
          <cell r="A87">
            <v>125</v>
          </cell>
          <cell r="B87" t="str">
            <v>ДЕВЯТКОВ Андрей</v>
          </cell>
          <cell r="C87">
            <v>10123419548</v>
          </cell>
          <cell r="D87">
            <v>39361</v>
          </cell>
          <cell r="E87" t="str">
            <v>1 СР</v>
          </cell>
          <cell r="F87" t="str">
            <v>Омская обл.</v>
          </cell>
          <cell r="H87">
            <v>1</v>
          </cell>
        </row>
        <row r="88">
          <cell r="A88">
            <v>126</v>
          </cell>
          <cell r="B88" t="str">
            <v>ЗАИКА Дмитрий</v>
          </cell>
          <cell r="C88">
            <v>10095059172</v>
          </cell>
          <cell r="D88">
            <v>38547</v>
          </cell>
          <cell r="E88" t="str">
            <v>1 СР</v>
          </cell>
          <cell r="F88" t="str">
            <v>Омская обл.</v>
          </cell>
          <cell r="H88">
            <v>1</v>
          </cell>
        </row>
        <row r="89">
          <cell r="A89">
            <v>127</v>
          </cell>
          <cell r="B89" t="str">
            <v>БУНЬКОВ Максим</v>
          </cell>
          <cell r="C89">
            <v>10077480752</v>
          </cell>
          <cell r="D89">
            <v>38586</v>
          </cell>
          <cell r="E89" t="str">
            <v>1 СР</v>
          </cell>
          <cell r="F89" t="str">
            <v>Омская обл.</v>
          </cell>
          <cell r="H89">
            <v>1</v>
          </cell>
        </row>
        <row r="90">
          <cell r="A90">
            <v>128</v>
          </cell>
          <cell r="B90" t="str">
            <v>БЕЛОУСОВ Иван</v>
          </cell>
          <cell r="C90">
            <v>10113019835</v>
          </cell>
          <cell r="D90">
            <v>39235</v>
          </cell>
          <cell r="E90" t="str">
            <v>КМС</v>
          </cell>
          <cell r="F90" t="str">
            <v>Омская обл.</v>
          </cell>
          <cell r="H90">
            <v>1</v>
          </cell>
        </row>
        <row r="91">
          <cell r="A91">
            <v>129</v>
          </cell>
          <cell r="B91" t="str">
            <v>БУТРИК Егор</v>
          </cell>
          <cell r="C91">
            <v>10115653383</v>
          </cell>
          <cell r="D91">
            <v>38946</v>
          </cell>
          <cell r="E91" t="str">
            <v>1 СР</v>
          </cell>
          <cell r="F91" t="str">
            <v>Омская обл.</v>
          </cell>
          <cell r="H91">
            <v>1</v>
          </cell>
        </row>
        <row r="92">
          <cell r="A92">
            <v>130</v>
          </cell>
          <cell r="B92" t="str">
            <v>ПРИДАТЧЕНКО Роман</v>
          </cell>
          <cell r="C92">
            <v>10092399150</v>
          </cell>
          <cell r="D92">
            <v>39409</v>
          </cell>
          <cell r="E92" t="str">
            <v>КМС</v>
          </cell>
          <cell r="F92" t="str">
            <v>Омская обл.</v>
          </cell>
          <cell r="H92">
            <v>1</v>
          </cell>
        </row>
        <row r="93">
          <cell r="A93">
            <v>131</v>
          </cell>
          <cell r="B93" t="str">
            <v>ХРИСТОЛЮБОВ Павел</v>
          </cell>
          <cell r="C93">
            <v>10091960832</v>
          </cell>
          <cell r="D93">
            <v>39392</v>
          </cell>
          <cell r="E93" t="str">
            <v>КМС</v>
          </cell>
          <cell r="F93" t="str">
            <v>Омская обл.</v>
          </cell>
          <cell r="H93">
            <v>1</v>
          </cell>
        </row>
        <row r="94">
          <cell r="A94">
            <v>132</v>
          </cell>
          <cell r="B94" t="str">
            <v>ШКРЯБИН Арсен</v>
          </cell>
          <cell r="C94">
            <v>10084385132</v>
          </cell>
          <cell r="D94">
            <v>39069</v>
          </cell>
          <cell r="E94" t="str">
            <v>КМС</v>
          </cell>
          <cell r="F94" t="str">
            <v>Омская обл.</v>
          </cell>
          <cell r="H94">
            <v>1</v>
          </cell>
        </row>
        <row r="95">
          <cell r="A95">
            <v>133</v>
          </cell>
          <cell r="B95" t="str">
            <v>ПРИДАТЧЕНКО Егор</v>
          </cell>
          <cell r="C95">
            <v>10084268530</v>
          </cell>
          <cell r="D95">
            <v>38954</v>
          </cell>
          <cell r="E95" t="str">
            <v>МС</v>
          </cell>
          <cell r="F95" t="str">
            <v>Омская обл.</v>
          </cell>
          <cell r="H95">
            <v>1</v>
          </cell>
        </row>
        <row r="96">
          <cell r="A96">
            <v>134</v>
          </cell>
          <cell r="B96" t="str">
            <v>КУЛАГИН Глеб</v>
          </cell>
          <cell r="C96">
            <v>10091970330</v>
          </cell>
          <cell r="D96">
            <v>39380</v>
          </cell>
          <cell r="E96" t="str">
            <v>КМС</v>
          </cell>
          <cell r="F96" t="str">
            <v>Омская обл.</v>
          </cell>
          <cell r="H96">
            <v>1</v>
          </cell>
        </row>
        <row r="97">
          <cell r="A97">
            <v>138</v>
          </cell>
          <cell r="B97" t="str">
            <v>ПАВЛОВСКИЙ Дмитрий</v>
          </cell>
          <cell r="C97">
            <v>10111626065</v>
          </cell>
          <cell r="D97">
            <v>39347</v>
          </cell>
          <cell r="E97" t="str">
            <v>КМС</v>
          </cell>
          <cell r="F97" t="str">
            <v>Санкт-Петербург</v>
          </cell>
          <cell r="G97">
            <v>1</v>
          </cell>
          <cell r="H97">
            <v>1</v>
          </cell>
        </row>
        <row r="98">
          <cell r="A98">
            <v>139</v>
          </cell>
          <cell r="B98" t="str">
            <v>КЕРНИЦКИЙ Максим</v>
          </cell>
          <cell r="C98">
            <v>10092183326</v>
          </cell>
          <cell r="D98">
            <v>38983</v>
          </cell>
          <cell r="E98" t="str">
            <v>КМС</v>
          </cell>
          <cell r="F98" t="str">
            <v>Санкт-Петербург</v>
          </cell>
          <cell r="H98">
            <v>1</v>
          </cell>
        </row>
        <row r="99">
          <cell r="A99">
            <v>140</v>
          </cell>
          <cell r="B99" t="str">
            <v>ГОНЧАРОВ Александр</v>
          </cell>
          <cell r="C99">
            <v>10105978645</v>
          </cell>
          <cell r="D99">
            <v>39215</v>
          </cell>
          <cell r="E99" t="str">
            <v>КМС</v>
          </cell>
          <cell r="F99" t="str">
            <v>Санкт-Петербург</v>
          </cell>
          <cell r="H99">
            <v>1</v>
          </cell>
        </row>
        <row r="100">
          <cell r="A100">
            <v>141</v>
          </cell>
          <cell r="B100" t="str">
            <v>ПРОДЧЕНКО Павел</v>
          </cell>
          <cell r="C100">
            <v>10125033081</v>
          </cell>
          <cell r="D100">
            <v>39126</v>
          </cell>
          <cell r="E100" t="str">
            <v>КМС</v>
          </cell>
          <cell r="F100" t="str">
            <v>Санкт-Петербург</v>
          </cell>
          <cell r="H100">
            <v>1</v>
          </cell>
        </row>
        <row r="101">
          <cell r="A101">
            <v>142</v>
          </cell>
          <cell r="B101" t="str">
            <v>КИРСАНОВ Алексей</v>
          </cell>
          <cell r="C101">
            <v>10110342433</v>
          </cell>
          <cell r="D101">
            <v>38775</v>
          </cell>
          <cell r="E101" t="str">
            <v>КМС</v>
          </cell>
          <cell r="F101" t="str">
            <v>Санкт-Петербург</v>
          </cell>
          <cell r="H101">
            <v>1</v>
          </cell>
        </row>
        <row r="102">
          <cell r="A102">
            <v>143</v>
          </cell>
          <cell r="B102" t="str">
            <v>ПОПОВ Максим</v>
          </cell>
          <cell r="C102">
            <v>10095277121</v>
          </cell>
          <cell r="D102">
            <v>38766</v>
          </cell>
          <cell r="E102" t="str">
            <v>КМС</v>
          </cell>
          <cell r="F102" t="str">
            <v>Санкт-Петербург</v>
          </cell>
          <cell r="H102">
            <v>1</v>
          </cell>
        </row>
        <row r="103">
          <cell r="A103">
            <v>144</v>
          </cell>
          <cell r="B103" t="str">
            <v>ПУЧЕНКИН Артем</v>
          </cell>
          <cell r="C103">
            <v>10100863008</v>
          </cell>
          <cell r="D103">
            <v>39432</v>
          </cell>
          <cell r="E103" t="str">
            <v>КМС</v>
          </cell>
          <cell r="F103" t="str">
            <v>Тульская обл.</v>
          </cell>
          <cell r="H103">
            <v>1</v>
          </cell>
        </row>
        <row r="104">
          <cell r="A104">
            <v>145</v>
          </cell>
          <cell r="B104" t="str">
            <v>СМИРНОВ Роман</v>
          </cell>
          <cell r="C104">
            <v>10101388222</v>
          </cell>
          <cell r="D104">
            <v>39390</v>
          </cell>
          <cell r="E104" t="str">
            <v>КМС</v>
          </cell>
          <cell r="F104" t="str">
            <v>Тульская обл.</v>
          </cell>
          <cell r="H104">
            <v>1</v>
          </cell>
        </row>
        <row r="105">
          <cell r="A105">
            <v>147</v>
          </cell>
          <cell r="B105" t="str">
            <v>БЫКОВСКИЙ Никита</v>
          </cell>
          <cell r="C105">
            <v>10094923271</v>
          </cell>
          <cell r="D105">
            <v>38917</v>
          </cell>
          <cell r="E105" t="str">
            <v>КМС</v>
          </cell>
          <cell r="F105" t="str">
            <v>Тульская обл.</v>
          </cell>
          <cell r="H105">
            <v>1</v>
          </cell>
        </row>
        <row r="106">
          <cell r="A106">
            <v>149</v>
          </cell>
          <cell r="B106" t="str">
            <v>БОРТНИКОВ Георгий</v>
          </cell>
          <cell r="C106">
            <v>10100513000</v>
          </cell>
          <cell r="D106">
            <v>38944</v>
          </cell>
          <cell r="E106" t="str">
            <v>КМС</v>
          </cell>
          <cell r="F106" t="str">
            <v>Москва</v>
          </cell>
          <cell r="H106">
            <v>1</v>
          </cell>
        </row>
        <row r="107">
          <cell r="A107">
            <v>152</v>
          </cell>
          <cell r="B107" t="str">
            <v>ТЛЮСТАНГЕЛОВ Даниил</v>
          </cell>
          <cell r="C107">
            <v>10092384194</v>
          </cell>
          <cell r="D107">
            <v>38721</v>
          </cell>
          <cell r="E107" t="str">
            <v>КМС</v>
          </cell>
          <cell r="F107" t="str">
            <v>Москва</v>
          </cell>
          <cell r="H107">
            <v>1</v>
          </cell>
        </row>
        <row r="108">
          <cell r="A108">
            <v>155</v>
          </cell>
          <cell r="B108" t="str">
            <v>АВЕРИН Алексей</v>
          </cell>
          <cell r="C108">
            <v>10113498771</v>
          </cell>
          <cell r="D108">
            <v>38795</v>
          </cell>
          <cell r="E108" t="str">
            <v>КМС</v>
          </cell>
          <cell r="F108" t="str">
            <v>Москва</v>
          </cell>
          <cell r="H108">
            <v>1</v>
          </cell>
        </row>
        <row r="109">
          <cell r="A109">
            <v>156</v>
          </cell>
          <cell r="B109" t="str">
            <v>СУЛТАНОВ Матвей</v>
          </cell>
          <cell r="C109">
            <v>10104125642</v>
          </cell>
          <cell r="D109">
            <v>39175</v>
          </cell>
          <cell r="E109" t="str">
            <v>КМС</v>
          </cell>
          <cell r="F109" t="str">
            <v>Москва</v>
          </cell>
          <cell r="H109">
            <v>1</v>
          </cell>
        </row>
        <row r="110">
          <cell r="A110">
            <v>160</v>
          </cell>
          <cell r="B110" t="str">
            <v>ГАСПАРЯН Артур</v>
          </cell>
          <cell r="C110">
            <v>10130334133</v>
          </cell>
          <cell r="D110">
            <v>39077</v>
          </cell>
          <cell r="E110" t="str">
            <v>1 СР</v>
          </cell>
          <cell r="F110" t="str">
            <v>Омская обл.</v>
          </cell>
          <cell r="H110">
            <v>1</v>
          </cell>
        </row>
        <row r="111">
          <cell r="A111">
            <v>1</v>
          </cell>
          <cell r="B111" t="str">
            <v>ПОПОВ Антон</v>
          </cell>
          <cell r="C111">
            <v>10015328509</v>
          </cell>
          <cell r="D111">
            <v>36190</v>
          </cell>
          <cell r="E111" t="str">
            <v>МС</v>
          </cell>
          <cell r="F111" t="str">
            <v>Воронежская обл.-Омская обл.</v>
          </cell>
          <cell r="G111">
            <v>1</v>
          </cell>
        </row>
        <row r="112">
          <cell r="A112">
            <v>2</v>
          </cell>
          <cell r="B112" t="str">
            <v>КИРЖАЙКИН Никита</v>
          </cell>
          <cell r="C112">
            <v>10010085960</v>
          </cell>
          <cell r="D112">
            <v>34246</v>
          </cell>
          <cell r="E112" t="str">
            <v>МС</v>
          </cell>
          <cell r="F112" t="str">
            <v>Респ. Крым - Омская обл.</v>
          </cell>
          <cell r="G112">
            <v>1</v>
          </cell>
        </row>
        <row r="113">
          <cell r="A113">
            <v>3</v>
          </cell>
          <cell r="B113" t="str">
            <v>НИЧИПУРЕНКО Павел</v>
          </cell>
          <cell r="C113">
            <v>10010193367</v>
          </cell>
          <cell r="D113">
            <v>36098</v>
          </cell>
          <cell r="E113" t="str">
            <v>МС</v>
          </cell>
          <cell r="F113" t="str">
            <v>Омская обл.- Респ. Крым</v>
          </cell>
        </row>
        <row r="114">
          <cell r="A114">
            <v>6</v>
          </cell>
          <cell r="B114" t="str">
            <v>ЕРЁМКИН Аркадий</v>
          </cell>
          <cell r="C114">
            <v>10013902104</v>
          </cell>
          <cell r="D114">
            <v>35191</v>
          </cell>
          <cell r="E114" t="str">
            <v>МС</v>
          </cell>
          <cell r="F114" t="str">
            <v>Омская обл. - Новосибирская обл.</v>
          </cell>
        </row>
        <row r="115">
          <cell r="A115">
            <v>7</v>
          </cell>
          <cell r="B115" t="str">
            <v>ТЕРЕШЕНОК Виталий</v>
          </cell>
          <cell r="C115">
            <v>10095787480</v>
          </cell>
          <cell r="D115">
            <v>37065</v>
          </cell>
          <cell r="E115" t="str">
            <v>МС</v>
          </cell>
          <cell r="F115" t="str">
            <v>Омская обл.-Новосибирская обл.</v>
          </cell>
        </row>
        <row r="116">
          <cell r="A116">
            <v>8</v>
          </cell>
          <cell r="B116" t="str">
            <v>ШЕВЦОВ Андрей</v>
          </cell>
          <cell r="C116">
            <v>10059156745</v>
          </cell>
          <cell r="D116">
            <v>37811</v>
          </cell>
          <cell r="E116" t="str">
            <v>МС</v>
          </cell>
          <cell r="F116" t="str">
            <v>Омская обл.- Кемеровская обл.</v>
          </cell>
          <cell r="G116">
            <v>1</v>
          </cell>
        </row>
        <row r="117">
          <cell r="A117">
            <v>10</v>
          </cell>
          <cell r="B117" t="str">
            <v>ПУРЫГИН Максим</v>
          </cell>
          <cell r="C117">
            <v>10081650136</v>
          </cell>
          <cell r="D117">
            <v>38520</v>
          </cell>
          <cell r="E117" t="str">
            <v>МС</v>
          </cell>
          <cell r="F117" t="str">
            <v>Омская обл.</v>
          </cell>
        </row>
        <row r="118">
          <cell r="A118">
            <v>12</v>
          </cell>
          <cell r="B118" t="str">
            <v>ТИШКИН Александр</v>
          </cell>
          <cell r="C118">
            <v>10078794292</v>
          </cell>
          <cell r="D118">
            <v>37768</v>
          </cell>
          <cell r="E118" t="str">
            <v>МС</v>
          </cell>
          <cell r="F118" t="str">
            <v>Омская обл.- Респ. Крым</v>
          </cell>
          <cell r="G118">
            <v>1</v>
          </cell>
        </row>
        <row r="119">
          <cell r="A119">
            <v>17</v>
          </cell>
          <cell r="B119" t="str">
            <v>МУРАШКО Дмитрий</v>
          </cell>
          <cell r="C119">
            <v>10034972524</v>
          </cell>
          <cell r="D119">
            <v>26718</v>
          </cell>
          <cell r="E119" t="str">
            <v>МСМК</v>
          </cell>
          <cell r="F119" t="str">
            <v>Омская обл.</v>
          </cell>
        </row>
        <row r="120">
          <cell r="A120">
            <v>22</v>
          </cell>
          <cell r="B120" t="str">
            <v>ГОДИН Михаил</v>
          </cell>
          <cell r="C120">
            <v>10090441164</v>
          </cell>
          <cell r="D120">
            <v>38312</v>
          </cell>
          <cell r="E120" t="str">
            <v>МС</v>
          </cell>
          <cell r="F120" t="str">
            <v>Санкт-Петербург</v>
          </cell>
          <cell r="G120">
            <v>1</v>
          </cell>
        </row>
        <row r="121">
          <cell r="A121">
            <v>23</v>
          </cell>
          <cell r="B121" t="str">
            <v>АЛЕКСЕЕВ Лаврентий</v>
          </cell>
          <cell r="C121">
            <v>10103577792</v>
          </cell>
          <cell r="D121">
            <v>37602</v>
          </cell>
          <cell r="E121" t="str">
            <v>МС</v>
          </cell>
          <cell r="F121" t="str">
            <v>Санкт-Петербург</v>
          </cell>
          <cell r="G121">
            <v>1</v>
          </cell>
        </row>
        <row r="122">
          <cell r="A122">
            <v>24</v>
          </cell>
          <cell r="B122" t="str">
            <v>ШЕКЕЛАШВИЛИ Давид</v>
          </cell>
          <cell r="C122">
            <v>10063781322</v>
          </cell>
          <cell r="D122">
            <v>37834</v>
          </cell>
          <cell r="E122" t="str">
            <v>МС</v>
          </cell>
          <cell r="F122" t="str">
            <v>Санкт-Петербург</v>
          </cell>
          <cell r="G122">
            <v>1</v>
          </cell>
        </row>
        <row r="123">
          <cell r="A123">
            <v>25</v>
          </cell>
          <cell r="B123" t="str">
            <v>ИЕВЛЕВ Константин</v>
          </cell>
          <cell r="C123">
            <v>10055304633</v>
          </cell>
          <cell r="D123">
            <v>37870</v>
          </cell>
          <cell r="E123" t="str">
            <v>КМС</v>
          </cell>
          <cell r="F123" t="str">
            <v>Санкт-Петербург</v>
          </cell>
          <cell r="G123">
            <v>1</v>
          </cell>
        </row>
        <row r="124">
          <cell r="A124">
            <v>26</v>
          </cell>
          <cell r="B124" t="str">
            <v>НАУМОВ Максим</v>
          </cell>
          <cell r="C124">
            <v>10034934431</v>
          </cell>
          <cell r="D124">
            <v>36630</v>
          </cell>
          <cell r="E124" t="str">
            <v>МС</v>
          </cell>
          <cell r="F124" t="str">
            <v>Тульская обл.-Свердловская обл.</v>
          </cell>
          <cell r="G124">
            <v>1</v>
          </cell>
        </row>
        <row r="125">
          <cell r="A125">
            <v>27</v>
          </cell>
          <cell r="B125" t="str">
            <v>ГИРИЛОВИЧ Игорь</v>
          </cell>
          <cell r="C125">
            <v>10083104530</v>
          </cell>
          <cell r="D125">
            <v>38427</v>
          </cell>
          <cell r="E125" t="str">
            <v>МС</v>
          </cell>
          <cell r="F125" t="str">
            <v>Тульская обл.</v>
          </cell>
          <cell r="G125">
            <v>1</v>
          </cell>
        </row>
        <row r="126">
          <cell r="A126">
            <v>28</v>
          </cell>
          <cell r="B126" t="str">
            <v>МЕДЕНЕЦ Богдан</v>
          </cell>
          <cell r="C126">
            <v>10082411180</v>
          </cell>
          <cell r="D126">
            <v>38034</v>
          </cell>
          <cell r="E126" t="str">
            <v>МС</v>
          </cell>
          <cell r="F126" t="str">
            <v>Тульская обл.</v>
          </cell>
          <cell r="G126">
            <v>1</v>
          </cell>
        </row>
        <row r="127">
          <cell r="A127">
            <v>29</v>
          </cell>
          <cell r="B127" t="str">
            <v>НЕСТЕРОВ Дмитрий</v>
          </cell>
          <cell r="C127">
            <v>10015266972</v>
          </cell>
          <cell r="D127">
            <v>36202</v>
          </cell>
          <cell r="E127" t="str">
            <v>МСМК</v>
          </cell>
          <cell r="F127" t="str">
            <v>Тульская обл.</v>
          </cell>
          <cell r="G127">
            <v>1</v>
          </cell>
        </row>
        <row r="128">
          <cell r="A128">
            <v>30</v>
          </cell>
          <cell r="B128" t="str">
            <v>ДУБЧЕНКО Александр</v>
          </cell>
          <cell r="C128">
            <v>10007772108</v>
          </cell>
          <cell r="D128">
            <v>34749</v>
          </cell>
          <cell r="E128" t="str">
            <v>МСМК</v>
          </cell>
          <cell r="F128" t="str">
            <v>Тульская обл.</v>
          </cell>
          <cell r="G128">
            <v>1</v>
          </cell>
        </row>
        <row r="129">
          <cell r="A129">
            <v>31</v>
          </cell>
          <cell r="B129" t="str">
            <v>СПИРИН Вениамин</v>
          </cell>
          <cell r="C129">
            <v>10036031844</v>
          </cell>
          <cell r="D129">
            <v>36989</v>
          </cell>
          <cell r="E129" t="str">
            <v>МС</v>
          </cell>
          <cell r="F129" t="str">
            <v>Москва</v>
          </cell>
          <cell r="G129">
            <v>1</v>
          </cell>
        </row>
        <row r="130">
          <cell r="A130">
            <v>32</v>
          </cell>
          <cell r="B130" t="str">
            <v>ГЛАДЫШЕВ Иван</v>
          </cell>
          <cell r="C130">
            <v>10036069533</v>
          </cell>
          <cell r="D130">
            <v>37116</v>
          </cell>
          <cell r="E130" t="str">
            <v>МСМК</v>
          </cell>
          <cell r="F130" t="str">
            <v>Москва</v>
          </cell>
          <cell r="G130">
            <v>1</v>
          </cell>
        </row>
        <row r="131">
          <cell r="A131">
            <v>33</v>
          </cell>
          <cell r="B131" t="str">
            <v>БУРЛАКОВ Данила</v>
          </cell>
          <cell r="C131">
            <v>10034956154</v>
          </cell>
          <cell r="D131">
            <v>36828</v>
          </cell>
          <cell r="E131" t="str">
            <v>МСМК</v>
          </cell>
          <cell r="F131" t="str">
            <v>Москва</v>
          </cell>
          <cell r="G131">
            <v>1</v>
          </cell>
        </row>
        <row r="132">
          <cell r="A132">
            <v>34</v>
          </cell>
          <cell r="B132" t="str">
            <v>ЯВЕНКОВ Александр</v>
          </cell>
          <cell r="C132">
            <v>10076948161</v>
          </cell>
          <cell r="D132">
            <v>38092</v>
          </cell>
          <cell r="E132" t="str">
            <v>КМС</v>
          </cell>
          <cell r="F132" t="str">
            <v>Москва</v>
          </cell>
          <cell r="G132">
            <v>1</v>
          </cell>
        </row>
        <row r="133">
          <cell r="A133">
            <v>35</v>
          </cell>
          <cell r="B133" t="str">
            <v>ШАРАПОВ Александр</v>
          </cell>
          <cell r="C133">
            <v>10007897295</v>
          </cell>
          <cell r="D133">
            <v>34399</v>
          </cell>
          <cell r="E133" t="str">
            <v>ЗМС</v>
          </cell>
          <cell r="F133" t="str">
            <v>Москва</v>
          </cell>
          <cell r="G133">
            <v>1</v>
          </cell>
        </row>
        <row r="134">
          <cell r="A134">
            <v>39</v>
          </cell>
          <cell r="B134" t="str">
            <v>КИРИЛЬЦЕВ Никита</v>
          </cell>
          <cell r="C134">
            <v>10082333782</v>
          </cell>
          <cell r="D134">
            <v>38364</v>
          </cell>
          <cell r="E134" t="str">
            <v>МС</v>
          </cell>
          <cell r="F134" t="str">
            <v>Москва</v>
          </cell>
          <cell r="G134">
            <v>1</v>
          </cell>
        </row>
        <row r="135">
          <cell r="A135">
            <v>41</v>
          </cell>
          <cell r="B135" t="str">
            <v>ПОПОВ Александр</v>
          </cell>
          <cell r="C135">
            <v>10076770187</v>
          </cell>
          <cell r="D135">
            <v>37974</v>
          </cell>
          <cell r="E135" t="str">
            <v>МС</v>
          </cell>
          <cell r="F135" t="str">
            <v>Москва</v>
          </cell>
          <cell r="G135">
            <v>1</v>
          </cell>
        </row>
        <row r="136">
          <cell r="A136">
            <v>45</v>
          </cell>
          <cell r="B136" t="str">
            <v>БРЫЗГАЛОВ Даниил</v>
          </cell>
          <cell r="C136">
            <v>10114989945</v>
          </cell>
          <cell r="D136">
            <v>38436</v>
          </cell>
          <cell r="E136" t="str">
            <v>КМС</v>
          </cell>
          <cell r="F136" t="str">
            <v>Москва</v>
          </cell>
          <cell r="G136">
            <v>1</v>
          </cell>
        </row>
        <row r="137">
          <cell r="A137">
            <v>48</v>
          </cell>
          <cell r="B137" t="str">
            <v>КАЗАНЦЕВ Александр</v>
          </cell>
          <cell r="C137">
            <v>10036101461</v>
          </cell>
          <cell r="D137">
            <v>37930</v>
          </cell>
          <cell r="E137" t="str">
            <v>МС</v>
          </cell>
          <cell r="F137" t="str">
            <v>Респ.Удмуртия</v>
          </cell>
          <cell r="G137">
            <v>1</v>
          </cell>
        </row>
        <row r="138">
          <cell r="A138">
            <v>50</v>
          </cell>
          <cell r="B138" t="str">
            <v>ИВАНЦОВА Мария</v>
          </cell>
          <cell r="C138">
            <v>10036059328</v>
          </cell>
          <cell r="D138">
            <v>37004</v>
          </cell>
          <cell r="E138" t="str">
            <v>МС</v>
          </cell>
          <cell r="F138" t="str">
            <v>Омская обл. - Новосибирская обл.</v>
          </cell>
          <cell r="G138">
            <v>1</v>
          </cell>
        </row>
      </sheetData>
      <sheetData sheetId="4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КР</v>
          </cell>
          <cell r="I1" t="str">
            <v>ПР</v>
          </cell>
        </row>
        <row r="2">
          <cell r="H2">
            <v>31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обл.,Новосибирская обл.</v>
          </cell>
          <cell r="G4" t="str">
            <v>"СШОР "Академия велоспорта"- Новосибирская обл.Н(К)УОР</v>
          </cell>
          <cell r="I4">
            <v>1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велоспорта"- Новосибирская обл.Н(К)УОР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  <cell r="I22">
            <v>1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  <cell r="I23">
            <v>1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  <cell r="I24">
            <v>1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  <cell r="H27">
            <v>1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  <cell r="I29">
            <v>1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  <cell r="I32">
            <v>1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  <cell r="I33">
            <v>1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  <cell r="I34">
            <v>1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  <cell r="I35">
            <v>1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  <cell r="I36">
            <v>1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  <cell r="I37">
            <v>1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  <cell r="I39">
            <v>1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  <cell r="I40">
            <v>1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  <cell r="I41">
            <v>1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  <cell r="I42">
            <v>1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ГБУ ДО "МГФСО"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ГБУ ДО "МГФСО"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  <cell r="I65">
            <v>1</v>
          </cell>
        </row>
        <row r="66">
          <cell r="A66">
            <v>64</v>
          </cell>
          <cell r="B66" t="str">
            <v>ТУРЧИН Александр</v>
          </cell>
          <cell r="C66">
            <v>10143841583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  <cell r="I66">
            <v>1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  <cell r="I67">
            <v>1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  <cell r="I68">
            <v>1</v>
          </cell>
        </row>
        <row r="69">
          <cell r="A69">
            <v>67</v>
          </cell>
          <cell r="B69" t="str">
            <v>СЕРГЕЕВ Никита</v>
          </cell>
          <cell r="C69">
            <v>10153942014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  <cell r="I69">
            <v>1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  <cell r="I70">
            <v>1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  <cell r="I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  <cell r="I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A80">
            <v>78</v>
          </cell>
          <cell r="B80" t="str">
            <v>ХАЛАИМОВА Ирина</v>
          </cell>
          <cell r="C80">
            <v>10140697672</v>
          </cell>
          <cell r="D80">
            <v>40036</v>
          </cell>
          <cell r="E80" t="str">
            <v>КМС</v>
          </cell>
          <cell r="F80" t="str">
            <v>Иркутская обл.</v>
          </cell>
          <cell r="G80" t="str">
            <v>ОГКУ ДО СШОР "ОЛИМПИЕЦ" КЛУБ "БАЙКАЛ-ДВ",г. УСОЛЬЕ-СИБИРСКОЕ</v>
          </cell>
        </row>
        <row r="81">
          <cell r="A81">
            <v>79</v>
          </cell>
          <cell r="B81" t="str">
            <v>МИНАШКИНА Тамила</v>
          </cell>
          <cell r="C81">
            <v>10129964624</v>
          </cell>
          <cell r="D81">
            <v>39591</v>
          </cell>
          <cell r="E81" t="str">
            <v>КМС</v>
          </cell>
          <cell r="F81" t="str">
            <v>Саратовская обл.</v>
          </cell>
          <cell r="G81" t="str">
            <v>ГБПОУ СОУОР</v>
          </cell>
        </row>
        <row r="82">
          <cell r="A82">
            <v>80</v>
          </cell>
          <cell r="B82" t="str">
            <v>ВАЛЬКОВСКАЯ Татьяна</v>
          </cell>
          <cell r="C82">
            <v>10036076607</v>
          </cell>
          <cell r="D82">
            <v>37625</v>
          </cell>
          <cell r="E82" t="str">
            <v>МС</v>
          </cell>
          <cell r="F82" t="str">
            <v>Омская обл.,Новосибирская обл.</v>
          </cell>
          <cell r="G82" t="str">
            <v>"СШОР "Академия велоспорта"- Новосибирская обл.Н(К)УОР</v>
          </cell>
          <cell r="H82">
            <v>1</v>
          </cell>
        </row>
        <row r="83">
          <cell r="A83">
            <v>81</v>
          </cell>
          <cell r="B83" t="str">
            <v>ИВАНЦОВА Мария</v>
          </cell>
          <cell r="C83">
            <v>10036059328</v>
          </cell>
          <cell r="D83">
            <v>37004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82</v>
          </cell>
          <cell r="B84" t="str">
            <v>СТЕПАНОВА Дарья</v>
          </cell>
          <cell r="C84">
            <v>10009692001</v>
          </cell>
          <cell r="D84">
            <v>35536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</row>
        <row r="85">
          <cell r="A85">
            <v>83</v>
          </cell>
          <cell r="B85" t="str">
            <v>ГЕРГЕЛЬ Анастасия</v>
          </cell>
          <cell r="C85">
            <v>10083185766</v>
          </cell>
          <cell r="D85">
            <v>38682</v>
          </cell>
          <cell r="E85" t="str">
            <v>КМС</v>
          </cell>
          <cell r="F85" t="str">
            <v>Омская обл.</v>
          </cell>
          <cell r="G85" t="str">
            <v>ФГБУ СГУОР-"СШОР "Академия велоспорта"</v>
          </cell>
          <cell r="H85">
            <v>1</v>
          </cell>
        </row>
        <row r="86">
          <cell r="A86">
            <v>84</v>
          </cell>
          <cell r="B86" t="str">
            <v>МАНАННИКОВА Анастасия</v>
          </cell>
          <cell r="C86">
            <v>10084468994</v>
          </cell>
          <cell r="D86">
            <v>37914</v>
          </cell>
          <cell r="E86" t="str">
            <v>МС</v>
          </cell>
          <cell r="F86" t="str">
            <v>Омская обл.</v>
          </cell>
          <cell r="G86" t="str">
            <v>"СШОР "Академия велоспорта"</v>
          </cell>
          <cell r="H86">
            <v>1</v>
          </cell>
        </row>
        <row r="87">
          <cell r="A87">
            <v>85</v>
          </cell>
          <cell r="B87" t="str">
            <v>ШВАРЕВА Варвара</v>
          </cell>
          <cell r="C87">
            <v>10079773790</v>
          </cell>
          <cell r="D87">
            <v>38272</v>
          </cell>
          <cell r="E87" t="str">
            <v>КМС</v>
          </cell>
          <cell r="F87" t="str">
            <v>Омская обл.</v>
          </cell>
          <cell r="G87" t="str">
            <v>ФГБУ СГУОР-"СШОР "Академия велоспорта"</v>
          </cell>
          <cell r="H87">
            <v>1</v>
          </cell>
        </row>
        <row r="88">
          <cell r="A88">
            <v>86</v>
          </cell>
          <cell r="B88" t="str">
            <v>ЦИЛИНКЕВИЧ Полина</v>
          </cell>
          <cell r="C88">
            <v>10113107943</v>
          </cell>
          <cell r="D88">
            <v>39744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87</v>
          </cell>
          <cell r="B89" t="str">
            <v>САВИЦКАЯ Анастасия</v>
          </cell>
          <cell r="C89">
            <v>10104579724</v>
          </cell>
          <cell r="D89">
            <v>38972</v>
          </cell>
          <cell r="E89" t="str">
            <v>КМС</v>
          </cell>
          <cell r="F89" t="str">
            <v>Омская обл.,Новосибирская обл.</v>
          </cell>
          <cell r="G89" t="str">
            <v>ФГБУ СГУОР-"СШОР "Академия велоспорта"-МБУ СШ ТЭИС Новосибирская обл.</v>
          </cell>
          <cell r="H89">
            <v>1</v>
          </cell>
        </row>
        <row r="90">
          <cell r="A90">
            <v>88</v>
          </cell>
          <cell r="B90" t="str">
            <v>МЕДВЕДЕВА Кристина</v>
          </cell>
          <cell r="C90">
            <v>10104417854</v>
          </cell>
          <cell r="D90">
            <v>39083</v>
          </cell>
          <cell r="E90" t="str">
            <v>КМС</v>
          </cell>
          <cell r="F90" t="str">
            <v>Омская обл.</v>
          </cell>
          <cell r="G90" t="str">
            <v>"СШОР "Академия велоспорта"</v>
          </cell>
          <cell r="H90">
            <v>1</v>
          </cell>
        </row>
        <row r="91">
          <cell r="A91">
            <v>89</v>
          </cell>
          <cell r="B91" t="str">
            <v>КЛОЧКО София</v>
          </cell>
          <cell r="C91">
            <v>10120568960</v>
          </cell>
          <cell r="D91">
            <v>39760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90</v>
          </cell>
          <cell r="B92" t="str">
            <v xml:space="preserve">МАЛЕРВЕЙН Любовь </v>
          </cell>
          <cell r="C92">
            <v>10036085600</v>
          </cell>
          <cell r="D92">
            <v>37543</v>
          </cell>
          <cell r="E92" t="str">
            <v>МС</v>
          </cell>
          <cell r="F92" t="str">
            <v>Новосибирская обл.</v>
          </cell>
          <cell r="G92" t="str">
            <v>НЦВСМ</v>
          </cell>
          <cell r="H92">
            <v>1</v>
          </cell>
        </row>
        <row r="93">
          <cell r="A93">
            <v>91</v>
          </cell>
          <cell r="B93" t="str">
            <v>ЛУЧНИКОВА Алина</v>
          </cell>
          <cell r="C93">
            <v>10131403658</v>
          </cell>
          <cell r="D93">
            <v>39065</v>
          </cell>
          <cell r="E93" t="str">
            <v>КМС</v>
          </cell>
          <cell r="F93" t="str">
            <v>Новосибирская обл.</v>
          </cell>
          <cell r="G93" t="str">
            <v>МБУДО "СШ ТЭИС"-ГПОУ "Кузбасское УОР"</v>
          </cell>
          <cell r="H93">
            <v>1</v>
          </cell>
        </row>
        <row r="94">
          <cell r="A94">
            <v>92</v>
          </cell>
          <cell r="B94" t="str">
            <v>ГОНЧАРОВА Александра</v>
          </cell>
          <cell r="C94">
            <v>10006462709</v>
          </cell>
          <cell r="D94">
            <v>33903</v>
          </cell>
          <cell r="E94" t="str">
            <v>МСМК</v>
          </cell>
          <cell r="F94" t="str">
            <v>Самарская обл.</v>
          </cell>
          <cell r="G94" t="str">
            <v>ГАУ ДО СО СШОР №7</v>
          </cell>
          <cell r="H94">
            <v>1</v>
          </cell>
        </row>
        <row r="95">
          <cell r="A95">
            <v>93</v>
          </cell>
          <cell r="B95" t="str">
            <v>КРАЮШНИКОВА Дарья</v>
          </cell>
          <cell r="C95">
            <v>10055578960</v>
          </cell>
          <cell r="D95">
            <v>38064</v>
          </cell>
          <cell r="E95" t="str">
            <v>КМС</v>
          </cell>
          <cell r="F95" t="str">
            <v>Свердловская обл.</v>
          </cell>
          <cell r="G95" t="str">
            <v>ГАУ ДО СО СШОР по велоспорту "Велогор"</v>
          </cell>
          <cell r="H95">
            <v>1</v>
          </cell>
        </row>
        <row r="96">
          <cell r="A96">
            <v>94</v>
          </cell>
          <cell r="B96" t="str">
            <v>СКЛЯРОВА Елизавета</v>
          </cell>
          <cell r="C96">
            <v>10104305393</v>
          </cell>
          <cell r="D96">
            <v>38587</v>
          </cell>
          <cell r="E96" t="str">
            <v>МС</v>
          </cell>
          <cell r="F96" t="str">
            <v>Кызылординская область РК</v>
          </cell>
          <cell r="G96" t="str">
            <v>ПСКПВВС</v>
          </cell>
          <cell r="H96">
            <v>1</v>
          </cell>
        </row>
        <row r="97">
          <cell r="A97">
            <v>95</v>
          </cell>
          <cell r="B97" t="str">
            <v>МУЧКАЕВА Людмила</v>
          </cell>
          <cell r="C97">
            <v>10088344146</v>
          </cell>
          <cell r="D97">
            <v>38624</v>
          </cell>
          <cell r="E97" t="str">
            <v>МС</v>
          </cell>
          <cell r="F97" t="str">
            <v>Санкт-Петербург</v>
          </cell>
          <cell r="G97" t="str">
            <v>ГБУ ДО СШОР Петродворцового района СПБ</v>
          </cell>
        </row>
        <row r="98">
          <cell r="A98">
            <v>96</v>
          </cell>
          <cell r="B98" t="str">
            <v>ФАТЕЕВА Александра</v>
          </cell>
          <cell r="C98">
            <v>10116168291</v>
          </cell>
          <cell r="D98">
            <v>38788</v>
          </cell>
          <cell r="E98" t="str">
            <v>КМС</v>
          </cell>
          <cell r="F98" t="str">
            <v>Омская обл.</v>
          </cell>
          <cell r="G98" t="str">
            <v>ФГБУ СГУОР-"СШОР "Академия велоспорта"</v>
          </cell>
          <cell r="H98">
            <v>1</v>
          </cell>
        </row>
        <row r="99">
          <cell r="A99">
            <v>97</v>
          </cell>
          <cell r="B99" t="str">
            <v>ЕЛЬЦОВА Мира</v>
          </cell>
          <cell r="C99">
            <v>10115640855</v>
          </cell>
          <cell r="D99">
            <v>39374</v>
          </cell>
          <cell r="E99" t="str">
            <v>КМС</v>
          </cell>
          <cell r="F99" t="str">
            <v>Омская обл.</v>
          </cell>
          <cell r="G99" t="str">
            <v>ФГБУ СГУОР-"СШОР "Академия велоспорта"</v>
          </cell>
          <cell r="H99">
            <v>1</v>
          </cell>
        </row>
        <row r="100">
          <cell r="A100">
            <v>98</v>
          </cell>
          <cell r="B100" t="str">
            <v>ЧЕТКИНА Виталия</v>
          </cell>
          <cell r="C100">
            <v>10127392609</v>
          </cell>
          <cell r="D100">
            <v>39593</v>
          </cell>
          <cell r="E100" t="str">
            <v>КМС</v>
          </cell>
          <cell r="F100" t="str">
            <v>Омская обл.</v>
          </cell>
          <cell r="G100" t="str">
            <v>"СШОР "Академия велоспорта"</v>
          </cell>
          <cell r="H100">
            <v>1</v>
          </cell>
        </row>
        <row r="101">
          <cell r="A101">
            <v>99</v>
          </cell>
          <cell r="B101" t="str">
            <v>СТЕПАНОВА Злата</v>
          </cell>
          <cell r="C101">
            <v>10133870084</v>
          </cell>
          <cell r="D101">
            <v>40430</v>
          </cell>
          <cell r="E101" t="str">
            <v>1 СР</v>
          </cell>
          <cell r="F101" t="str">
            <v>Омская обл.</v>
          </cell>
          <cell r="G101" t="str">
            <v>"СШОР "Академия велоспорта"</v>
          </cell>
        </row>
        <row r="102">
          <cell r="A102">
            <v>100</v>
          </cell>
          <cell r="B102" t="str">
            <v>ПЕРЕПЕЧИНА Евгения</v>
          </cell>
          <cell r="C102">
            <v>10133869175</v>
          </cell>
          <cell r="D102">
            <v>40396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101</v>
          </cell>
          <cell r="B103" t="str">
            <v>САЙГАНОВА Мария</v>
          </cell>
          <cell r="C103">
            <v>10120340810</v>
          </cell>
          <cell r="D103">
            <v>39136</v>
          </cell>
          <cell r="E103" t="str">
            <v>КМС</v>
          </cell>
          <cell r="F103" t="str">
            <v>Омская обл.</v>
          </cell>
          <cell r="G103" t="str">
            <v>"СШОР "Академия велоспорта"</v>
          </cell>
          <cell r="H103">
            <v>1</v>
          </cell>
        </row>
        <row r="104">
          <cell r="A104">
            <v>102</v>
          </cell>
          <cell r="B104" t="str">
            <v>ВОРОНЧЕНКО Варвара</v>
          </cell>
          <cell r="C104">
            <v>10118768804</v>
          </cell>
          <cell r="D104">
            <v>39762</v>
          </cell>
          <cell r="E104" t="str">
            <v>1 СР</v>
          </cell>
          <cell r="F104" t="str">
            <v>Омская обл.</v>
          </cell>
          <cell r="G104" t="str">
            <v>"СШОР "Академия велоспорта"</v>
          </cell>
        </row>
        <row r="105">
          <cell r="A105">
            <v>103</v>
          </cell>
          <cell r="B105" t="str">
            <v>ЛИПАТНИКОВА Яна</v>
          </cell>
          <cell r="C105">
            <v>10143131665</v>
          </cell>
          <cell r="D105">
            <v>40346</v>
          </cell>
          <cell r="E105" t="str">
            <v>КМС</v>
          </cell>
          <cell r="F105" t="str">
            <v>Новосибирская обл.</v>
          </cell>
          <cell r="G105" t="str">
            <v>МБУДО "СШ ТЭИС"</v>
          </cell>
        </row>
        <row r="106">
          <cell r="A106">
            <v>104</v>
          </cell>
          <cell r="B106" t="str">
            <v>РУДЕНКО Маргарита</v>
          </cell>
          <cell r="C106">
            <v>10143130554</v>
          </cell>
          <cell r="D106">
            <v>40394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105</v>
          </cell>
          <cell r="B107" t="str">
            <v>СЕРГЕЕВА София</v>
          </cell>
          <cell r="C107">
            <v>10146046315</v>
          </cell>
          <cell r="D107">
            <v>40493</v>
          </cell>
          <cell r="E107" t="str">
            <v>1 СР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106</v>
          </cell>
          <cell r="B108" t="str">
            <v>АЛЕКСЕЕВА Ангелина</v>
          </cell>
          <cell r="C108">
            <v>10090420754</v>
          </cell>
          <cell r="D108">
            <v>38805</v>
          </cell>
          <cell r="E108" t="str">
            <v>КМС</v>
          </cell>
          <cell r="F108" t="str">
            <v>Свердловская обл.</v>
          </cell>
          <cell r="G108" t="str">
            <v>ГАУ ДО СО СШОР по велоспорту "Велогор"</v>
          </cell>
          <cell r="H108">
            <v>1</v>
          </cell>
        </row>
        <row r="109">
          <cell r="A109">
            <v>107</v>
          </cell>
          <cell r="B109" t="str">
            <v>ОБРЕЗКОВА Анна</v>
          </cell>
          <cell r="C109">
            <v>10090423279</v>
          </cell>
          <cell r="D109">
            <v>38807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108</v>
          </cell>
          <cell r="B110" t="str">
            <v>ФЕТИСОВА Татьяна</v>
          </cell>
          <cell r="C110">
            <v>10114923863</v>
          </cell>
          <cell r="D110">
            <v>39606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109</v>
          </cell>
          <cell r="B111" t="str">
            <v>КАРПОВА Ксения</v>
          </cell>
          <cell r="C111">
            <v>10104582350</v>
          </cell>
          <cell r="D111">
            <v>39232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</row>
        <row r="112">
          <cell r="A112">
            <v>110</v>
          </cell>
          <cell r="B112" t="str">
            <v xml:space="preserve">СОРОКОЛАТОВА Софья </v>
          </cell>
          <cell r="C112">
            <v>10096881863</v>
          </cell>
          <cell r="D112">
            <v>38931</v>
          </cell>
          <cell r="E112" t="str">
            <v>МС</v>
          </cell>
          <cell r="F112" t="str">
            <v>Респ. Крым.,Иркутская обл.</v>
          </cell>
          <cell r="G112" t="str">
            <v>ГБУ ДО РК "СШОР по велоспорту "Крым"-Иркутская обл.</v>
          </cell>
          <cell r="H112">
            <v>1</v>
          </cell>
        </row>
        <row r="113">
          <cell r="A113">
            <v>111</v>
          </cell>
          <cell r="B113" t="str">
            <v>ЖУРАВЛЕВА Екатерина</v>
          </cell>
          <cell r="C113">
            <v>10111016480</v>
          </cell>
          <cell r="D113">
            <v>38870</v>
          </cell>
          <cell r="E113" t="str">
            <v>КМС</v>
          </cell>
          <cell r="F113" t="str">
            <v>Санкт-Петербург</v>
          </cell>
          <cell r="G113" t="str">
            <v>ГБУ ДО СШОР Петродворцового района СПБ</v>
          </cell>
        </row>
        <row r="114">
          <cell r="A114">
            <v>112</v>
          </cell>
          <cell r="B114" t="str">
            <v>ТАДЖИЕВА Алина</v>
          </cell>
          <cell r="C114">
            <v>10123783704</v>
          </cell>
          <cell r="D114">
            <v>39323</v>
          </cell>
          <cell r="E114" t="str">
            <v>МС</v>
          </cell>
          <cell r="F114" t="str">
            <v>Санкт-Петербург</v>
          </cell>
          <cell r="G114" t="str">
            <v>ГБОУ ШИ "Олимпийский резерв"</v>
          </cell>
        </row>
        <row r="115">
          <cell r="A115">
            <v>113</v>
          </cell>
          <cell r="B115" t="str">
            <v>ГОНЧАРОВА Варвара</v>
          </cell>
          <cell r="C115">
            <v>10140572683</v>
          </cell>
          <cell r="D115">
            <v>39626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114</v>
          </cell>
          <cell r="B116" t="str">
            <v>ШИПИЛОВА Дарья</v>
          </cell>
          <cell r="C116">
            <v>10137550125</v>
          </cell>
          <cell r="D116">
            <v>39501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115</v>
          </cell>
          <cell r="B117" t="str">
            <v>КОРЧЕБНАЯ Ольга</v>
          </cell>
          <cell r="C117">
            <v>10117276418</v>
          </cell>
          <cell r="D117">
            <v>39475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116</v>
          </cell>
          <cell r="B118" t="str">
            <v>ГАЛКИНА Кристина</v>
          </cell>
          <cell r="C118">
            <v>10137450192</v>
          </cell>
          <cell r="D118">
            <v>39453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117</v>
          </cell>
          <cell r="B119" t="str">
            <v>САМСОНОВА Анастасия</v>
          </cell>
          <cell r="C119">
            <v>10079777026</v>
          </cell>
          <cell r="D119">
            <v>38050</v>
          </cell>
          <cell r="E119" t="str">
            <v>МС</v>
          </cell>
          <cell r="F119" t="str">
            <v>Санкт-Петербург</v>
          </cell>
          <cell r="G119" t="str">
            <v>ГБУ ДО СШОР Петродворцового района СПБ</v>
          </cell>
        </row>
        <row r="120">
          <cell r="A120">
            <v>118</v>
          </cell>
          <cell r="B120" t="str">
            <v>БОГДАНОВА Алена</v>
          </cell>
          <cell r="C120">
            <v>10093069258</v>
          </cell>
          <cell r="D120">
            <v>38836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119</v>
          </cell>
          <cell r="B121" t="str">
            <v>ТОЛСТИКОВА Екатерина</v>
          </cell>
          <cell r="C121">
            <v>10120565122</v>
          </cell>
          <cell r="D121">
            <v>38778</v>
          </cell>
          <cell r="E121" t="str">
            <v>КМС</v>
          </cell>
          <cell r="F121" t="str">
            <v>Москва</v>
          </cell>
          <cell r="G121" t="str">
            <v>ГБУ ДО "МГФСО"</v>
          </cell>
          <cell r="H121">
            <v>1</v>
          </cell>
        </row>
        <row r="122">
          <cell r="A122">
            <v>120</v>
          </cell>
          <cell r="B122" t="str">
            <v>АЛЯКРИНСКАЯ София</v>
          </cell>
          <cell r="C122">
            <v>10130128817</v>
          </cell>
          <cell r="D122">
            <v>40101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</row>
        <row r="123">
          <cell r="A123">
            <v>121</v>
          </cell>
          <cell r="B123" t="str">
            <v>АНДРЮШИНА Маргарита</v>
          </cell>
          <cell r="C123">
            <v>10145085611</v>
          </cell>
          <cell r="D123">
            <v>40472</v>
          </cell>
          <cell r="E123" t="str">
            <v>1 СР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122</v>
          </cell>
          <cell r="B124" t="str">
            <v>БАЖЕНОВА Кристина</v>
          </cell>
          <cell r="C124">
            <v>10116260544</v>
          </cell>
          <cell r="D124">
            <v>39526</v>
          </cell>
          <cell r="E124" t="str">
            <v>КМС</v>
          </cell>
          <cell r="F124" t="str">
            <v>Москва</v>
          </cell>
          <cell r="G124" t="str">
            <v>ГБУ ДО "МГФСО"</v>
          </cell>
          <cell r="H124">
            <v>1</v>
          </cell>
        </row>
        <row r="125">
          <cell r="A125">
            <v>123</v>
          </cell>
          <cell r="B125" t="str">
            <v>БОСАРГИНА Дарья</v>
          </cell>
          <cell r="C125">
            <v>10130164280</v>
          </cell>
          <cell r="D125">
            <v>39492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124</v>
          </cell>
          <cell r="B126" t="str">
            <v>СМИРНОВА Анна</v>
          </cell>
          <cell r="C126">
            <v>10083844154</v>
          </cell>
          <cell r="D126">
            <v>39353</v>
          </cell>
          <cell r="E126" t="str">
            <v>КМС</v>
          </cell>
          <cell r="F126" t="str">
            <v>Москва</v>
          </cell>
          <cell r="G126" t="str">
            <v>ГБУ ДО "Московская академия велосипедного спорта"</v>
          </cell>
          <cell r="H126">
            <v>1</v>
          </cell>
        </row>
        <row r="127">
          <cell r="A127">
            <v>125</v>
          </cell>
          <cell r="B127" t="str">
            <v>ИГНАТЬЕВА Анастасия</v>
          </cell>
          <cell r="C127">
            <v>10145133202</v>
          </cell>
          <cell r="D127">
            <v>40264</v>
          </cell>
          <cell r="E127" t="str">
            <v>1 СР</v>
          </cell>
          <cell r="F127" t="str">
            <v>Москва</v>
          </cell>
          <cell r="G127" t="str">
            <v>ГБУ ДО "МГФСО"</v>
          </cell>
        </row>
        <row r="128">
          <cell r="A128">
            <v>126</v>
          </cell>
          <cell r="B128" t="str">
            <v>ЛЕПЕХА Диана</v>
          </cell>
          <cell r="C128">
            <v>10145987711</v>
          </cell>
          <cell r="D128">
            <v>40417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127</v>
          </cell>
          <cell r="B129" t="str">
            <v>САМОДЕЕНКО Дарья</v>
          </cell>
          <cell r="C129">
            <v>10132637275</v>
          </cell>
          <cell r="D129">
            <v>40070</v>
          </cell>
          <cell r="E129" t="str">
            <v>КМС</v>
          </cell>
          <cell r="F129" t="str">
            <v>Иркутская обл.</v>
          </cell>
          <cell r="G129" t="str">
            <v>ОГКУ ДО СШОР "ОЛИМПИЕЦ" КЛУБ "БАЙКАЛ-ДВ",г. УСОЛЬЕ-СИБИРСКОЕ</v>
          </cell>
          <cell r="H129">
            <v>1</v>
          </cell>
        </row>
        <row r="130">
          <cell r="A130">
            <v>128</v>
          </cell>
          <cell r="B130" t="str">
            <v>АЛЕКСЕЕНКО Сабрина</v>
          </cell>
          <cell r="C130">
            <v>10117776774</v>
          </cell>
          <cell r="D130">
            <v>39255</v>
          </cell>
          <cell r="E130" t="str">
            <v>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129</v>
          </cell>
          <cell r="B131" t="str">
            <v>ШИШКИНА Виктория</v>
          </cell>
          <cell r="C131">
            <v>10119123155</v>
          </cell>
          <cell r="D131">
            <v>39607</v>
          </cell>
          <cell r="E131" t="str">
            <v>КМС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130</v>
          </cell>
          <cell r="B132" t="str">
            <v>БЕЛЬКОВА Яна</v>
          </cell>
          <cell r="C132">
            <v>10132607973</v>
          </cell>
          <cell r="D132">
            <v>40063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</row>
        <row r="133">
          <cell r="A133">
            <v>131</v>
          </cell>
          <cell r="B133" t="str">
            <v>КОНОШАНОВА Софья</v>
          </cell>
          <cell r="C133">
            <v>10146296188</v>
          </cell>
          <cell r="D133">
            <v>40205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132</v>
          </cell>
          <cell r="B134" t="str">
            <v>КОВЯЗИНА Валерия</v>
          </cell>
          <cell r="C134">
            <v>10104450792</v>
          </cell>
          <cell r="D134">
            <v>38473</v>
          </cell>
          <cell r="E134" t="str">
            <v>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  <cell r="H134">
            <v>1</v>
          </cell>
        </row>
        <row r="135">
          <cell r="A135">
            <v>133</v>
          </cell>
          <cell r="B135" t="str">
            <v>КРУГЛОВА Юлия</v>
          </cell>
          <cell r="C135">
            <v>10140708483</v>
          </cell>
          <cell r="D135">
            <v>39796</v>
          </cell>
          <cell r="E135" t="str">
            <v>КМС</v>
          </cell>
          <cell r="F135" t="str">
            <v>Респ.Башкортостан</v>
          </cell>
          <cell r="G135" t="str">
            <v>МАУ ДО "СШОР" Белорецкого района г.Белорецк</v>
          </cell>
        </row>
        <row r="136">
          <cell r="A136">
            <v>134</v>
          </cell>
          <cell r="B136" t="str">
            <v>МИРОНОВА Алена</v>
          </cell>
          <cell r="C136">
            <v>10140709800</v>
          </cell>
          <cell r="D136">
            <v>39475</v>
          </cell>
          <cell r="E136" t="str">
            <v>КМС</v>
          </cell>
          <cell r="F136" t="str">
            <v>Респ.Башкортостан</v>
          </cell>
          <cell r="G136" t="str">
            <v>РОО "Федерация РБ"</v>
          </cell>
        </row>
        <row r="137">
          <cell r="A137">
            <v>135</v>
          </cell>
          <cell r="B137" t="str">
            <v>ВЕРИЖНИКОВА Ульяна</v>
          </cell>
          <cell r="C137">
            <v>10129111832</v>
          </cell>
          <cell r="D137">
            <v>40111</v>
          </cell>
          <cell r="E137" t="str">
            <v>1 СР</v>
          </cell>
          <cell r="F137" t="str">
            <v>Респ.Башкортостан</v>
          </cell>
          <cell r="G137" t="str">
            <v>ГАУ ДО СШОР по велоспорту РБ</v>
          </cell>
        </row>
        <row r="138">
          <cell r="A138">
            <v>136</v>
          </cell>
          <cell r="B138" t="str">
            <v>КИЛИНА Анна</v>
          </cell>
          <cell r="C138">
            <v>10161836905</v>
          </cell>
          <cell r="D138">
            <v>40081</v>
          </cell>
          <cell r="E138" t="str">
            <v>2 СР</v>
          </cell>
          <cell r="F138" t="str">
            <v>Респ.Башкортостан</v>
          </cell>
          <cell r="G138" t="str">
            <v>ГАУ ДО СШОР по велоспорту РБ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РОССИИ-ПЕРВЕНСТВО РОССИИ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ОМСК - "Омский велотрек"</v>
          </cell>
        </row>
        <row r="12">
          <cell r="A12" t="str">
            <v>ДАТА ПРОВЕДЕНИЯ: 03-08 МАРТА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Омская область</v>
          </cell>
        </row>
        <row r="17">
          <cell r="A17">
            <v>1</v>
          </cell>
          <cell r="B17">
            <v>1</v>
          </cell>
          <cell r="C17">
            <v>10010193367</v>
          </cell>
          <cell r="D17" t="str">
            <v>НИЧИПУРЕНКО Павел</v>
          </cell>
          <cell r="E17">
            <v>36098</v>
          </cell>
          <cell r="F17" t="str">
            <v>МС</v>
          </cell>
          <cell r="G17" t="str">
            <v>"СШОР "Академия велоспорта" - ГБУ РК "ЦСП СК РК"</v>
          </cell>
        </row>
        <row r="18">
          <cell r="A18">
            <v>2</v>
          </cell>
          <cell r="B18">
            <v>2</v>
          </cell>
          <cell r="C18">
            <v>10013902104</v>
          </cell>
          <cell r="D18" t="str">
            <v>ЕРЁМКИН Аркадий</v>
          </cell>
          <cell r="E18">
            <v>35191</v>
          </cell>
          <cell r="F18" t="str">
            <v>МС</v>
          </cell>
          <cell r="G18" t="str">
            <v>"СШОР "Академия велоспорта"- Новосибирская обл.Н(К)УОР</v>
          </cell>
        </row>
        <row r="19">
          <cell r="A19">
            <v>3</v>
          </cell>
          <cell r="B19">
            <v>3</v>
          </cell>
          <cell r="C19">
            <v>10095787480</v>
          </cell>
          <cell r="D19" t="str">
            <v>ТЕРЕШЕНОК Виталий</v>
          </cell>
          <cell r="E19">
            <v>37065</v>
          </cell>
          <cell r="F19" t="str">
            <v>МС</v>
          </cell>
          <cell r="G19" t="str">
            <v>"СШОР "Академия велоспорта"- Новосибирская обл.Н(К)УОР</v>
          </cell>
        </row>
        <row r="20">
          <cell r="A20">
            <v>4</v>
          </cell>
          <cell r="B20">
            <v>4</v>
          </cell>
          <cell r="C20">
            <v>10062526988</v>
          </cell>
          <cell r="D20" t="str">
            <v>ШЕСТАКОВ Артем</v>
          </cell>
          <cell r="E20">
            <v>37882</v>
          </cell>
          <cell r="F20" t="str">
            <v>МС</v>
          </cell>
          <cell r="G20" t="str">
            <v>ФГБУ СГУОР-"СШОР "Академия велоспорта"-МБУ СШ ТЭИС Новосибирская обл.-ЦСКА</v>
          </cell>
        </row>
        <row r="21">
          <cell r="A21">
            <v>5</v>
          </cell>
          <cell r="B21">
            <v>5</v>
          </cell>
          <cell r="C21">
            <v>10081650136</v>
          </cell>
          <cell r="D21" t="str">
            <v>ПУРЫГИН Максим</v>
          </cell>
          <cell r="E21">
            <v>38520</v>
          </cell>
          <cell r="F21" t="str">
            <v>МС</v>
          </cell>
          <cell r="G21" t="str">
            <v>"СШОР "Академия велоспорта"</v>
          </cell>
        </row>
        <row r="22">
          <cell r="A22">
            <v>6</v>
          </cell>
          <cell r="B22">
            <v>6</v>
          </cell>
          <cell r="C22">
            <v>10055306451</v>
          </cell>
          <cell r="D22" t="str">
            <v>ЛУЧНИКОВ Егор</v>
          </cell>
          <cell r="E22">
            <v>37883</v>
          </cell>
          <cell r="F22" t="str">
            <v>МС</v>
          </cell>
          <cell r="G22" t="str">
            <v>"СШОР "Академия велоспорта"-МБУ СШ ТЭИС Новосибирская обл.-ЦСКА</v>
          </cell>
        </row>
        <row r="23">
          <cell r="A23">
            <v>7</v>
          </cell>
          <cell r="B23">
            <v>7</v>
          </cell>
          <cell r="C23">
            <v>10078794292</v>
          </cell>
          <cell r="D23" t="str">
            <v>ТИШКИН Александр</v>
          </cell>
          <cell r="E23">
            <v>37768</v>
          </cell>
          <cell r="F23" t="str">
            <v>МС</v>
          </cell>
          <cell r="G23" t="str">
            <v>"СШОР "Академия велоспорта" - ГБУ РК "ЦСП СК РК"</v>
          </cell>
        </row>
        <row r="24">
          <cell r="A24">
            <v>8</v>
          </cell>
          <cell r="B24">
            <v>8</v>
          </cell>
          <cell r="C24">
            <v>10092621038</v>
          </cell>
          <cell r="D24" t="str">
            <v>ЛЯШКО Владислав</v>
          </cell>
          <cell r="E24">
            <v>38191</v>
          </cell>
          <cell r="F24" t="str">
            <v>МС</v>
          </cell>
          <cell r="G24" t="str">
            <v>"СШОР "Академия велоспорта"- Новосибирская обл.Н(К)УОР</v>
          </cell>
        </row>
        <row r="25">
          <cell r="A25">
            <v>9</v>
          </cell>
          <cell r="B25">
            <v>9</v>
          </cell>
          <cell r="C25">
            <v>10130113659</v>
          </cell>
          <cell r="D25" t="str">
            <v>КЕЗЬ Федор</v>
          </cell>
          <cell r="E25">
            <v>39760</v>
          </cell>
          <cell r="F25" t="str">
            <v>КМС</v>
          </cell>
          <cell r="G25" t="str">
            <v>"СШОР "Академия велоспорта"</v>
          </cell>
        </row>
        <row r="26">
          <cell r="A26">
            <v>10</v>
          </cell>
          <cell r="B26">
            <v>10</v>
          </cell>
          <cell r="C26">
            <v>10127676030</v>
          </cell>
          <cell r="D26" t="str">
            <v>ДОКШИН Андрей</v>
          </cell>
          <cell r="E26">
            <v>39734</v>
          </cell>
          <cell r="F26" t="str">
            <v>КМС</v>
          </cell>
          <cell r="G26" t="str">
            <v>"СШОР "Академия велоспорта"</v>
          </cell>
        </row>
        <row r="27">
          <cell r="A27">
            <v>11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ФГБУ СГУОР-"СШОР "Академия велоспорта"</v>
          </cell>
        </row>
        <row r="28">
          <cell r="A28">
            <v>12</v>
          </cell>
          <cell r="B28">
            <v>12</v>
          </cell>
          <cell r="C28">
            <v>10034972524</v>
          </cell>
          <cell r="D28" t="str">
            <v>МУРАШКО Дмитрий</v>
          </cell>
          <cell r="E28">
            <v>26718</v>
          </cell>
          <cell r="F28" t="str">
            <v>МСМК</v>
          </cell>
          <cell r="G28" t="str">
            <v>"СШОР "Академия велоспорта"</v>
          </cell>
        </row>
        <row r="29">
          <cell r="A29">
            <v>13</v>
          </cell>
          <cell r="B29">
            <v>13</v>
          </cell>
          <cell r="C29">
            <v>10105335415</v>
          </cell>
          <cell r="D29" t="str">
            <v>МУХИН Михаил</v>
          </cell>
          <cell r="E29">
            <v>38507</v>
          </cell>
          <cell r="F29" t="str">
            <v>МС</v>
          </cell>
          <cell r="G29" t="str">
            <v>"СШОР "Академия велоспорта"</v>
          </cell>
        </row>
        <row r="30">
          <cell r="A30">
            <v>14</v>
          </cell>
          <cell r="B30">
            <v>14</v>
          </cell>
          <cell r="C30">
            <v>10122875136</v>
          </cell>
          <cell r="D30" t="str">
            <v>ПУХОРЕВ Алексей</v>
          </cell>
          <cell r="E30">
            <v>38841</v>
          </cell>
          <cell r="F30" t="str">
            <v>КМС</v>
          </cell>
          <cell r="G30" t="str">
            <v>ФГБУ СГУОР-"СШОР "Академия велоспорта"-Кемеровская обл.</v>
          </cell>
        </row>
        <row r="31">
          <cell r="A31">
            <v>15</v>
          </cell>
          <cell r="B31">
            <v>15</v>
          </cell>
          <cell r="C31">
            <v>10092426331</v>
          </cell>
          <cell r="D31" t="str">
            <v>САННИКОВ Евгений</v>
          </cell>
          <cell r="E31">
            <v>38756</v>
          </cell>
          <cell r="F31" t="str">
            <v>КМС</v>
          </cell>
          <cell r="G31" t="str">
            <v>"СШОР "Академия велоспорта"</v>
          </cell>
        </row>
        <row r="32">
          <cell r="A32">
            <v>16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"СШОР № 8 им.В.Соколова"</v>
          </cell>
        </row>
        <row r="33">
          <cell r="A33">
            <v>17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"СШОР "Академия велоспорта"</v>
          </cell>
        </row>
        <row r="34">
          <cell r="A34">
            <v>18</v>
          </cell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"СШОР "Академия велоспорта"</v>
          </cell>
        </row>
        <row r="35">
          <cell r="A35">
            <v>19</v>
          </cell>
          <cell r="B35">
            <v>19</v>
          </cell>
          <cell r="C35">
            <v>10133681845</v>
          </cell>
          <cell r="D35" t="str">
            <v>СТЕПАНОВ Алексей</v>
          </cell>
          <cell r="E35">
            <v>40211</v>
          </cell>
          <cell r="F35" t="str">
            <v>1 СР</v>
          </cell>
          <cell r="G35" t="str">
            <v xml:space="preserve">"СШОР № 8 им.В.Соколова" </v>
          </cell>
        </row>
        <row r="36">
          <cell r="A36">
            <v>20</v>
          </cell>
          <cell r="B36">
            <v>20</v>
          </cell>
          <cell r="C36">
            <v>10142530265</v>
          </cell>
          <cell r="D36" t="str">
            <v>ФУКС Даниил</v>
          </cell>
          <cell r="E36">
            <v>40015</v>
          </cell>
          <cell r="F36" t="str">
            <v>1 СР</v>
          </cell>
          <cell r="G36" t="str">
            <v>"СШОР "Академия велоспорта"</v>
          </cell>
        </row>
        <row r="37">
          <cell r="A37">
            <v>21</v>
          </cell>
          <cell r="B37">
            <v>21</v>
          </cell>
          <cell r="C37">
            <v>10133681744</v>
          </cell>
          <cell r="D37" t="str">
            <v>ГОРОХ Кирилл</v>
          </cell>
          <cell r="E37">
            <v>40213</v>
          </cell>
          <cell r="F37" t="str">
            <v>1 СР</v>
          </cell>
          <cell r="G37" t="str">
            <v xml:space="preserve">"СШОР № 8 им.В.Соколова" </v>
          </cell>
        </row>
        <row r="38">
          <cell r="A38">
            <v>22</v>
          </cell>
          <cell r="B38">
            <v>22</v>
          </cell>
          <cell r="C38">
            <v>10115821620</v>
          </cell>
          <cell r="D38" t="str">
            <v>ТЮСЕНКОВ Артем</v>
          </cell>
          <cell r="E38">
            <v>39890</v>
          </cell>
          <cell r="F38" t="str">
            <v>1 СР</v>
          </cell>
          <cell r="G38" t="str">
            <v xml:space="preserve">"СШОР № 8 им.В.Соколова" </v>
          </cell>
        </row>
        <row r="39">
          <cell r="A39">
            <v>23</v>
          </cell>
          <cell r="B39">
            <v>23</v>
          </cell>
          <cell r="C39">
            <v>10092399150</v>
          </cell>
          <cell r="D39" t="str">
            <v>ПРИДАТЧЕНКО Роман</v>
          </cell>
          <cell r="E39">
            <v>39409</v>
          </cell>
          <cell r="F39" t="str">
            <v>КМС</v>
          </cell>
          <cell r="G39" t="str">
            <v>"СШОР "Академия велоспорта"</v>
          </cell>
        </row>
        <row r="40">
          <cell r="A40">
            <v>24</v>
          </cell>
          <cell r="B40">
            <v>24</v>
          </cell>
          <cell r="C40">
            <v>10133949607</v>
          </cell>
          <cell r="D40" t="str">
            <v>СУСЛОВ Александр</v>
          </cell>
          <cell r="E40">
            <v>39900</v>
          </cell>
          <cell r="F40" t="str">
            <v>1 СР</v>
          </cell>
          <cell r="G40" t="str">
            <v>"СШОР "Академия велоспорта"</v>
          </cell>
        </row>
        <row r="41">
          <cell r="A41">
            <v>25</v>
          </cell>
          <cell r="B41">
            <v>80</v>
          </cell>
          <cell r="C41">
            <v>10036076607</v>
          </cell>
          <cell r="D41" t="str">
            <v>ВАЛЬКОВСКАЯ Татьяна</v>
          </cell>
          <cell r="E41">
            <v>37625</v>
          </cell>
          <cell r="F41" t="str">
            <v>МС</v>
          </cell>
          <cell r="G41" t="str">
            <v>"СШОР "Академия велоспорта"- Новосибирская обл.Н(К)УОР</v>
          </cell>
        </row>
        <row r="42">
          <cell r="A42">
            <v>26</v>
          </cell>
          <cell r="B42">
            <v>81</v>
          </cell>
          <cell r="C42">
            <v>10036059328</v>
          </cell>
          <cell r="D42" t="str">
            <v>ИВАНЦОВА Мария</v>
          </cell>
          <cell r="E42">
            <v>37004</v>
          </cell>
          <cell r="F42" t="str">
            <v>МС</v>
          </cell>
          <cell r="G42" t="str">
            <v>"СШОР "Академия велоспорта"- Новосибирская обл.Н(К)УОР</v>
          </cell>
        </row>
        <row r="43">
          <cell r="A43">
            <v>27</v>
          </cell>
          <cell r="B43">
            <v>82</v>
          </cell>
          <cell r="C43">
            <v>10009692001</v>
          </cell>
          <cell r="D43" t="str">
            <v>СТЕПАНОВА Дарья</v>
          </cell>
          <cell r="E43">
            <v>35536</v>
          </cell>
          <cell r="F43" t="str">
            <v>МС</v>
          </cell>
          <cell r="G43" t="str">
            <v>"СШОР "Академия велоспорта"- Новосибирская обл.Н(К)УОР</v>
          </cell>
        </row>
        <row r="44">
          <cell r="A44">
            <v>28</v>
          </cell>
          <cell r="B44">
            <v>83</v>
          </cell>
          <cell r="C44">
            <v>10083185766</v>
          </cell>
          <cell r="D44" t="str">
            <v>ГЕРГЕЛЬ Анастасия</v>
          </cell>
          <cell r="E44">
            <v>38682</v>
          </cell>
          <cell r="F44" t="str">
            <v>КМС</v>
          </cell>
          <cell r="G44" t="str">
            <v>ФГБУ СГУОР-"СШОР "Академия велоспорта"</v>
          </cell>
        </row>
        <row r="45">
          <cell r="A45">
            <v>29</v>
          </cell>
          <cell r="B45">
            <v>84</v>
          </cell>
          <cell r="C45">
            <v>10084468994</v>
          </cell>
          <cell r="D45" t="str">
            <v>МАНАННИКОВА Анастасия</v>
          </cell>
          <cell r="E45">
            <v>37914</v>
          </cell>
          <cell r="F45" t="str">
            <v>МС</v>
          </cell>
          <cell r="G45" t="str">
            <v>"СШОР "Академия велоспорта"</v>
          </cell>
        </row>
        <row r="46">
          <cell r="A46">
            <v>30</v>
          </cell>
          <cell r="B46">
            <v>85</v>
          </cell>
          <cell r="C46">
            <v>10079773790</v>
          </cell>
          <cell r="D46" t="str">
            <v>ШВАРЕВА Варвара</v>
          </cell>
          <cell r="E46">
            <v>38272</v>
          </cell>
          <cell r="F46" t="str">
            <v>КМС</v>
          </cell>
          <cell r="G46" t="str">
            <v>ФГБУ СГУОР-"СШОР "Академия велоспорта"</v>
          </cell>
        </row>
        <row r="47">
          <cell r="A47">
            <v>31</v>
          </cell>
          <cell r="B47">
            <v>86</v>
          </cell>
          <cell r="C47">
            <v>10113107943</v>
          </cell>
          <cell r="D47" t="str">
            <v>ЦИЛИНКЕВИЧ Полина</v>
          </cell>
          <cell r="E47">
            <v>39744</v>
          </cell>
          <cell r="F47" t="str">
            <v>КМС</v>
          </cell>
          <cell r="G47" t="str">
            <v>ФГБУ СГУОР-"СШОР "Академия велоспорта"</v>
          </cell>
        </row>
        <row r="48">
          <cell r="A48">
            <v>32</v>
          </cell>
          <cell r="B48">
            <v>87</v>
          </cell>
          <cell r="C48">
            <v>10104579724</v>
          </cell>
          <cell r="D48" t="str">
            <v>САВИЦКАЯ Анастасия</v>
          </cell>
          <cell r="E48">
            <v>38972</v>
          </cell>
          <cell r="F48" t="str">
            <v>КМС</v>
          </cell>
          <cell r="G48" t="str">
            <v>ФГБУ СГУОР-"СШОР "Академия велоспорта"-МБУ СШ ТЭИС Новосибирская обл.</v>
          </cell>
        </row>
        <row r="49">
          <cell r="A49">
            <v>33</v>
          </cell>
          <cell r="B49">
            <v>88</v>
          </cell>
          <cell r="C49">
            <v>10104417854</v>
          </cell>
          <cell r="D49" t="str">
            <v>МЕДВЕДЕВА Кристина</v>
          </cell>
          <cell r="E49">
            <v>39083</v>
          </cell>
          <cell r="F49" t="str">
            <v>КМС</v>
          </cell>
          <cell r="G49" t="str">
            <v>"СШОР "Академия велоспорта"</v>
          </cell>
        </row>
        <row r="50">
          <cell r="A50">
            <v>34</v>
          </cell>
          <cell r="B50">
            <v>89</v>
          </cell>
          <cell r="C50">
            <v>10120568960</v>
          </cell>
          <cell r="D50" t="str">
            <v>КЛОЧКО София</v>
          </cell>
          <cell r="E50">
            <v>39760</v>
          </cell>
          <cell r="F50" t="str">
            <v>КМС</v>
          </cell>
          <cell r="G50" t="str">
            <v>"СШОР "Академия велоспорта"</v>
          </cell>
        </row>
        <row r="51">
          <cell r="A51">
            <v>35</v>
          </cell>
          <cell r="B51">
            <v>96</v>
          </cell>
          <cell r="C51">
            <v>10116168291</v>
          </cell>
          <cell r="D51" t="str">
            <v>ФАТЕЕВА Александра</v>
          </cell>
          <cell r="E51">
            <v>38788</v>
          </cell>
          <cell r="F51" t="str">
            <v>КМС</v>
          </cell>
          <cell r="G51" t="str">
            <v>ФГБУ СГУОР-"СШОР "Академия велоспорта"</v>
          </cell>
        </row>
        <row r="52">
          <cell r="A52">
            <v>36</v>
          </cell>
          <cell r="B52">
            <v>97</v>
          </cell>
          <cell r="C52">
            <v>10115640855</v>
          </cell>
          <cell r="D52" t="str">
            <v>ЕЛЬЦОВА Мира</v>
          </cell>
          <cell r="E52">
            <v>39374</v>
          </cell>
          <cell r="F52" t="str">
            <v>КМС</v>
          </cell>
          <cell r="G52" t="str">
            <v>ФГБУ СГУОР-"СШОР "Академия велоспорта"</v>
          </cell>
        </row>
        <row r="53">
          <cell r="A53">
            <v>37</v>
          </cell>
          <cell r="B53">
            <v>98</v>
          </cell>
          <cell r="C53">
            <v>10127392609</v>
          </cell>
          <cell r="D53" t="str">
            <v>ЧЕТКИНА Виталия</v>
          </cell>
          <cell r="E53">
            <v>39593</v>
          </cell>
          <cell r="F53" t="str">
            <v>КМС</v>
          </cell>
          <cell r="G53" t="str">
            <v>"СШОР "Академия велоспорта"</v>
          </cell>
        </row>
        <row r="54">
          <cell r="A54">
            <v>38</v>
          </cell>
          <cell r="B54">
            <v>99</v>
          </cell>
          <cell r="C54">
            <v>10133870084</v>
          </cell>
          <cell r="D54" t="str">
            <v>СТЕПАНОВА Злата</v>
          </cell>
          <cell r="E54">
            <v>40430</v>
          </cell>
          <cell r="F54" t="str">
            <v>1 СР</v>
          </cell>
          <cell r="G54" t="str">
            <v>"СШОР "Академия велоспорта"</v>
          </cell>
        </row>
        <row r="55">
          <cell r="A55">
            <v>39</v>
          </cell>
          <cell r="B55">
            <v>100</v>
          </cell>
          <cell r="C55">
            <v>10133869175</v>
          </cell>
          <cell r="D55" t="str">
            <v>ПЕРЕПЕЧИНА Евгения</v>
          </cell>
          <cell r="E55">
            <v>40396</v>
          </cell>
          <cell r="F55" t="str">
            <v>1 СР</v>
          </cell>
          <cell r="G55" t="str">
            <v>"СШОР "Академия велоспорта"</v>
          </cell>
        </row>
        <row r="56">
          <cell r="A56">
            <v>40</v>
          </cell>
          <cell r="B56">
            <v>101</v>
          </cell>
          <cell r="C56">
            <v>10120340810</v>
          </cell>
          <cell r="D56" t="str">
            <v>САЙГАНОВА Мария</v>
          </cell>
          <cell r="E56">
            <v>39136</v>
          </cell>
          <cell r="F56" t="str">
            <v>КМС</v>
          </cell>
          <cell r="G56" t="str">
            <v>"СШОР "Академия велоспорта"</v>
          </cell>
        </row>
        <row r="57">
          <cell r="A57">
            <v>41</v>
          </cell>
          <cell r="B57">
            <v>102</v>
          </cell>
          <cell r="C57">
            <v>10118768804</v>
          </cell>
          <cell r="D57" t="str">
            <v>ВОРОНЧЕНКО Варвара</v>
          </cell>
          <cell r="E57">
            <v>39762</v>
          </cell>
          <cell r="F57" t="str">
            <v>1 СР</v>
          </cell>
          <cell r="G57" t="str">
            <v>"СШОР "Академия велоспорта"</v>
          </cell>
        </row>
        <row r="58">
          <cell r="B58" t="str">
            <v>Представитель: Старченков С.А.(100 349 911 16),Клочко В.И.(101 257 395 65),Шунайлов А.В.(101 510 305 96)</v>
          </cell>
        </row>
        <row r="60">
          <cell r="B60" t="str">
            <v>Москва</v>
          </cell>
        </row>
        <row r="61">
          <cell r="A61">
            <v>1</v>
          </cell>
          <cell r="B61">
            <v>37</v>
          </cell>
          <cell r="C61">
            <v>10112339623</v>
          </cell>
          <cell r="D61" t="str">
            <v>БЕДРЕТДИНОВ Фарид</v>
          </cell>
          <cell r="E61">
            <v>38707</v>
          </cell>
          <cell r="F61" t="str">
            <v>КМС</v>
          </cell>
          <cell r="G61" t="str">
            <v>ГБУ ДО "МГФСО"</v>
          </cell>
        </row>
        <row r="62">
          <cell r="A62">
            <v>2</v>
          </cell>
          <cell r="B62">
            <v>38</v>
          </cell>
          <cell r="C62">
            <v>10101780565</v>
          </cell>
          <cell r="D62" t="str">
            <v>ВОДОПЬЯНОВ Александр</v>
          </cell>
          <cell r="E62">
            <v>38579</v>
          </cell>
          <cell r="F62" t="str">
            <v>КМС</v>
          </cell>
          <cell r="G62" t="str">
            <v>ГБУ ДО "МГФСО"</v>
          </cell>
        </row>
        <row r="63">
          <cell r="A63">
            <v>3</v>
          </cell>
          <cell r="B63">
            <v>51</v>
          </cell>
          <cell r="C63">
            <v>10100513000</v>
          </cell>
          <cell r="D63" t="str">
            <v>БОРТНИКОВ Георгий</v>
          </cell>
          <cell r="E63">
            <v>38944</v>
          </cell>
          <cell r="F63" t="str">
            <v>КМС</v>
          </cell>
          <cell r="G63" t="str">
            <v>ГБПОУ "МССУОР №2" Москомспорта- Динамо</v>
          </cell>
        </row>
        <row r="64">
          <cell r="A64">
            <v>4</v>
          </cell>
          <cell r="B64">
            <v>52</v>
          </cell>
          <cell r="C64">
            <v>10113498771</v>
          </cell>
          <cell r="D64" t="str">
            <v>АВЕРИН Алексей</v>
          </cell>
          <cell r="E64">
            <v>38795</v>
          </cell>
          <cell r="F64" t="str">
            <v>МС</v>
          </cell>
          <cell r="G64" t="str">
            <v>ГБУ ДО "МГФСО"</v>
          </cell>
        </row>
        <row r="65">
          <cell r="A65">
            <v>5</v>
          </cell>
          <cell r="B65">
            <v>53</v>
          </cell>
          <cell r="C65">
            <v>10113386213</v>
          </cell>
          <cell r="D65" t="str">
            <v>БОРТНИК Иван</v>
          </cell>
          <cell r="E65">
            <v>39330</v>
          </cell>
          <cell r="F65" t="str">
            <v>МС</v>
          </cell>
          <cell r="G65" t="str">
            <v>ГБУ ДО "МГФСО"</v>
          </cell>
        </row>
        <row r="66">
          <cell r="A66">
            <v>6</v>
          </cell>
          <cell r="B66">
            <v>54</v>
          </cell>
          <cell r="C66">
            <v>10129902885</v>
          </cell>
          <cell r="D66" t="str">
            <v>БОРТНИК Степан</v>
          </cell>
          <cell r="E66">
            <v>40113</v>
          </cell>
          <cell r="F66" t="str">
            <v>КМС</v>
          </cell>
          <cell r="G66" t="str">
            <v>ГБУ ДО "МГФСО"</v>
          </cell>
        </row>
        <row r="67">
          <cell r="A67">
            <v>7</v>
          </cell>
          <cell r="B67">
            <v>55</v>
          </cell>
          <cell r="C67">
            <v>10139175378</v>
          </cell>
          <cell r="D67" t="str">
            <v>ГАММЕРШМИДТ Антон</v>
          </cell>
          <cell r="E67">
            <v>39878</v>
          </cell>
          <cell r="F67" t="str">
            <v>КМС</v>
          </cell>
          <cell r="G67" t="str">
            <v>ГБУ ДО "МГФСО"</v>
          </cell>
        </row>
        <row r="68">
          <cell r="A68">
            <v>8</v>
          </cell>
          <cell r="B68">
            <v>56</v>
          </cell>
          <cell r="C68">
            <v>10113107135</v>
          </cell>
          <cell r="D68" t="str">
            <v>КУСКОВ Давид</v>
          </cell>
          <cell r="E68">
            <v>39483</v>
          </cell>
          <cell r="F68" t="str">
            <v>КМС</v>
          </cell>
          <cell r="G68" t="str">
            <v>ГБУ ДО "МГФСО"</v>
          </cell>
        </row>
        <row r="69">
          <cell r="A69">
            <v>9</v>
          </cell>
          <cell r="B69">
            <v>57</v>
          </cell>
          <cell r="C69">
            <v>10151609566</v>
          </cell>
          <cell r="D69" t="str">
            <v>МАРТЫНОВ Александр</v>
          </cell>
          <cell r="E69">
            <v>39123</v>
          </cell>
          <cell r="F69" t="str">
            <v>КМС</v>
          </cell>
          <cell r="G69" t="str">
            <v>ГБУ ДО "МГФСО"</v>
          </cell>
        </row>
        <row r="70">
          <cell r="A70">
            <v>10</v>
          </cell>
          <cell r="B70">
            <v>58</v>
          </cell>
          <cell r="C70">
            <v>10127428274</v>
          </cell>
          <cell r="D70" t="str">
            <v>ЖИВЕЧКОВ Илья</v>
          </cell>
          <cell r="E70">
            <v>39296</v>
          </cell>
          <cell r="F70" t="str">
            <v>КМС</v>
          </cell>
          <cell r="G70" t="str">
            <v>ГБУ ДО "МГФСО"</v>
          </cell>
        </row>
        <row r="71">
          <cell r="A71">
            <v>11</v>
          </cell>
          <cell r="B71">
            <v>59</v>
          </cell>
          <cell r="C71">
            <v>10115494446</v>
          </cell>
          <cell r="D71" t="str">
            <v>КРИСАНОВ Кирилл</v>
          </cell>
          <cell r="E71">
            <v>39359</v>
          </cell>
          <cell r="F71" t="str">
            <v>КМС</v>
          </cell>
          <cell r="G71" t="str">
            <v>ГБУ ДО "МГФСО"</v>
          </cell>
        </row>
        <row r="72">
          <cell r="A72">
            <v>12</v>
          </cell>
          <cell r="B72">
            <v>60</v>
          </cell>
          <cell r="C72">
            <v>10084268530</v>
          </cell>
          <cell r="D72" t="str">
            <v>ПРИДАТЧЕНКО Егор</v>
          </cell>
          <cell r="E72">
            <v>38954</v>
          </cell>
          <cell r="F72" t="str">
            <v>МС</v>
          </cell>
          <cell r="G72" t="str">
            <v>ГБУ ДО "МГФСО"</v>
          </cell>
        </row>
        <row r="73">
          <cell r="A73">
            <v>13</v>
          </cell>
          <cell r="B73">
            <v>61</v>
          </cell>
          <cell r="C73">
            <v>10129837817</v>
          </cell>
          <cell r="D73" t="str">
            <v>СИТДИКОВ Амир</v>
          </cell>
          <cell r="E73">
            <v>39858</v>
          </cell>
          <cell r="F73" t="str">
            <v>КМС</v>
          </cell>
          <cell r="G73" t="str">
            <v>ГБУ ДО "МГФСО"</v>
          </cell>
        </row>
        <row r="74">
          <cell r="A74">
            <v>14</v>
          </cell>
          <cell r="B74">
            <v>62</v>
          </cell>
          <cell r="C74">
            <v>10104125642</v>
          </cell>
          <cell r="D74" t="str">
            <v>СУЛТАНОВ Матвей</v>
          </cell>
          <cell r="E74">
            <v>39175</v>
          </cell>
          <cell r="F74" t="str">
            <v>КМС</v>
          </cell>
          <cell r="G74" t="str">
            <v>ГБУ ДО "МГФСО"</v>
          </cell>
        </row>
        <row r="75">
          <cell r="A75">
            <v>15</v>
          </cell>
          <cell r="B75">
            <v>119</v>
          </cell>
          <cell r="C75">
            <v>10120565122</v>
          </cell>
          <cell r="D75" t="str">
            <v>ТОЛСТИКОВА Екатерина</v>
          </cell>
          <cell r="E75">
            <v>38778</v>
          </cell>
          <cell r="F75" t="str">
            <v>КМС</v>
          </cell>
          <cell r="G75" t="str">
            <v>ГБУ ДО "МГФСО"</v>
          </cell>
        </row>
        <row r="76">
          <cell r="A76">
            <v>16</v>
          </cell>
          <cell r="B76">
            <v>120</v>
          </cell>
          <cell r="C76">
            <v>10130128817</v>
          </cell>
          <cell r="D76" t="str">
            <v>АЛЯКРИНСКАЯ София</v>
          </cell>
          <cell r="E76">
            <v>40101</v>
          </cell>
          <cell r="F76" t="str">
            <v>КМС</v>
          </cell>
          <cell r="G76" t="str">
            <v>ГБУ ДО "МГФСО"</v>
          </cell>
        </row>
        <row r="77">
          <cell r="A77">
            <v>17</v>
          </cell>
          <cell r="B77">
            <v>121</v>
          </cell>
          <cell r="C77">
            <v>10145085611</v>
          </cell>
          <cell r="D77" t="str">
            <v>АНДРЮШИНА Маргарита</v>
          </cell>
          <cell r="E77">
            <v>40472</v>
          </cell>
          <cell r="F77" t="str">
            <v>1 СР</v>
          </cell>
          <cell r="G77" t="str">
            <v>ГБУ ДО "МГФСО"</v>
          </cell>
        </row>
        <row r="78">
          <cell r="A78">
            <v>18</v>
          </cell>
          <cell r="B78">
            <v>122</v>
          </cell>
          <cell r="C78">
            <v>10116260544</v>
          </cell>
          <cell r="D78" t="str">
            <v>БАЖЕНОВА Кристина</v>
          </cell>
          <cell r="E78">
            <v>39526</v>
          </cell>
          <cell r="F78" t="str">
            <v>КМС</v>
          </cell>
          <cell r="G78" t="str">
            <v>ГБУ ДО "МГФСО"</v>
          </cell>
        </row>
        <row r="79">
          <cell r="A79">
            <v>19</v>
          </cell>
          <cell r="B79">
            <v>123</v>
          </cell>
          <cell r="C79">
            <v>10130164280</v>
          </cell>
          <cell r="D79" t="str">
            <v>БОСАРГИНА Дарья</v>
          </cell>
          <cell r="E79">
            <v>39492</v>
          </cell>
          <cell r="F79" t="str">
            <v>КМС</v>
          </cell>
          <cell r="G79" t="str">
            <v>ГБУ ДО "МГФСО"</v>
          </cell>
        </row>
        <row r="80">
          <cell r="A80">
            <v>20</v>
          </cell>
          <cell r="B80">
            <v>124</v>
          </cell>
          <cell r="C80">
            <v>10083844154</v>
          </cell>
          <cell r="D80" t="str">
            <v>СМИРНОВА Анна</v>
          </cell>
          <cell r="E80">
            <v>39353</v>
          </cell>
          <cell r="F80" t="str">
            <v>КМС</v>
          </cell>
          <cell r="G80" t="str">
            <v>ГБУ ДО "Московская академия велосипедного спорта"</v>
          </cell>
        </row>
        <row r="81">
          <cell r="A81">
            <v>21</v>
          </cell>
          <cell r="B81">
            <v>125</v>
          </cell>
          <cell r="C81">
            <v>10145133202</v>
          </cell>
          <cell r="D81" t="str">
            <v>ИГНАТЬЕВА Анастасия</v>
          </cell>
          <cell r="E81">
            <v>40264</v>
          </cell>
          <cell r="F81" t="str">
            <v>1 СР</v>
          </cell>
          <cell r="G81" t="str">
            <v>ГБУ ДО "МГФСО"</v>
          </cell>
        </row>
        <row r="82">
          <cell r="A82">
            <v>22</v>
          </cell>
          <cell r="B82">
            <v>126</v>
          </cell>
          <cell r="C82">
            <v>10145987711</v>
          </cell>
          <cell r="D82" t="str">
            <v>ЛЕПЕХА Диана</v>
          </cell>
          <cell r="E82">
            <v>40417</v>
          </cell>
          <cell r="F82" t="str">
            <v>1 СР</v>
          </cell>
          <cell r="G82" t="str">
            <v>ГБУ ДО "МГФСО"</v>
          </cell>
        </row>
        <row r="83">
          <cell r="B83" t="str">
            <v>Представитель: Разумов Ю.П.(100 607 630 06),Соколкова Т.А.(100 072 734 65),Кузнецов А.А.(101 510 306 00)</v>
          </cell>
        </row>
        <row r="85">
          <cell r="B85" t="str">
            <v>Иркутская область</v>
          </cell>
        </row>
        <row r="86">
          <cell r="A86">
            <v>1</v>
          </cell>
          <cell r="B86">
            <v>42</v>
          </cell>
          <cell r="C86">
            <v>10150168916</v>
          </cell>
          <cell r="D86" t="str">
            <v>БЛИНОВ Сергей</v>
          </cell>
          <cell r="E86">
            <v>40078</v>
          </cell>
          <cell r="F86" t="str">
            <v>КМС</v>
          </cell>
          <cell r="G86" t="str">
            <v>МБУ ДО СШ "Юность" г.Шелехов</v>
          </cell>
        </row>
        <row r="87">
          <cell r="A87">
            <v>2</v>
          </cell>
          <cell r="B87">
            <v>43</v>
          </cell>
          <cell r="C87">
            <v>10140309369</v>
          </cell>
          <cell r="D87" t="str">
            <v>СКАЛКИН Кирилл</v>
          </cell>
          <cell r="E87">
            <v>39744</v>
          </cell>
          <cell r="F87" t="str">
            <v>КМС</v>
          </cell>
          <cell r="G87" t="str">
            <v>ОГКУ ДО СШОР "ОЛИМПИЕЦ" КЛУБ "БАЙКАЛ-ДВ",г. УСОЛЬЕ-СИБИРСКОЕ</v>
          </cell>
        </row>
        <row r="88">
          <cell r="A88">
            <v>3</v>
          </cell>
          <cell r="B88">
            <v>44</v>
          </cell>
          <cell r="C88">
            <v>10140222473</v>
          </cell>
          <cell r="D88" t="str">
            <v>БЕРТУНОВ Максим</v>
          </cell>
          <cell r="E88">
            <v>39609</v>
          </cell>
          <cell r="F88" t="str">
            <v>КМС</v>
          </cell>
          <cell r="G88" t="str">
            <v>ОГКУ ДО СШОР "ОЛИМПИЕЦ" КЛУБ "БАЙКАЛ-ДВ",г. УСОЛЬЕ-СИБИРСКОЕ</v>
          </cell>
        </row>
        <row r="89">
          <cell r="A89">
            <v>4</v>
          </cell>
          <cell r="B89">
            <v>45</v>
          </cell>
          <cell r="C89">
            <v>10131547845</v>
          </cell>
          <cell r="D89" t="str">
            <v>АХТАМОВ Кирилл</v>
          </cell>
          <cell r="E89">
            <v>39276</v>
          </cell>
          <cell r="F89" t="str">
            <v>КМС</v>
          </cell>
          <cell r="G89" t="str">
            <v>ОГКУ ДО СШОР "ОЛИМПИЕЦ" КЛУБ "БАЙКАЛ-ДВ",г. УСОЛЬЕ-СИБИРСКОЕ</v>
          </cell>
        </row>
        <row r="90">
          <cell r="A90">
            <v>5</v>
          </cell>
          <cell r="B90">
            <v>127</v>
          </cell>
          <cell r="C90">
            <v>10132637275</v>
          </cell>
          <cell r="D90" t="str">
            <v>САМОДЕЕНКО Дарья</v>
          </cell>
          <cell r="E90">
            <v>40070</v>
          </cell>
          <cell r="F90" t="str">
            <v>КМС</v>
          </cell>
          <cell r="G90" t="str">
            <v>ОГКУ ДО СШОР "ОЛИМПИЕЦ" КЛУБ "БАЙКАЛ-ДВ",г. УСОЛЬЕ-СИБИРСКОЕ</v>
          </cell>
        </row>
        <row r="91">
          <cell r="A91">
            <v>6</v>
          </cell>
          <cell r="B91">
            <v>128</v>
          </cell>
          <cell r="C91">
            <v>10117776774</v>
          </cell>
          <cell r="D91" t="str">
            <v>АЛЕКСЕЕНКО Сабрина</v>
          </cell>
          <cell r="E91">
            <v>39255</v>
          </cell>
          <cell r="F91" t="str">
            <v>МС</v>
          </cell>
          <cell r="G91" t="str">
            <v>ОГКУ ДО СШОР "ОЛИМПИЕЦ" КЛУБ "БАЙКАЛ-ДВ",г. УСОЛЬЕ-СИБИРСКОЕ</v>
          </cell>
        </row>
        <row r="92">
          <cell r="A92">
            <v>7</v>
          </cell>
          <cell r="B92">
            <v>129</v>
          </cell>
          <cell r="C92">
            <v>10119123155</v>
          </cell>
          <cell r="D92" t="str">
            <v>ШИШКИНА Виктория</v>
          </cell>
          <cell r="E92">
            <v>39607</v>
          </cell>
          <cell r="F92" t="str">
            <v>КМС</v>
          </cell>
          <cell r="G92" t="str">
            <v>ОГКУ ДО СШОР "ОЛИМПИЕЦ" КЛУБ "БАЙКАЛ-ДВ",г. УСОЛЬЕ-СИБИРСКОЕ</v>
          </cell>
        </row>
        <row r="93">
          <cell r="A93">
            <v>8</v>
          </cell>
          <cell r="B93">
            <v>130</v>
          </cell>
          <cell r="C93">
            <v>10132607973</v>
          </cell>
          <cell r="D93" t="str">
            <v>БЕЛЬКОВА Яна</v>
          </cell>
          <cell r="E93">
            <v>40063</v>
          </cell>
          <cell r="F93" t="str">
            <v>КМС</v>
          </cell>
          <cell r="G93" t="str">
            <v>ОГКУ ДО СШОР "ОЛИМПИЕЦ" КЛУБ "БАЙКАЛ-ДВ",г. УСОЛЬЕ-СИБИРСКОЕ</v>
          </cell>
        </row>
        <row r="94">
          <cell r="A94">
            <v>9</v>
          </cell>
          <cell r="B94">
            <v>131</v>
          </cell>
          <cell r="C94">
            <v>10146296188</v>
          </cell>
          <cell r="D94" t="str">
            <v>КОНОШАНОВА Софья</v>
          </cell>
          <cell r="E94">
            <v>40205</v>
          </cell>
          <cell r="F94" t="str">
            <v>КМС</v>
          </cell>
          <cell r="G94" t="str">
            <v>ОГКУ ДО СШОР "ОЛИМПИЕЦ" КЛУБ "БАЙКАЛ-ДВ",г. УСОЛЬЕ-СИБИРСКОЕ</v>
          </cell>
        </row>
        <row r="95">
          <cell r="A95">
            <v>10</v>
          </cell>
          <cell r="B95">
            <v>132</v>
          </cell>
          <cell r="C95">
            <v>10104450792</v>
          </cell>
          <cell r="D95" t="str">
            <v>КОВЯЗИНА Валерия</v>
          </cell>
          <cell r="E95">
            <v>38473</v>
          </cell>
          <cell r="F95" t="str">
            <v>МС</v>
          </cell>
          <cell r="G95" t="str">
            <v>ОГКУ ДО СШОР "ОЛИМПИЕЦ" КЛУБ "БАЙКАЛ-ДВ",г. УСОЛЬЕ-СИБИРСКОЕ</v>
          </cell>
        </row>
        <row r="96">
          <cell r="B96" t="str">
            <v>Представитель: Гринь В.А.(100 055 024 09)</v>
          </cell>
        </row>
        <row r="98">
          <cell r="B98" t="str">
            <v>Тюменская область</v>
          </cell>
        </row>
        <row r="99">
          <cell r="A99">
            <v>1</v>
          </cell>
          <cell r="B99">
            <v>63</v>
          </cell>
          <cell r="C99">
            <v>10128097877</v>
          </cell>
          <cell r="D99" t="str">
            <v>ШУРАВИН Владислав</v>
          </cell>
          <cell r="E99">
            <v>39729</v>
          </cell>
          <cell r="F99" t="str">
            <v>2 СР</v>
          </cell>
          <cell r="G99" t="str">
            <v xml:space="preserve">МАУ ДО СШ № 2 </v>
          </cell>
          <cell r="H99">
            <v>65</v>
          </cell>
        </row>
        <row r="100">
          <cell r="A100">
            <v>2</v>
          </cell>
          <cell r="B100">
            <v>64</v>
          </cell>
          <cell r="C100">
            <v>10143841583</v>
          </cell>
          <cell r="D100" t="str">
            <v>ТУРЧИН Александр</v>
          </cell>
          <cell r="E100">
            <v>40199</v>
          </cell>
          <cell r="F100" t="str">
            <v>2 СР</v>
          </cell>
          <cell r="G100" t="str">
            <v xml:space="preserve">МАУ ДО СШ № 2 </v>
          </cell>
          <cell r="H100">
            <v>66</v>
          </cell>
        </row>
        <row r="101">
          <cell r="A101">
            <v>3</v>
          </cell>
          <cell r="B101">
            <v>65</v>
          </cell>
          <cell r="C101">
            <v>10143591912</v>
          </cell>
          <cell r="D101" t="str">
            <v>ШЕПЕЛИН Илья</v>
          </cell>
          <cell r="E101">
            <v>40314</v>
          </cell>
          <cell r="F101" t="str">
            <v>2 СР</v>
          </cell>
          <cell r="G101" t="str">
            <v>МАУ ДО СШ № 2</v>
          </cell>
        </row>
        <row r="102">
          <cell r="A102">
            <v>4</v>
          </cell>
          <cell r="B102">
            <v>66</v>
          </cell>
          <cell r="C102">
            <v>10143618584</v>
          </cell>
          <cell r="D102" t="str">
            <v>ШЕПЕЛИН Кирилл</v>
          </cell>
          <cell r="E102">
            <v>40314</v>
          </cell>
          <cell r="F102" t="str">
            <v>КМС</v>
          </cell>
          <cell r="G102" t="str">
            <v>МАУ ДО СШ № 2</v>
          </cell>
        </row>
        <row r="103">
          <cell r="A103">
            <v>5</v>
          </cell>
          <cell r="B103">
            <v>67</v>
          </cell>
          <cell r="C103">
            <v>10153942014</v>
          </cell>
          <cell r="D103" t="str">
            <v>СЕРГЕЕВ Никита</v>
          </cell>
          <cell r="E103">
            <v>40227</v>
          </cell>
          <cell r="F103" t="str">
            <v>2 СР</v>
          </cell>
          <cell r="G103" t="str">
            <v>МАУ ДО СШ № 2</v>
          </cell>
        </row>
        <row r="104">
          <cell r="A104">
            <v>6</v>
          </cell>
          <cell r="B104">
            <v>68</v>
          </cell>
          <cell r="C104">
            <v>10143841280</v>
          </cell>
          <cell r="D104" t="str">
            <v>ЗАХАРОВ Сергей</v>
          </cell>
          <cell r="E104">
            <v>39623</v>
          </cell>
          <cell r="F104" t="str">
            <v>1 СР</v>
          </cell>
          <cell r="G104" t="str">
            <v>МАУ ДО СШ № 2</v>
          </cell>
        </row>
        <row r="105">
          <cell r="B105" t="str">
            <v>Представитель: Казаков А.В.(101 531 681 35)</v>
          </cell>
        </row>
        <row r="107">
          <cell r="B107" t="str">
            <v>Республика Крым</v>
          </cell>
        </row>
        <row r="108">
          <cell r="A108">
            <v>1</v>
          </cell>
          <cell r="B108">
            <v>26</v>
          </cell>
          <cell r="C108">
            <v>10010085960</v>
          </cell>
          <cell r="D108" t="str">
            <v>КИРЖАЙКИН Никита</v>
          </cell>
          <cell r="E108">
            <v>34246</v>
          </cell>
          <cell r="F108" t="str">
            <v>МС</v>
          </cell>
          <cell r="G108" t="str">
            <v xml:space="preserve"> ГБУ РК "ЦСП СК РК"- ГБУ ДО РК "СШОР по велоспорту "Крым" - "СШОР "Академия велоспорта" </v>
          </cell>
        </row>
        <row r="109">
          <cell r="A109">
            <v>2</v>
          </cell>
          <cell r="B109">
            <v>27</v>
          </cell>
          <cell r="C109">
            <v>10077952416</v>
          </cell>
          <cell r="D109" t="str">
            <v>ЗАЛИПЯТСКИЙ Иван</v>
          </cell>
          <cell r="E109">
            <v>37631</v>
          </cell>
          <cell r="F109" t="str">
            <v>МС</v>
          </cell>
          <cell r="G109" t="str">
            <v>"СШОР "Академия велоспорта" - ГБУ РК "ЦСП СК РК"</v>
          </cell>
        </row>
        <row r="110">
          <cell r="A110">
            <v>3</v>
          </cell>
          <cell r="B110">
            <v>28</v>
          </cell>
          <cell r="C110">
            <v>10095011985</v>
          </cell>
          <cell r="D110" t="str">
            <v>ПОЧЕРНЯЕВ Николай</v>
          </cell>
          <cell r="E110">
            <v>38515</v>
          </cell>
          <cell r="F110" t="str">
            <v>МС</v>
          </cell>
          <cell r="G110" t="str">
            <v>ГБУ ДО РК "СШОР по велоспорту "Крым"</v>
          </cell>
        </row>
        <row r="111">
          <cell r="A111">
            <v>4</v>
          </cell>
          <cell r="B111">
            <v>29</v>
          </cell>
          <cell r="C111">
            <v>10036049123</v>
          </cell>
          <cell r="D111" t="str">
            <v>ХИЛЬКОВИЧ Денис</v>
          </cell>
          <cell r="E111">
            <v>37978</v>
          </cell>
          <cell r="F111" t="str">
            <v>КМС</v>
          </cell>
          <cell r="G111" t="str">
            <v>ГБУ ДО РК "СШОР по велоспорту "Крым"</v>
          </cell>
        </row>
        <row r="112">
          <cell r="A112">
            <v>5</v>
          </cell>
          <cell r="B112">
            <v>110</v>
          </cell>
          <cell r="C112">
            <v>10096881863</v>
          </cell>
          <cell r="D112" t="str">
            <v xml:space="preserve">СОРОКОЛАТОВА Софья </v>
          </cell>
          <cell r="E112">
            <v>38931</v>
          </cell>
          <cell r="F112" t="str">
            <v>МС</v>
          </cell>
          <cell r="G112" t="str">
            <v>ГБУ ДО РК "СШОР по велоспорту "Крым"-Иркутская обл.</v>
          </cell>
        </row>
        <row r="113">
          <cell r="B113" t="str">
            <v>Представитель: Загородний В.А.(100 022 921 13)</v>
          </cell>
        </row>
        <row r="115">
          <cell r="B115" t="str">
            <v>Санкт-Петербург</v>
          </cell>
        </row>
        <row r="116">
          <cell r="A116">
            <v>1</v>
          </cell>
          <cell r="B116">
            <v>46</v>
          </cell>
          <cell r="C116">
            <v>10105978645</v>
          </cell>
          <cell r="D116" t="str">
            <v>ГОНЧАРОВ Александр</v>
          </cell>
          <cell r="E116">
            <v>39215</v>
          </cell>
          <cell r="F116" t="str">
            <v>МС</v>
          </cell>
          <cell r="G116" t="str">
            <v>ГБОУ ШИ "Олимпийский резерв"</v>
          </cell>
          <cell r="I116">
            <v>34</v>
          </cell>
        </row>
        <row r="117">
          <cell r="A117">
            <v>2</v>
          </cell>
          <cell r="B117">
            <v>47</v>
          </cell>
          <cell r="C117">
            <v>10116165463</v>
          </cell>
          <cell r="D117" t="str">
            <v>ГРАМАРЧУК Трофим</v>
          </cell>
          <cell r="E117">
            <v>39120</v>
          </cell>
          <cell r="F117" t="str">
            <v>КМС</v>
          </cell>
          <cell r="G117" t="str">
            <v>ГБОУ ШИ "Олимпийский резерв"</v>
          </cell>
        </row>
        <row r="118">
          <cell r="A118">
            <v>3</v>
          </cell>
          <cell r="B118">
            <v>48</v>
          </cell>
          <cell r="C118">
            <v>10105798688</v>
          </cell>
          <cell r="D118" t="str">
            <v>РЯБОВ Александр</v>
          </cell>
          <cell r="E118">
            <v>39205</v>
          </cell>
          <cell r="F118" t="str">
            <v>КМС</v>
          </cell>
          <cell r="G118" t="str">
            <v>ГБОУ ШИ "Олимпийский резерв"</v>
          </cell>
        </row>
        <row r="119">
          <cell r="A119">
            <v>4</v>
          </cell>
          <cell r="B119">
            <v>49</v>
          </cell>
          <cell r="C119">
            <v>10106037350</v>
          </cell>
          <cell r="D119" t="str">
            <v>ХВОРОСТОВ Богдан</v>
          </cell>
          <cell r="E119">
            <v>39137</v>
          </cell>
          <cell r="F119" t="str">
            <v>КМС</v>
          </cell>
          <cell r="G119" t="str">
            <v>ГБОУ ШИ "Олимпийский резерв"</v>
          </cell>
        </row>
        <row r="120">
          <cell r="A120">
            <v>5</v>
          </cell>
          <cell r="B120">
            <v>50</v>
          </cell>
          <cell r="C120">
            <v>10131460747</v>
          </cell>
          <cell r="D120" t="str">
            <v>ВАСИЛЬЕВ Олег</v>
          </cell>
          <cell r="E120">
            <v>39558</v>
          </cell>
          <cell r="F120" t="str">
            <v>КМС</v>
          </cell>
          <cell r="G120" t="str">
            <v>ГБОУ ШИ "Олимпийский резерв"</v>
          </cell>
        </row>
        <row r="121">
          <cell r="A121">
            <v>6</v>
          </cell>
          <cell r="B121">
            <v>95</v>
          </cell>
          <cell r="C121">
            <v>10088344146</v>
          </cell>
          <cell r="D121" t="str">
            <v>МУЧКАЕВА Людмила</v>
          </cell>
          <cell r="E121">
            <v>38624</v>
          </cell>
          <cell r="F121" t="str">
            <v>МС</v>
          </cell>
          <cell r="G121" t="str">
            <v>ГБУ ДО СШОР Петродворцового района СПБ</v>
          </cell>
        </row>
        <row r="122">
          <cell r="A122">
            <v>7</v>
          </cell>
          <cell r="B122">
            <v>111</v>
          </cell>
          <cell r="C122">
            <v>10111016480</v>
          </cell>
          <cell r="D122" t="str">
            <v>ЖУРАВЛЕВА Екатерина</v>
          </cell>
          <cell r="E122">
            <v>38870</v>
          </cell>
          <cell r="F122" t="str">
            <v>КМС</v>
          </cell>
          <cell r="G122" t="str">
            <v>ГБУ ДО СШОР Петродворцового района СПБ</v>
          </cell>
        </row>
        <row r="123">
          <cell r="A123">
            <v>8</v>
          </cell>
          <cell r="B123">
            <v>112</v>
          </cell>
          <cell r="C123">
            <v>10123783704</v>
          </cell>
          <cell r="D123" t="str">
            <v>ТАДЖИЕВА Алина</v>
          </cell>
          <cell r="E123">
            <v>39323</v>
          </cell>
          <cell r="F123" t="str">
            <v>МС</v>
          </cell>
          <cell r="G123" t="str">
            <v>ГБОУ ШИ "Олимпийский резерв"</v>
          </cell>
        </row>
        <row r="124">
          <cell r="A124">
            <v>9</v>
          </cell>
          <cell r="B124">
            <v>113</v>
          </cell>
          <cell r="C124">
            <v>10140572683</v>
          </cell>
          <cell r="D124" t="str">
            <v>ГОНЧАРОВА Варвара</v>
          </cell>
          <cell r="E124">
            <v>39626</v>
          </cell>
          <cell r="F124" t="str">
            <v>КМС</v>
          </cell>
          <cell r="G124" t="str">
            <v>ГБОУ ШИ "Олимпийский резерв"</v>
          </cell>
        </row>
        <row r="125">
          <cell r="A125">
            <v>10</v>
          </cell>
          <cell r="B125">
            <v>114</v>
          </cell>
          <cell r="C125">
            <v>10137550125</v>
          </cell>
          <cell r="D125" t="str">
            <v>ШИПИЛОВА Дарья</v>
          </cell>
          <cell r="E125">
            <v>39501</v>
          </cell>
          <cell r="F125" t="str">
            <v>КМС</v>
          </cell>
          <cell r="G125" t="str">
            <v>ГБОУ ШИ "Олимпийский резерв"</v>
          </cell>
        </row>
        <row r="126">
          <cell r="A126">
            <v>11</v>
          </cell>
          <cell r="B126">
            <v>115</v>
          </cell>
          <cell r="C126">
            <v>10117276418</v>
          </cell>
          <cell r="D126" t="str">
            <v>КОРЧЕБНАЯ Ольга</v>
          </cell>
          <cell r="E126">
            <v>39475</v>
          </cell>
          <cell r="F126" t="str">
            <v>КМС</v>
          </cell>
          <cell r="G126" t="str">
            <v>ГБОУ ШИ "Олимпийский резерв"</v>
          </cell>
        </row>
        <row r="127">
          <cell r="A127">
            <v>12</v>
          </cell>
          <cell r="B127">
            <v>116</v>
          </cell>
          <cell r="C127">
            <v>10137450192</v>
          </cell>
          <cell r="D127" t="str">
            <v>ГАЛКИНА Кристина</v>
          </cell>
          <cell r="E127">
            <v>39453</v>
          </cell>
          <cell r="F127" t="str">
            <v>КМС</v>
          </cell>
          <cell r="G127" t="str">
            <v>ГБОУ ШИ "Олимпийский резерв"</v>
          </cell>
        </row>
        <row r="128">
          <cell r="A128">
            <v>13</v>
          </cell>
          <cell r="B128">
            <v>117</v>
          </cell>
          <cell r="C128">
            <v>10079777026</v>
          </cell>
          <cell r="D128" t="str">
            <v>САМСОНОВА Анастасия</v>
          </cell>
          <cell r="E128">
            <v>38050</v>
          </cell>
          <cell r="F128" t="str">
            <v>МС</v>
          </cell>
          <cell r="G128" t="str">
            <v>ГБУ ДО СШОР Петродворцового района СПБ</v>
          </cell>
        </row>
        <row r="129">
          <cell r="A129">
            <v>14</v>
          </cell>
          <cell r="B129">
            <v>118</v>
          </cell>
          <cell r="C129">
            <v>10093069258</v>
          </cell>
          <cell r="D129" t="str">
            <v>БОГДАНОВА Алена</v>
          </cell>
          <cell r="E129">
            <v>38836</v>
          </cell>
          <cell r="F129" t="str">
            <v>МС</v>
          </cell>
          <cell r="G129" t="str">
            <v>ГБУ ДО СШОР Петродворцового района СПБ</v>
          </cell>
        </row>
        <row r="130">
          <cell r="B130" t="str">
            <v>Представитель: Болохов М.А.(100 591 486 61),Кондрашков С.А.(100 028 587 53),Гаврилов Р.А.(100 112 206 58)</v>
          </cell>
        </row>
        <row r="132">
          <cell r="B132" t="str">
            <v>Республика Башкортостан</v>
          </cell>
        </row>
        <row r="133">
          <cell r="A133">
            <v>1</v>
          </cell>
          <cell r="B133">
            <v>71</v>
          </cell>
          <cell r="C133">
            <v>10104924678</v>
          </cell>
          <cell r="D133" t="str">
            <v>ЗИМАНОВ Олег</v>
          </cell>
          <cell r="E133">
            <v>38740</v>
          </cell>
          <cell r="F133" t="str">
            <v>КМС</v>
          </cell>
          <cell r="G133" t="str">
            <v>ГАУ ДО СШОР по велоспорту РБ</v>
          </cell>
        </row>
        <row r="134">
          <cell r="A134">
            <v>2</v>
          </cell>
          <cell r="B134">
            <v>72</v>
          </cell>
          <cell r="C134">
            <v>10143619392</v>
          </cell>
          <cell r="D134" t="str">
            <v>ПУЗЫРОВ Владимир</v>
          </cell>
          <cell r="E134">
            <v>39492</v>
          </cell>
          <cell r="F134" t="str">
            <v>2 СР</v>
          </cell>
          <cell r="G134" t="str">
            <v>МАУ ДО "СШОР" г.Стерлитамак РБ</v>
          </cell>
        </row>
        <row r="135">
          <cell r="A135">
            <v>3</v>
          </cell>
          <cell r="B135">
            <v>73</v>
          </cell>
          <cell r="C135">
            <v>10151623613</v>
          </cell>
          <cell r="D135" t="str">
            <v>СПИРИДОНОВ Денис</v>
          </cell>
          <cell r="E135">
            <v>39475</v>
          </cell>
          <cell r="F135" t="str">
            <v>1 СР</v>
          </cell>
          <cell r="G135" t="str">
            <v>МАУ ДО ДЮСШ с.Кушнаренково РБ</v>
          </cell>
        </row>
        <row r="136">
          <cell r="A136">
            <v>4</v>
          </cell>
          <cell r="B136">
            <v>74</v>
          </cell>
          <cell r="C136">
            <v>10143590191</v>
          </cell>
          <cell r="D136" t="str">
            <v>СОБОЛЕВ Семен</v>
          </cell>
          <cell r="E136">
            <v>39484</v>
          </cell>
          <cell r="F136" t="str">
            <v>2 СР</v>
          </cell>
          <cell r="G136" t="str">
            <v>МАУ ДО СШОР №1 МР Ишимбайский район РБ</v>
          </cell>
        </row>
        <row r="137">
          <cell r="A137">
            <v>5</v>
          </cell>
          <cell r="B137">
            <v>75</v>
          </cell>
          <cell r="C137">
            <v>10143464600</v>
          </cell>
          <cell r="D137" t="str">
            <v>ГАЗИЗОВ Руслан</v>
          </cell>
          <cell r="E137">
            <v>40103</v>
          </cell>
          <cell r="F137" t="str">
            <v>КМС</v>
          </cell>
          <cell r="G137" t="str">
            <v>МАУ ДО СШОР №1 МР Ишимбайский район РБ</v>
          </cell>
        </row>
        <row r="138">
          <cell r="A138">
            <v>6</v>
          </cell>
          <cell r="B138">
            <v>76</v>
          </cell>
          <cell r="C138">
            <v>10133902824</v>
          </cell>
          <cell r="D138" t="str">
            <v>СТАЦЕНКО Станислав</v>
          </cell>
          <cell r="E138">
            <v>39097</v>
          </cell>
          <cell r="F138" t="str">
            <v>КМС</v>
          </cell>
          <cell r="G138" t="str">
            <v>ГАУ ДО СШОР по велоспорту РБ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РОССИИ-ПЕРВЕНСТВО РОССИИ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ОМСК - "Омский велотрек"</v>
          </cell>
        </row>
        <row r="12">
          <cell r="A12" t="str">
            <v>ДАТА ПРОВЕДЕНИЯ: 03-08 МАРТА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Омская область</v>
          </cell>
        </row>
        <row r="17">
          <cell r="A17">
            <v>1</v>
          </cell>
          <cell r="B17">
            <v>1</v>
          </cell>
          <cell r="C17">
            <v>10010193367</v>
          </cell>
          <cell r="D17" t="str">
            <v>НИЧИПУРЕНКО Павел</v>
          </cell>
          <cell r="E17">
            <v>36098</v>
          </cell>
          <cell r="F17" t="str">
            <v>МС</v>
          </cell>
          <cell r="G17" t="str">
            <v>"СШОР "Академия велоспорта" - ГБУ РК "ЦСП СК РК"</v>
          </cell>
        </row>
        <row r="18">
          <cell r="A18">
            <v>2</v>
          </cell>
          <cell r="B18">
            <v>2</v>
          </cell>
          <cell r="C18">
            <v>10013902104</v>
          </cell>
          <cell r="D18" t="str">
            <v>ЕРЁМКИН Аркадий</v>
          </cell>
          <cell r="E18">
            <v>35191</v>
          </cell>
          <cell r="F18" t="str">
            <v>МС</v>
          </cell>
          <cell r="G18" t="str">
            <v>"СШОР "Академия велоспорта"- Новосибирская обл.Н(К)УОР</v>
          </cell>
        </row>
        <row r="19">
          <cell r="A19">
            <v>3</v>
          </cell>
          <cell r="B19">
            <v>3</v>
          </cell>
          <cell r="C19">
            <v>10095787480</v>
          </cell>
          <cell r="D19" t="str">
            <v>ТЕРЕШЕНОК Виталий</v>
          </cell>
          <cell r="E19">
            <v>37065</v>
          </cell>
          <cell r="F19" t="str">
            <v>МС</v>
          </cell>
          <cell r="G19" t="str">
            <v>"СШОР "Академия велоспорта"- Новосибирская обл.Н(К)УОР</v>
          </cell>
        </row>
        <row r="20">
          <cell r="A20">
            <v>4</v>
          </cell>
          <cell r="B20">
            <v>4</v>
          </cell>
          <cell r="C20">
            <v>10062526988</v>
          </cell>
          <cell r="D20" t="str">
            <v>ШЕСТАКОВ Артем</v>
          </cell>
          <cell r="E20">
            <v>37882</v>
          </cell>
          <cell r="F20" t="str">
            <v>МС</v>
          </cell>
          <cell r="G20" t="str">
            <v>ФГБУ СГУОР-"СШОР "Академия велоспорта"-МБУ СШ ТЭИС Новосибирская обл.-ЦСКА</v>
          </cell>
        </row>
        <row r="21">
          <cell r="A21">
            <v>5</v>
          </cell>
          <cell r="B21">
            <v>5</v>
          </cell>
          <cell r="C21">
            <v>10081650136</v>
          </cell>
          <cell r="D21" t="str">
            <v>ПУРЫГИН Максим</v>
          </cell>
          <cell r="E21">
            <v>38520</v>
          </cell>
          <cell r="F21" t="str">
            <v>МС</v>
          </cell>
          <cell r="G21" t="str">
            <v>"СШОР "Академия велоспорта"</v>
          </cell>
        </row>
        <row r="22">
          <cell r="A22">
            <v>6</v>
          </cell>
          <cell r="B22">
            <v>6</v>
          </cell>
          <cell r="C22">
            <v>10055306451</v>
          </cell>
          <cell r="D22" t="str">
            <v>ЛУЧНИКОВ Егор</v>
          </cell>
          <cell r="E22">
            <v>37883</v>
          </cell>
          <cell r="F22" t="str">
            <v>МС</v>
          </cell>
          <cell r="G22" t="str">
            <v>"СШОР "Академия велоспорта"-МБУ СШ ТЭИС Новосибирская обл.-ЦСКА</v>
          </cell>
        </row>
        <row r="23">
          <cell r="A23">
            <v>7</v>
          </cell>
          <cell r="B23">
            <v>7</v>
          </cell>
          <cell r="C23">
            <v>10078794292</v>
          </cell>
          <cell r="D23" t="str">
            <v>ТИШКИН Александр</v>
          </cell>
          <cell r="E23">
            <v>37768</v>
          </cell>
          <cell r="F23" t="str">
            <v>МС</v>
          </cell>
          <cell r="G23" t="str">
            <v>"СШОР "Академия велоспорта" - ГБУ РК "ЦСП СК РК"</v>
          </cell>
        </row>
        <row r="24">
          <cell r="A24">
            <v>8</v>
          </cell>
          <cell r="B24">
            <v>8</v>
          </cell>
          <cell r="C24">
            <v>10092621038</v>
          </cell>
          <cell r="D24" t="str">
            <v>ЛЯШКО Владислав</v>
          </cell>
          <cell r="E24">
            <v>38191</v>
          </cell>
          <cell r="F24" t="str">
            <v>МС</v>
          </cell>
          <cell r="G24" t="str">
            <v>"СШОР "Академия велоспорта"- Новосибирская обл.Н(К)УОР</v>
          </cell>
        </row>
        <row r="25">
          <cell r="A25">
            <v>9</v>
          </cell>
          <cell r="B25">
            <v>9</v>
          </cell>
          <cell r="C25">
            <v>10130113659</v>
          </cell>
          <cell r="D25" t="str">
            <v>КЕЗЬ Федор</v>
          </cell>
          <cell r="E25">
            <v>39760</v>
          </cell>
          <cell r="F25" t="str">
            <v>КМС</v>
          </cell>
          <cell r="G25" t="str">
            <v>"СШОР "Академия велоспорта"</v>
          </cell>
        </row>
        <row r="26">
          <cell r="A26">
            <v>10</v>
          </cell>
          <cell r="B26">
            <v>10</v>
          </cell>
          <cell r="C26">
            <v>10127676030</v>
          </cell>
          <cell r="D26" t="str">
            <v>ДОКШИН Андрей</v>
          </cell>
          <cell r="E26">
            <v>39734</v>
          </cell>
          <cell r="F26" t="str">
            <v>КМС</v>
          </cell>
          <cell r="G26" t="str">
            <v>"СШОР "Академия велоспорта"</v>
          </cell>
        </row>
        <row r="27">
          <cell r="A27">
            <v>11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ФГБУ СГУОР-"СШОР "Академия велоспорта"</v>
          </cell>
        </row>
        <row r="28">
          <cell r="A28">
            <v>12</v>
          </cell>
          <cell r="B28">
            <v>12</v>
          </cell>
          <cell r="C28">
            <v>10034972524</v>
          </cell>
          <cell r="D28" t="str">
            <v>МУРАШКО Дмитрий</v>
          </cell>
          <cell r="E28">
            <v>26718</v>
          </cell>
          <cell r="F28" t="str">
            <v>МСМК</v>
          </cell>
          <cell r="G28" t="str">
            <v>"СШОР "Академия велоспорта"</v>
          </cell>
        </row>
        <row r="29">
          <cell r="A29">
            <v>13</v>
          </cell>
          <cell r="B29">
            <v>13</v>
          </cell>
          <cell r="C29">
            <v>10105335415</v>
          </cell>
          <cell r="D29" t="str">
            <v>МУХИН Михаил</v>
          </cell>
          <cell r="E29">
            <v>38507</v>
          </cell>
          <cell r="F29" t="str">
            <v>МС</v>
          </cell>
          <cell r="G29" t="str">
            <v>"СШОР "Академия велоспорта"</v>
          </cell>
        </row>
        <row r="30">
          <cell r="A30">
            <v>14</v>
          </cell>
          <cell r="B30">
            <v>14</v>
          </cell>
          <cell r="C30">
            <v>10122875136</v>
          </cell>
          <cell r="D30" t="str">
            <v>ПУХОРЕВ Алексей</v>
          </cell>
          <cell r="E30">
            <v>38841</v>
          </cell>
          <cell r="F30" t="str">
            <v>КМС</v>
          </cell>
          <cell r="G30" t="str">
            <v>ФГБУ СГУОР-"СШОР "Академия велоспорта"-Кемеровская обл.</v>
          </cell>
        </row>
        <row r="31">
          <cell r="A31">
            <v>15</v>
          </cell>
          <cell r="B31">
            <v>15</v>
          </cell>
          <cell r="C31">
            <v>10092426331</v>
          </cell>
          <cell r="D31" t="str">
            <v>САННИКОВ Евгений</v>
          </cell>
          <cell r="E31">
            <v>38756</v>
          </cell>
          <cell r="F31" t="str">
            <v>КМС</v>
          </cell>
          <cell r="G31" t="str">
            <v>"СШОР "Академия велоспорта"</v>
          </cell>
        </row>
        <row r="32">
          <cell r="A32">
            <v>16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"СШОР № 8 им.В.Соколова"</v>
          </cell>
        </row>
        <row r="33">
          <cell r="A33">
            <v>17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"СШОР "Академия велоспорта"</v>
          </cell>
        </row>
        <row r="34">
          <cell r="A34">
            <v>18</v>
          </cell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"СШОР "Академия велоспорта"</v>
          </cell>
        </row>
        <row r="35">
          <cell r="A35">
            <v>19</v>
          </cell>
          <cell r="B35">
            <v>19</v>
          </cell>
          <cell r="C35">
            <v>10133681845</v>
          </cell>
          <cell r="D35" t="str">
            <v>СТЕПАНОВ Алексей</v>
          </cell>
          <cell r="E35">
            <v>40211</v>
          </cell>
          <cell r="F35" t="str">
            <v>1 СР</v>
          </cell>
          <cell r="G35" t="str">
            <v xml:space="preserve">"СШОР № 8 им.В.Соколова" </v>
          </cell>
        </row>
        <row r="36">
          <cell r="A36">
            <v>20</v>
          </cell>
          <cell r="B36">
            <v>20</v>
          </cell>
          <cell r="C36">
            <v>10142530265</v>
          </cell>
          <cell r="D36" t="str">
            <v>ФУКС Даниил</v>
          </cell>
          <cell r="E36">
            <v>40015</v>
          </cell>
          <cell r="F36" t="str">
            <v>1 СР</v>
          </cell>
          <cell r="G36" t="str">
            <v>"СШОР "Академия велоспорта"</v>
          </cell>
        </row>
        <row r="37">
          <cell r="A37">
            <v>21</v>
          </cell>
          <cell r="B37">
            <v>21</v>
          </cell>
          <cell r="C37">
            <v>10133681744</v>
          </cell>
          <cell r="D37" t="str">
            <v>ГОРОХ Кирилл</v>
          </cell>
          <cell r="E37">
            <v>40213</v>
          </cell>
          <cell r="F37" t="str">
            <v>1 СР</v>
          </cell>
          <cell r="G37" t="str">
            <v xml:space="preserve">"СШОР № 8 им.В.Соколова" </v>
          </cell>
        </row>
        <row r="38">
          <cell r="A38">
            <v>22</v>
          </cell>
          <cell r="B38">
            <v>22</v>
          </cell>
          <cell r="C38">
            <v>10115821620</v>
          </cell>
          <cell r="D38" t="str">
            <v>ТЮСЕНКОВ Артем</v>
          </cell>
          <cell r="E38">
            <v>39890</v>
          </cell>
          <cell r="F38" t="str">
            <v>1 СР</v>
          </cell>
          <cell r="G38" t="str">
            <v xml:space="preserve">"СШОР № 8 им.В.Соколова" </v>
          </cell>
        </row>
        <row r="39">
          <cell r="A39">
            <v>23</v>
          </cell>
          <cell r="B39">
            <v>23</v>
          </cell>
          <cell r="C39">
            <v>10092399150</v>
          </cell>
          <cell r="D39" t="str">
            <v>ПРИДАТЧЕНКО Роман</v>
          </cell>
          <cell r="E39">
            <v>39409</v>
          </cell>
          <cell r="F39" t="str">
            <v>КМС</v>
          </cell>
          <cell r="G39" t="str">
            <v>"СШОР "Академия велоспорта"</v>
          </cell>
        </row>
        <row r="40">
          <cell r="A40">
            <v>24</v>
          </cell>
          <cell r="B40">
            <v>24</v>
          </cell>
          <cell r="C40">
            <v>10133949607</v>
          </cell>
          <cell r="D40" t="str">
            <v>СУСЛОВ Александр</v>
          </cell>
          <cell r="E40">
            <v>39900</v>
          </cell>
          <cell r="F40" t="str">
            <v>1 СР</v>
          </cell>
          <cell r="G40" t="str">
            <v>"СШОР "Академия велоспорта"</v>
          </cell>
        </row>
        <row r="41">
          <cell r="A41">
            <v>25</v>
          </cell>
          <cell r="B41">
            <v>80</v>
          </cell>
          <cell r="C41">
            <v>10036076607</v>
          </cell>
          <cell r="D41" t="str">
            <v>ВАЛЬКОВСКАЯ Татьяна</v>
          </cell>
          <cell r="E41">
            <v>37625</v>
          </cell>
          <cell r="F41" t="str">
            <v>МС</v>
          </cell>
          <cell r="G41" t="str">
            <v>"СШОР "Академия велоспорта"- Новосибирская обл.Н(К)УОР</v>
          </cell>
        </row>
        <row r="42">
          <cell r="A42">
            <v>26</v>
          </cell>
          <cell r="B42">
            <v>81</v>
          </cell>
          <cell r="C42">
            <v>10036059328</v>
          </cell>
          <cell r="D42" t="str">
            <v>ИВАНЦОВА Мария</v>
          </cell>
          <cell r="E42">
            <v>37004</v>
          </cell>
          <cell r="F42" t="str">
            <v>МС</v>
          </cell>
          <cell r="G42" t="str">
            <v>"СШОР "Академия велоспорта"- Новосибирская обл.Н(К)УОР</v>
          </cell>
        </row>
        <row r="43">
          <cell r="A43">
            <v>27</v>
          </cell>
          <cell r="B43">
            <v>82</v>
          </cell>
          <cell r="C43">
            <v>10009692001</v>
          </cell>
          <cell r="D43" t="str">
            <v>СТЕПАНОВА Дарья</v>
          </cell>
          <cell r="E43">
            <v>35536</v>
          </cell>
          <cell r="F43" t="str">
            <v>МС</v>
          </cell>
          <cell r="G43" t="str">
            <v>"СШОР "Академия велоспорта"- Новосибирская обл.Н(К)УОР</v>
          </cell>
        </row>
        <row r="44">
          <cell r="A44">
            <v>28</v>
          </cell>
          <cell r="B44">
            <v>83</v>
          </cell>
          <cell r="C44">
            <v>10083185766</v>
          </cell>
          <cell r="D44" t="str">
            <v>ГЕРГЕЛЬ Анастасия</v>
          </cell>
          <cell r="E44">
            <v>38682</v>
          </cell>
          <cell r="F44" t="str">
            <v>КМС</v>
          </cell>
          <cell r="G44" t="str">
            <v>ФГБУ СГУОР-"СШОР "Академия велоспорта"</v>
          </cell>
        </row>
        <row r="45">
          <cell r="A45">
            <v>29</v>
          </cell>
          <cell r="B45">
            <v>84</v>
          </cell>
          <cell r="C45">
            <v>10084468994</v>
          </cell>
          <cell r="D45" t="str">
            <v>МАНАННИКОВА Анастасия</v>
          </cell>
          <cell r="E45">
            <v>37914</v>
          </cell>
          <cell r="F45" t="str">
            <v>МС</v>
          </cell>
          <cell r="G45" t="str">
            <v>"СШОР "Академия велоспорта"</v>
          </cell>
        </row>
        <row r="46">
          <cell r="A46">
            <v>30</v>
          </cell>
          <cell r="B46">
            <v>85</v>
          </cell>
          <cell r="C46">
            <v>10079773790</v>
          </cell>
          <cell r="D46" t="str">
            <v>ШВАРЕВА Варвара</v>
          </cell>
          <cell r="E46">
            <v>38272</v>
          </cell>
          <cell r="F46" t="str">
            <v>КМС</v>
          </cell>
          <cell r="G46" t="str">
            <v>ФГБУ СГУОР-"СШОР "Академия велоспорта"</v>
          </cell>
        </row>
        <row r="47">
          <cell r="A47">
            <v>31</v>
          </cell>
          <cell r="B47">
            <v>86</v>
          </cell>
          <cell r="C47">
            <v>10113107943</v>
          </cell>
          <cell r="D47" t="str">
            <v>ЦИЛИНКЕВИЧ Полина</v>
          </cell>
          <cell r="E47">
            <v>39744</v>
          </cell>
          <cell r="F47" t="str">
            <v>КМС</v>
          </cell>
          <cell r="G47" t="str">
            <v>ФГБУ СГУОР-"СШОР "Академия велоспорта"</v>
          </cell>
        </row>
        <row r="48">
          <cell r="A48">
            <v>32</v>
          </cell>
          <cell r="B48">
            <v>87</v>
          </cell>
          <cell r="C48">
            <v>10104579724</v>
          </cell>
          <cell r="D48" t="str">
            <v>САВИЦКАЯ Анастасия</v>
          </cell>
          <cell r="E48">
            <v>38972</v>
          </cell>
          <cell r="F48" t="str">
            <v>КМС</v>
          </cell>
          <cell r="G48" t="str">
            <v>ФГБУ СГУОР-"СШОР "Академия велоспорта"-МБУ СШ ТЭИС Новосибирская обл.</v>
          </cell>
        </row>
        <row r="49">
          <cell r="A49">
            <v>33</v>
          </cell>
          <cell r="B49">
            <v>88</v>
          </cell>
          <cell r="C49">
            <v>10104417854</v>
          </cell>
          <cell r="D49" t="str">
            <v>МЕДВЕДЕВА Кристина</v>
          </cell>
          <cell r="E49">
            <v>39083</v>
          </cell>
          <cell r="F49" t="str">
            <v>КМС</v>
          </cell>
          <cell r="G49" t="str">
            <v>"СШОР "Академия велоспорта"</v>
          </cell>
        </row>
        <row r="50">
          <cell r="A50">
            <v>34</v>
          </cell>
          <cell r="B50">
            <v>89</v>
          </cell>
          <cell r="C50">
            <v>10120568960</v>
          </cell>
          <cell r="D50" t="str">
            <v>КЛОЧКО София</v>
          </cell>
          <cell r="E50">
            <v>39760</v>
          </cell>
          <cell r="F50" t="str">
            <v>КМС</v>
          </cell>
          <cell r="G50" t="str">
            <v>"СШОР "Академия велоспорта"</v>
          </cell>
        </row>
        <row r="51">
          <cell r="A51">
            <v>35</v>
          </cell>
          <cell r="B51">
            <v>96</v>
          </cell>
          <cell r="C51">
            <v>10116168291</v>
          </cell>
          <cell r="D51" t="str">
            <v>ФАТЕЕВА Александра</v>
          </cell>
          <cell r="E51">
            <v>38788</v>
          </cell>
          <cell r="F51" t="str">
            <v>КМС</v>
          </cell>
          <cell r="G51" t="str">
            <v>ФГБУ СГУОР-"СШОР "Академия велоспорта"</v>
          </cell>
        </row>
        <row r="52">
          <cell r="A52">
            <v>36</v>
          </cell>
          <cell r="B52">
            <v>97</v>
          </cell>
          <cell r="C52">
            <v>10115640855</v>
          </cell>
          <cell r="D52" t="str">
            <v>ЕЛЬЦОВА Мира</v>
          </cell>
          <cell r="E52">
            <v>39374</v>
          </cell>
          <cell r="F52" t="str">
            <v>КМС</v>
          </cell>
          <cell r="G52" t="str">
            <v>ФГБУ СГУОР-"СШОР "Академия велоспорта"</v>
          </cell>
        </row>
        <row r="53">
          <cell r="A53">
            <v>37</v>
          </cell>
          <cell r="B53">
            <v>98</v>
          </cell>
          <cell r="C53">
            <v>10127392609</v>
          </cell>
          <cell r="D53" t="str">
            <v>ЧЕТКИНА Виталия</v>
          </cell>
          <cell r="E53">
            <v>39593</v>
          </cell>
          <cell r="F53" t="str">
            <v>КМС</v>
          </cell>
          <cell r="G53" t="str">
            <v>"СШОР "Академия велоспорта"</v>
          </cell>
        </row>
        <row r="54">
          <cell r="A54">
            <v>38</v>
          </cell>
          <cell r="B54">
            <v>99</v>
          </cell>
          <cell r="C54">
            <v>10133870084</v>
          </cell>
          <cell r="D54" t="str">
            <v>СТЕПАНОВА Злата</v>
          </cell>
          <cell r="E54">
            <v>40430</v>
          </cell>
          <cell r="F54" t="str">
            <v>1 СР</v>
          </cell>
          <cell r="G54" t="str">
            <v>"СШОР "Академия велоспорта"</v>
          </cell>
        </row>
        <row r="55">
          <cell r="A55">
            <v>39</v>
          </cell>
          <cell r="B55">
            <v>100</v>
          </cell>
          <cell r="C55">
            <v>10133869175</v>
          </cell>
          <cell r="D55" t="str">
            <v>ПЕРЕПЕЧИНА Евгения</v>
          </cell>
          <cell r="E55">
            <v>40396</v>
          </cell>
          <cell r="F55" t="str">
            <v>1 СР</v>
          </cell>
          <cell r="G55" t="str">
            <v>"СШОР "Академия велоспорта"</v>
          </cell>
        </row>
        <row r="56">
          <cell r="A56">
            <v>40</v>
          </cell>
          <cell r="B56">
            <v>101</v>
          </cell>
          <cell r="C56">
            <v>10120340810</v>
          </cell>
          <cell r="D56" t="str">
            <v>САЙГАНОВА Мария</v>
          </cell>
          <cell r="E56">
            <v>39136</v>
          </cell>
          <cell r="F56" t="str">
            <v>КМС</v>
          </cell>
          <cell r="G56" t="str">
            <v>"СШОР "Академия велоспорта"</v>
          </cell>
        </row>
        <row r="57">
          <cell r="A57">
            <v>41</v>
          </cell>
          <cell r="B57">
            <v>102</v>
          </cell>
          <cell r="C57">
            <v>10118768804</v>
          </cell>
          <cell r="D57" t="str">
            <v>ВОРОНЧЕНКО Варвара</v>
          </cell>
          <cell r="E57">
            <v>39762</v>
          </cell>
          <cell r="F57" t="str">
            <v>1 СР</v>
          </cell>
          <cell r="G57" t="str">
            <v>"СШОР "Академия велоспорта"</v>
          </cell>
        </row>
        <row r="58">
          <cell r="B58" t="str">
            <v>Представитель: Старченков С.А.(100 349 911 16),Клочко В.И.(101 257 395 65),Шунайлов А.В.(101 510 305 96)</v>
          </cell>
        </row>
        <row r="60">
          <cell r="B60" t="str">
            <v>Москва</v>
          </cell>
        </row>
        <row r="61">
          <cell r="A61">
            <v>1</v>
          </cell>
          <cell r="B61">
            <v>37</v>
          </cell>
          <cell r="C61">
            <v>10112339623</v>
          </cell>
          <cell r="D61" t="str">
            <v>БЕДРЕТДИНОВ Фарид</v>
          </cell>
          <cell r="E61">
            <v>38707</v>
          </cell>
          <cell r="F61" t="str">
            <v>КМС</v>
          </cell>
          <cell r="G61" t="str">
            <v>ГБУ ДО "МГФСО"</v>
          </cell>
        </row>
        <row r="62">
          <cell r="A62">
            <v>2</v>
          </cell>
          <cell r="B62">
            <v>38</v>
          </cell>
          <cell r="C62">
            <v>10101780565</v>
          </cell>
          <cell r="D62" t="str">
            <v>ВОДОПЬЯНОВ Александр</v>
          </cell>
          <cell r="E62">
            <v>38579</v>
          </cell>
          <cell r="F62" t="str">
            <v>КМС</v>
          </cell>
          <cell r="G62" t="str">
            <v>ГБУ ДО "МГФСО"</v>
          </cell>
        </row>
        <row r="63">
          <cell r="A63">
            <v>3</v>
          </cell>
          <cell r="B63">
            <v>51</v>
          </cell>
          <cell r="C63">
            <v>10100513000</v>
          </cell>
          <cell r="D63" t="str">
            <v>БОРТНИКОВ Георгий</v>
          </cell>
          <cell r="E63">
            <v>38944</v>
          </cell>
          <cell r="F63" t="str">
            <v>КМС</v>
          </cell>
          <cell r="G63" t="str">
            <v>ГБПОУ "МССУОР №2" Москомспорта- Динамо</v>
          </cell>
        </row>
        <row r="64">
          <cell r="A64">
            <v>4</v>
          </cell>
          <cell r="B64">
            <v>52</v>
          </cell>
          <cell r="C64">
            <v>10113498771</v>
          </cell>
          <cell r="D64" t="str">
            <v>АВЕРИН Алексей</v>
          </cell>
          <cell r="E64">
            <v>38795</v>
          </cell>
          <cell r="F64" t="str">
            <v>МС</v>
          </cell>
          <cell r="G64" t="str">
            <v>ГБУ ДО "МГФСО"</v>
          </cell>
        </row>
        <row r="65">
          <cell r="A65">
            <v>5</v>
          </cell>
          <cell r="B65">
            <v>53</v>
          </cell>
          <cell r="C65">
            <v>10113386213</v>
          </cell>
          <cell r="D65" t="str">
            <v>БОРТНИК Иван</v>
          </cell>
          <cell r="E65">
            <v>39330</v>
          </cell>
          <cell r="F65" t="str">
            <v>МС</v>
          </cell>
          <cell r="G65" t="str">
            <v>ГБУ ДО "МГФСО"</v>
          </cell>
        </row>
        <row r="66">
          <cell r="A66">
            <v>6</v>
          </cell>
          <cell r="B66">
            <v>54</v>
          </cell>
          <cell r="C66">
            <v>10129902885</v>
          </cell>
          <cell r="D66" t="str">
            <v>БОРТНИК Степан</v>
          </cell>
          <cell r="E66">
            <v>40113</v>
          </cell>
          <cell r="F66" t="str">
            <v>КМС</v>
          </cell>
          <cell r="G66" t="str">
            <v>ГБУ ДО "МГФСО"</v>
          </cell>
        </row>
        <row r="67">
          <cell r="A67">
            <v>7</v>
          </cell>
          <cell r="B67">
            <v>55</v>
          </cell>
          <cell r="C67">
            <v>10139175378</v>
          </cell>
          <cell r="D67" t="str">
            <v>ГАММЕРШМИДТ Антон</v>
          </cell>
          <cell r="E67">
            <v>39878</v>
          </cell>
          <cell r="F67" t="str">
            <v>КМС</v>
          </cell>
          <cell r="G67" t="str">
            <v>ГБУ ДО "МГФСО"</v>
          </cell>
        </row>
        <row r="68">
          <cell r="A68">
            <v>8</v>
          </cell>
          <cell r="B68">
            <v>56</v>
          </cell>
          <cell r="C68">
            <v>10113107135</v>
          </cell>
          <cell r="D68" t="str">
            <v>КУСКОВ Давид</v>
          </cell>
          <cell r="E68">
            <v>39483</v>
          </cell>
          <cell r="F68" t="str">
            <v>КМС</v>
          </cell>
          <cell r="G68" t="str">
            <v>ГБУ ДО "МГФСО"</v>
          </cell>
        </row>
        <row r="69">
          <cell r="A69">
            <v>9</v>
          </cell>
          <cell r="B69">
            <v>57</v>
          </cell>
          <cell r="C69">
            <v>10151609566</v>
          </cell>
          <cell r="D69" t="str">
            <v>МАРТЫНОВ Александр</v>
          </cell>
          <cell r="E69">
            <v>39123</v>
          </cell>
          <cell r="F69" t="str">
            <v>КМС</v>
          </cell>
          <cell r="G69" t="str">
            <v>ГБУ ДО "МГФСО"</v>
          </cell>
        </row>
        <row r="70">
          <cell r="A70">
            <v>10</v>
          </cell>
          <cell r="B70">
            <v>58</v>
          </cell>
          <cell r="C70">
            <v>10127428274</v>
          </cell>
          <cell r="D70" t="str">
            <v>ЖИВЕЧКОВ Илья</v>
          </cell>
          <cell r="E70">
            <v>39296</v>
          </cell>
          <cell r="F70" t="str">
            <v>КМС</v>
          </cell>
          <cell r="G70" t="str">
            <v>ГБУ ДО "МГФСО"</v>
          </cell>
        </row>
        <row r="71">
          <cell r="A71">
            <v>11</v>
          </cell>
          <cell r="B71">
            <v>59</v>
          </cell>
          <cell r="C71">
            <v>10115494446</v>
          </cell>
          <cell r="D71" t="str">
            <v>КРИСАНОВ Кирилл</v>
          </cell>
          <cell r="E71">
            <v>39359</v>
          </cell>
          <cell r="F71" t="str">
            <v>КМС</v>
          </cell>
          <cell r="G71" t="str">
            <v>ГБУ ДО "МГФСО"</v>
          </cell>
        </row>
        <row r="72">
          <cell r="A72">
            <v>12</v>
          </cell>
          <cell r="B72">
            <v>60</v>
          </cell>
          <cell r="C72">
            <v>10084268530</v>
          </cell>
          <cell r="D72" t="str">
            <v>ПРИДАТЧЕНКО Егор</v>
          </cell>
          <cell r="E72">
            <v>38954</v>
          </cell>
          <cell r="F72" t="str">
            <v>МС</v>
          </cell>
          <cell r="G72" t="str">
            <v>ГБУ ДО "МГФСО"</v>
          </cell>
        </row>
        <row r="73">
          <cell r="A73">
            <v>13</v>
          </cell>
          <cell r="B73">
            <v>61</v>
          </cell>
          <cell r="C73">
            <v>10129837817</v>
          </cell>
          <cell r="D73" t="str">
            <v>СИТДИКОВ Амир</v>
          </cell>
          <cell r="E73">
            <v>39858</v>
          </cell>
          <cell r="F73" t="str">
            <v>КМС</v>
          </cell>
          <cell r="G73" t="str">
            <v>ГБУ ДО "МГФСО"</v>
          </cell>
        </row>
        <row r="74">
          <cell r="A74">
            <v>14</v>
          </cell>
          <cell r="B74">
            <v>62</v>
          </cell>
          <cell r="C74">
            <v>10104125642</v>
          </cell>
          <cell r="D74" t="str">
            <v>СУЛТАНОВ Матвей</v>
          </cell>
          <cell r="E74">
            <v>39175</v>
          </cell>
          <cell r="F74" t="str">
            <v>КМС</v>
          </cell>
          <cell r="G74" t="str">
            <v>ГБУ ДО "МГФСО"</v>
          </cell>
        </row>
        <row r="75">
          <cell r="A75">
            <v>15</v>
          </cell>
          <cell r="B75">
            <v>119</v>
          </cell>
          <cell r="C75">
            <v>10120565122</v>
          </cell>
          <cell r="D75" t="str">
            <v>ТОЛСТИКОВА Екатерина</v>
          </cell>
          <cell r="E75">
            <v>38778</v>
          </cell>
          <cell r="F75" t="str">
            <v>КМС</v>
          </cell>
          <cell r="G75" t="str">
            <v>ГБУ ДО "МГФСО"</v>
          </cell>
        </row>
        <row r="76">
          <cell r="A76">
            <v>16</v>
          </cell>
          <cell r="B76">
            <v>120</v>
          </cell>
          <cell r="C76">
            <v>10130128817</v>
          </cell>
          <cell r="D76" t="str">
            <v>АЛЯКРИНСКАЯ София</v>
          </cell>
          <cell r="E76">
            <v>40101</v>
          </cell>
          <cell r="F76" t="str">
            <v>КМС</v>
          </cell>
          <cell r="G76" t="str">
            <v>ГБУ ДО "МГФСО"</v>
          </cell>
        </row>
        <row r="77">
          <cell r="A77">
            <v>17</v>
          </cell>
          <cell r="B77">
            <v>121</v>
          </cell>
          <cell r="C77">
            <v>10145085611</v>
          </cell>
          <cell r="D77" t="str">
            <v>АНДРЮШИНА Маргарита</v>
          </cell>
          <cell r="E77">
            <v>40472</v>
          </cell>
          <cell r="F77" t="str">
            <v>1 СР</v>
          </cell>
          <cell r="G77" t="str">
            <v>ГБУ ДО "МГФСО"</v>
          </cell>
        </row>
        <row r="78">
          <cell r="A78">
            <v>18</v>
          </cell>
          <cell r="B78">
            <v>122</v>
          </cell>
          <cell r="C78">
            <v>10116260544</v>
          </cell>
          <cell r="D78" t="str">
            <v>БАЖЕНОВА Кристина</v>
          </cell>
          <cell r="E78">
            <v>39526</v>
          </cell>
          <cell r="F78" t="str">
            <v>КМС</v>
          </cell>
          <cell r="G78" t="str">
            <v>ГБУ ДО "МГФСО"</v>
          </cell>
        </row>
        <row r="79">
          <cell r="A79">
            <v>19</v>
          </cell>
          <cell r="B79">
            <v>123</v>
          </cell>
          <cell r="C79">
            <v>10130164280</v>
          </cell>
          <cell r="D79" t="str">
            <v>БОСАРГИНА Дарья</v>
          </cell>
          <cell r="E79">
            <v>39492</v>
          </cell>
          <cell r="F79" t="str">
            <v>КМС</v>
          </cell>
          <cell r="G79" t="str">
            <v>ГБУ ДО "МГФСО"</v>
          </cell>
        </row>
        <row r="80">
          <cell r="A80">
            <v>20</v>
          </cell>
          <cell r="B80">
            <v>124</v>
          </cell>
          <cell r="C80">
            <v>10083844154</v>
          </cell>
          <cell r="D80" t="str">
            <v>СМИРНОВА Анна</v>
          </cell>
          <cell r="E80">
            <v>39353</v>
          </cell>
          <cell r="F80" t="str">
            <v>КМС</v>
          </cell>
          <cell r="G80" t="str">
            <v>ГБУ ДО "Московская академия велосипедного спорта"</v>
          </cell>
        </row>
        <row r="81">
          <cell r="A81">
            <v>21</v>
          </cell>
          <cell r="B81">
            <v>125</v>
          </cell>
          <cell r="C81">
            <v>10145133202</v>
          </cell>
          <cell r="D81" t="str">
            <v>ИГНАТЬЕВА Анастасия</v>
          </cell>
          <cell r="E81">
            <v>40264</v>
          </cell>
          <cell r="F81" t="str">
            <v>1 СР</v>
          </cell>
          <cell r="G81" t="str">
            <v>ГБУ ДО "МГФСО"</v>
          </cell>
        </row>
        <row r="82">
          <cell r="A82">
            <v>22</v>
          </cell>
          <cell r="B82">
            <v>126</v>
          </cell>
          <cell r="C82">
            <v>10145987711</v>
          </cell>
          <cell r="D82" t="str">
            <v>ЛЕПЕХА Диана</v>
          </cell>
          <cell r="E82">
            <v>40417</v>
          </cell>
          <cell r="F82" t="str">
            <v>1 СР</v>
          </cell>
          <cell r="G82" t="str">
            <v>ГБУ ДО "МГФСО"</v>
          </cell>
        </row>
        <row r="83">
          <cell r="B83" t="str">
            <v>Представитель: Разумов Ю.П.(100 607 630 06),Соколкова Т.А.(100 072 734 65),Кузнецов А.А.(101 510 306 00)</v>
          </cell>
        </row>
        <row r="85">
          <cell r="B85" t="str">
            <v>Иркутская область</v>
          </cell>
        </row>
        <row r="86">
          <cell r="A86">
            <v>1</v>
          </cell>
          <cell r="B86">
            <v>42</v>
          </cell>
          <cell r="C86">
            <v>10150168916</v>
          </cell>
          <cell r="D86" t="str">
            <v>БЛИНОВ Сергей</v>
          </cell>
          <cell r="E86">
            <v>40078</v>
          </cell>
          <cell r="F86" t="str">
            <v>КМС</v>
          </cell>
          <cell r="G86" t="str">
            <v>МБУ ДО СШ "Юность" г.Шелехов</v>
          </cell>
        </row>
        <row r="87">
          <cell r="A87">
            <v>2</v>
          </cell>
          <cell r="B87">
            <v>43</v>
          </cell>
          <cell r="C87">
            <v>10140309369</v>
          </cell>
          <cell r="D87" t="str">
            <v>СКАЛКИН Кирилл</v>
          </cell>
          <cell r="E87">
            <v>39744</v>
          </cell>
          <cell r="F87" t="str">
            <v>КМС</v>
          </cell>
          <cell r="G87" t="str">
            <v>ОГКУ ДО СШОР "ОЛИМПИЕЦ" КЛУБ "БАЙКАЛ-ДВ",г. УСОЛЬЕ-СИБИРСКОЕ</v>
          </cell>
        </row>
        <row r="88">
          <cell r="A88">
            <v>3</v>
          </cell>
          <cell r="B88">
            <v>44</v>
          </cell>
          <cell r="C88">
            <v>10140222473</v>
          </cell>
          <cell r="D88" t="str">
            <v>БЕРТУНОВ Максим</v>
          </cell>
          <cell r="E88">
            <v>39609</v>
          </cell>
          <cell r="F88" t="str">
            <v>КМС</v>
          </cell>
          <cell r="G88" t="str">
            <v>ОГКУ ДО СШОР "ОЛИМПИЕЦ" КЛУБ "БАЙКАЛ-ДВ",г. УСОЛЬЕ-СИБИРСКОЕ</v>
          </cell>
        </row>
        <row r="89">
          <cell r="A89">
            <v>4</v>
          </cell>
          <cell r="B89">
            <v>45</v>
          </cell>
          <cell r="C89">
            <v>10131547845</v>
          </cell>
          <cell r="D89" t="str">
            <v>АХТАМОВ Кирилл</v>
          </cell>
          <cell r="E89">
            <v>39276</v>
          </cell>
          <cell r="F89" t="str">
            <v>КМС</v>
          </cell>
          <cell r="G89" t="str">
            <v>ОГКУ ДО СШОР "ОЛИМПИЕЦ" КЛУБ "БАЙКАЛ-ДВ",г. УСОЛЬЕ-СИБИРСКОЕ</v>
          </cell>
        </row>
        <row r="90">
          <cell r="A90">
            <v>5</v>
          </cell>
          <cell r="B90">
            <v>127</v>
          </cell>
          <cell r="C90">
            <v>10132637275</v>
          </cell>
          <cell r="D90" t="str">
            <v>САМОДЕЕНКО Дарья</v>
          </cell>
          <cell r="E90">
            <v>40070</v>
          </cell>
          <cell r="F90" t="str">
            <v>КМС</v>
          </cell>
          <cell r="G90" t="str">
            <v>ОГКУ ДО СШОР "ОЛИМПИЕЦ" КЛУБ "БАЙКАЛ-ДВ",г. УСОЛЬЕ-СИБИРСКОЕ</v>
          </cell>
        </row>
        <row r="91">
          <cell r="A91">
            <v>6</v>
          </cell>
          <cell r="B91">
            <v>128</v>
          </cell>
          <cell r="C91">
            <v>10117776774</v>
          </cell>
          <cell r="D91" t="str">
            <v>АЛЕКСЕЕНКО Сабрина</v>
          </cell>
          <cell r="E91">
            <v>39255</v>
          </cell>
          <cell r="F91" t="str">
            <v>МС</v>
          </cell>
          <cell r="G91" t="str">
            <v>ОГКУ ДО СШОР "ОЛИМПИЕЦ" КЛУБ "БАЙКАЛ-ДВ",г. УСОЛЬЕ-СИБИРСКОЕ</v>
          </cell>
        </row>
        <row r="92">
          <cell r="A92">
            <v>7</v>
          </cell>
          <cell r="B92">
            <v>129</v>
          </cell>
          <cell r="C92">
            <v>10119123155</v>
          </cell>
          <cell r="D92" t="str">
            <v>ШИШКИНА Виктория</v>
          </cell>
          <cell r="E92">
            <v>39607</v>
          </cell>
          <cell r="F92" t="str">
            <v>КМС</v>
          </cell>
          <cell r="G92" t="str">
            <v>ОГКУ ДО СШОР "ОЛИМПИЕЦ" КЛУБ "БАЙКАЛ-ДВ",г. УСОЛЬЕ-СИБИРСКОЕ</v>
          </cell>
        </row>
        <row r="93">
          <cell r="A93">
            <v>8</v>
          </cell>
          <cell r="B93">
            <v>130</v>
          </cell>
          <cell r="C93">
            <v>10132607973</v>
          </cell>
          <cell r="D93" t="str">
            <v>БЕЛЬКОВА Яна</v>
          </cell>
          <cell r="E93">
            <v>40063</v>
          </cell>
          <cell r="F93" t="str">
            <v>КМС</v>
          </cell>
          <cell r="G93" t="str">
            <v>ОГКУ ДО СШОР "ОЛИМПИЕЦ" КЛУБ "БАЙКАЛ-ДВ",г. УСОЛЬЕ-СИБИРСКОЕ</v>
          </cell>
        </row>
        <row r="94">
          <cell r="A94">
            <v>9</v>
          </cell>
          <cell r="B94">
            <v>131</v>
          </cell>
          <cell r="C94">
            <v>10146296188</v>
          </cell>
          <cell r="D94" t="str">
            <v>КОНОШАНОВА Софья</v>
          </cell>
          <cell r="E94">
            <v>40205</v>
          </cell>
          <cell r="F94" t="str">
            <v>КМС</v>
          </cell>
          <cell r="G94" t="str">
            <v>ОГКУ ДО СШОР "ОЛИМПИЕЦ" КЛУБ "БАЙКАЛ-ДВ",г. УСОЛЬЕ-СИБИРСКОЕ</v>
          </cell>
        </row>
        <row r="95">
          <cell r="A95">
            <v>10</v>
          </cell>
          <cell r="B95">
            <v>132</v>
          </cell>
          <cell r="C95">
            <v>10104450792</v>
          </cell>
          <cell r="D95" t="str">
            <v>КОВЯЗИНА Валерия</v>
          </cell>
          <cell r="E95">
            <v>38473</v>
          </cell>
          <cell r="F95" t="str">
            <v>МС</v>
          </cell>
          <cell r="G95" t="str">
            <v>ОГКУ ДО СШОР "ОЛИМПИЕЦ" КЛУБ "БАЙКАЛ-ДВ",г. УСОЛЬЕ-СИБИРСКОЕ</v>
          </cell>
        </row>
        <row r="96">
          <cell r="B96" t="str">
            <v>Представитель: Гринь В.А.(100 055 024 09)</v>
          </cell>
        </row>
        <row r="98">
          <cell r="B98" t="str">
            <v>Тюменская область</v>
          </cell>
        </row>
        <row r="99">
          <cell r="A99">
            <v>1</v>
          </cell>
          <cell r="B99">
            <v>63</v>
          </cell>
          <cell r="C99">
            <v>10128097877</v>
          </cell>
          <cell r="D99" t="str">
            <v>ШУРАВИН Владислав</v>
          </cell>
          <cell r="E99">
            <v>39729</v>
          </cell>
          <cell r="F99" t="str">
            <v>2 СР</v>
          </cell>
          <cell r="G99" t="str">
            <v xml:space="preserve">МАУ ДО СШ № 2 </v>
          </cell>
          <cell r="H99">
            <v>65</v>
          </cell>
        </row>
        <row r="100">
          <cell r="A100">
            <v>2</v>
          </cell>
          <cell r="B100">
            <v>64</v>
          </cell>
          <cell r="C100">
            <v>10143841583</v>
          </cell>
          <cell r="D100" t="str">
            <v>ТУРЧИН Александр</v>
          </cell>
          <cell r="E100">
            <v>40199</v>
          </cell>
          <cell r="F100" t="str">
            <v>2 СР</v>
          </cell>
          <cell r="G100" t="str">
            <v xml:space="preserve">МАУ ДО СШ № 2 </v>
          </cell>
          <cell r="H100">
            <v>66</v>
          </cell>
        </row>
        <row r="101">
          <cell r="A101">
            <v>3</v>
          </cell>
          <cell r="B101">
            <v>65</v>
          </cell>
          <cell r="C101">
            <v>10143591912</v>
          </cell>
          <cell r="D101" t="str">
            <v>ШЕПЕЛИН Илья</v>
          </cell>
          <cell r="E101">
            <v>40314</v>
          </cell>
          <cell r="F101" t="str">
            <v>2 СР</v>
          </cell>
          <cell r="G101" t="str">
            <v>МАУ ДО СШ № 2</v>
          </cell>
        </row>
        <row r="102">
          <cell r="A102">
            <v>4</v>
          </cell>
          <cell r="B102">
            <v>66</v>
          </cell>
          <cell r="C102">
            <v>10143618584</v>
          </cell>
          <cell r="D102" t="str">
            <v>ШЕПЕЛИН Кирилл</v>
          </cell>
          <cell r="E102">
            <v>40314</v>
          </cell>
          <cell r="F102" t="str">
            <v>КМС</v>
          </cell>
          <cell r="G102" t="str">
            <v>МАУ ДО СШ № 2</v>
          </cell>
        </row>
        <row r="103">
          <cell r="A103">
            <v>5</v>
          </cell>
          <cell r="B103">
            <v>67</v>
          </cell>
          <cell r="C103">
            <v>10153942014</v>
          </cell>
          <cell r="D103" t="str">
            <v>СЕРГЕЕВ Никита</v>
          </cell>
          <cell r="E103">
            <v>40227</v>
          </cell>
          <cell r="F103" t="str">
            <v>2 СР</v>
          </cell>
          <cell r="G103" t="str">
            <v>МАУ ДО СШ № 2</v>
          </cell>
        </row>
        <row r="104">
          <cell r="A104">
            <v>6</v>
          </cell>
          <cell r="B104">
            <v>68</v>
          </cell>
          <cell r="C104">
            <v>10143841280</v>
          </cell>
          <cell r="D104" t="str">
            <v>ЗАХАРОВ Сергей</v>
          </cell>
          <cell r="E104">
            <v>39623</v>
          </cell>
          <cell r="F104" t="str">
            <v>1 СР</v>
          </cell>
          <cell r="G104" t="str">
            <v>МАУ ДО СШ № 2</v>
          </cell>
        </row>
        <row r="105">
          <cell r="B105" t="str">
            <v>Представитель: Казаков А.В.(101 531 681 35)</v>
          </cell>
        </row>
        <row r="107">
          <cell r="B107" t="str">
            <v>Республика Крым</v>
          </cell>
        </row>
        <row r="108">
          <cell r="A108">
            <v>1</v>
          </cell>
          <cell r="B108">
            <v>26</v>
          </cell>
          <cell r="C108">
            <v>10010085960</v>
          </cell>
          <cell r="D108" t="str">
            <v>КИРЖАЙКИН Никита</v>
          </cell>
          <cell r="E108">
            <v>34246</v>
          </cell>
          <cell r="F108" t="str">
            <v>МС</v>
          </cell>
          <cell r="G108" t="str">
            <v xml:space="preserve"> ГБУ РК "ЦСП СК РК"- ГБУ ДО РК "СШОР по велоспорту "Крым" - "СШОР "Академия велоспорта" </v>
          </cell>
        </row>
        <row r="109">
          <cell r="A109">
            <v>2</v>
          </cell>
          <cell r="B109">
            <v>27</v>
          </cell>
          <cell r="C109">
            <v>10077952416</v>
          </cell>
          <cell r="D109" t="str">
            <v>ЗАЛИПЯТСКИЙ Иван</v>
          </cell>
          <cell r="E109">
            <v>37631</v>
          </cell>
          <cell r="F109" t="str">
            <v>МС</v>
          </cell>
          <cell r="G109" t="str">
            <v>"СШОР "Академия велоспорта" - ГБУ РК "ЦСП СК РК"</v>
          </cell>
        </row>
        <row r="110">
          <cell r="A110">
            <v>3</v>
          </cell>
          <cell r="B110">
            <v>28</v>
          </cell>
          <cell r="C110">
            <v>10095011985</v>
          </cell>
          <cell r="D110" t="str">
            <v>ПОЧЕРНЯЕВ Николай</v>
          </cell>
          <cell r="E110">
            <v>38515</v>
          </cell>
          <cell r="F110" t="str">
            <v>МС</v>
          </cell>
          <cell r="G110" t="str">
            <v>ГБУ ДО РК "СШОР по велоспорту "Крым"</v>
          </cell>
        </row>
        <row r="111">
          <cell r="A111">
            <v>4</v>
          </cell>
          <cell r="B111">
            <v>29</v>
          </cell>
          <cell r="C111">
            <v>10036049123</v>
          </cell>
          <cell r="D111" t="str">
            <v>ХИЛЬКОВИЧ Денис</v>
          </cell>
          <cell r="E111">
            <v>37978</v>
          </cell>
          <cell r="F111" t="str">
            <v>КМС</v>
          </cell>
          <cell r="G111" t="str">
            <v>ГБУ ДО РК "СШОР по велоспорту "Крым"</v>
          </cell>
        </row>
        <row r="112">
          <cell r="A112">
            <v>5</v>
          </cell>
          <cell r="B112">
            <v>110</v>
          </cell>
          <cell r="C112">
            <v>10096881863</v>
          </cell>
          <cell r="D112" t="str">
            <v xml:space="preserve">СОРОКОЛАТОВА Софья </v>
          </cell>
          <cell r="E112">
            <v>38931</v>
          </cell>
          <cell r="F112" t="str">
            <v>МС</v>
          </cell>
          <cell r="G112" t="str">
            <v>ГБУ ДО РК "СШОР по велоспорту "Крым"-Иркутская обл.</v>
          </cell>
        </row>
        <row r="113">
          <cell r="B113" t="str">
            <v>Представитель: Загородний В.А.(100 022 921 13)</v>
          </cell>
        </row>
        <row r="115">
          <cell r="B115" t="str">
            <v>Санкт-Петербург</v>
          </cell>
        </row>
        <row r="116">
          <cell r="A116">
            <v>1</v>
          </cell>
          <cell r="B116">
            <v>46</v>
          </cell>
          <cell r="C116">
            <v>10105978645</v>
          </cell>
          <cell r="D116" t="str">
            <v>ГОНЧАРОВ Александр</v>
          </cell>
          <cell r="E116">
            <v>39215</v>
          </cell>
          <cell r="F116" t="str">
            <v>МС</v>
          </cell>
          <cell r="G116" t="str">
            <v>ГБОУ ШИ "Олимпийский резерв"</v>
          </cell>
          <cell r="I116">
            <v>34</v>
          </cell>
        </row>
        <row r="117">
          <cell r="A117">
            <v>2</v>
          </cell>
          <cell r="B117">
            <v>47</v>
          </cell>
          <cell r="C117">
            <v>10116165463</v>
          </cell>
          <cell r="D117" t="str">
            <v>ГРАМАРЧУК Трофим</v>
          </cell>
          <cell r="E117">
            <v>39120</v>
          </cell>
          <cell r="F117" t="str">
            <v>КМС</v>
          </cell>
          <cell r="G117" t="str">
            <v>ГБОУ ШИ "Олимпийский резерв"</v>
          </cell>
        </row>
        <row r="118">
          <cell r="A118">
            <v>3</v>
          </cell>
          <cell r="B118">
            <v>48</v>
          </cell>
          <cell r="C118">
            <v>10105798688</v>
          </cell>
          <cell r="D118" t="str">
            <v>РЯБОВ Александр</v>
          </cell>
          <cell r="E118">
            <v>39205</v>
          </cell>
          <cell r="F118" t="str">
            <v>КМС</v>
          </cell>
          <cell r="G118" t="str">
            <v>ГБОУ ШИ "Олимпийский резерв"</v>
          </cell>
        </row>
        <row r="119">
          <cell r="A119">
            <v>4</v>
          </cell>
          <cell r="B119">
            <v>49</v>
          </cell>
          <cell r="C119">
            <v>10106037350</v>
          </cell>
          <cell r="D119" t="str">
            <v>ХВОРОСТОВ Богдан</v>
          </cell>
          <cell r="E119">
            <v>39137</v>
          </cell>
          <cell r="F119" t="str">
            <v>КМС</v>
          </cell>
          <cell r="G119" t="str">
            <v>ГБОУ ШИ "Олимпийский резерв"</v>
          </cell>
        </row>
        <row r="120">
          <cell r="A120">
            <v>5</v>
          </cell>
          <cell r="B120">
            <v>50</v>
          </cell>
          <cell r="C120">
            <v>10131460747</v>
          </cell>
          <cell r="D120" t="str">
            <v>ВАСИЛЬЕВ Олег</v>
          </cell>
          <cell r="E120">
            <v>39558</v>
          </cell>
          <cell r="F120" t="str">
            <v>КМС</v>
          </cell>
          <cell r="G120" t="str">
            <v>ГБОУ ШИ "Олимпийский резерв"</v>
          </cell>
        </row>
        <row r="121">
          <cell r="A121">
            <v>6</v>
          </cell>
          <cell r="B121">
            <v>95</v>
          </cell>
          <cell r="C121">
            <v>10088344146</v>
          </cell>
          <cell r="D121" t="str">
            <v>МУЧКАЕВА Людмила</v>
          </cell>
          <cell r="E121">
            <v>38624</v>
          </cell>
          <cell r="F121" t="str">
            <v>МС</v>
          </cell>
          <cell r="G121" t="str">
            <v>ГБУ ДО СШОР Петродворцового района СПБ</v>
          </cell>
        </row>
        <row r="122">
          <cell r="A122">
            <v>7</v>
          </cell>
          <cell r="B122">
            <v>111</v>
          </cell>
          <cell r="C122">
            <v>10111016480</v>
          </cell>
          <cell r="D122" t="str">
            <v>ЖУРАВЛЕВА Екатерина</v>
          </cell>
          <cell r="E122">
            <v>38870</v>
          </cell>
          <cell r="F122" t="str">
            <v>КМС</v>
          </cell>
          <cell r="G122" t="str">
            <v>ГБУ ДО СШОР Петродворцового района СПБ</v>
          </cell>
        </row>
        <row r="123">
          <cell r="A123">
            <v>8</v>
          </cell>
          <cell r="B123">
            <v>112</v>
          </cell>
          <cell r="C123">
            <v>10123783704</v>
          </cell>
          <cell r="D123" t="str">
            <v>ТАДЖИЕВА Алина</v>
          </cell>
          <cell r="E123">
            <v>39323</v>
          </cell>
          <cell r="F123" t="str">
            <v>МС</v>
          </cell>
          <cell r="G123" t="str">
            <v>ГБОУ ШИ "Олимпийский резерв"</v>
          </cell>
        </row>
        <row r="124">
          <cell r="A124">
            <v>9</v>
          </cell>
          <cell r="B124">
            <v>113</v>
          </cell>
          <cell r="C124">
            <v>10140572683</v>
          </cell>
          <cell r="D124" t="str">
            <v>ГОНЧАРОВА Варвара</v>
          </cell>
          <cell r="E124">
            <v>39626</v>
          </cell>
          <cell r="F124" t="str">
            <v>КМС</v>
          </cell>
          <cell r="G124" t="str">
            <v>ГБОУ ШИ "Олимпийский резерв"</v>
          </cell>
        </row>
        <row r="125">
          <cell r="A125">
            <v>10</v>
          </cell>
          <cell r="B125">
            <v>114</v>
          </cell>
          <cell r="C125">
            <v>10137550125</v>
          </cell>
          <cell r="D125" t="str">
            <v>ШИПИЛОВА Дарья</v>
          </cell>
          <cell r="E125">
            <v>39501</v>
          </cell>
          <cell r="F125" t="str">
            <v>КМС</v>
          </cell>
          <cell r="G125" t="str">
            <v>ГБОУ ШИ "Олимпийский резерв"</v>
          </cell>
        </row>
        <row r="126">
          <cell r="A126">
            <v>11</v>
          </cell>
          <cell r="B126">
            <v>115</v>
          </cell>
          <cell r="C126">
            <v>10117276418</v>
          </cell>
          <cell r="D126" t="str">
            <v>КОРЧЕБНАЯ Ольга</v>
          </cell>
          <cell r="E126">
            <v>39475</v>
          </cell>
          <cell r="F126" t="str">
            <v>КМС</v>
          </cell>
          <cell r="G126" t="str">
            <v>ГБОУ ШИ "Олимпийский резерв"</v>
          </cell>
        </row>
        <row r="127">
          <cell r="A127">
            <v>12</v>
          </cell>
          <cell r="B127">
            <v>116</v>
          </cell>
          <cell r="C127">
            <v>10137450192</v>
          </cell>
          <cell r="D127" t="str">
            <v>ГАЛКИНА Кристина</v>
          </cell>
          <cell r="E127">
            <v>39453</v>
          </cell>
          <cell r="F127" t="str">
            <v>КМС</v>
          </cell>
          <cell r="G127" t="str">
            <v>ГБОУ ШИ "Олимпийский резерв"</v>
          </cell>
        </row>
        <row r="128">
          <cell r="A128">
            <v>13</v>
          </cell>
          <cell r="B128">
            <v>117</v>
          </cell>
          <cell r="C128">
            <v>10079777026</v>
          </cell>
          <cell r="D128" t="str">
            <v>САМСОНОВА Анастасия</v>
          </cell>
          <cell r="E128">
            <v>38050</v>
          </cell>
          <cell r="F128" t="str">
            <v>МС</v>
          </cell>
          <cell r="G128" t="str">
            <v>ГБУ ДО СШОР Петродворцового района СПБ</v>
          </cell>
        </row>
        <row r="129">
          <cell r="A129">
            <v>14</v>
          </cell>
          <cell r="B129">
            <v>118</v>
          </cell>
          <cell r="C129">
            <v>10093069258</v>
          </cell>
          <cell r="D129" t="str">
            <v>БОГДАНОВА Алена</v>
          </cell>
          <cell r="E129">
            <v>38836</v>
          </cell>
          <cell r="F129" t="str">
            <v>МС</v>
          </cell>
          <cell r="G129" t="str">
            <v>ГБУ ДО СШОР Петродворцового района СПБ</v>
          </cell>
        </row>
        <row r="130">
          <cell r="B130" t="str">
            <v>Представитель: Болохов М.А.(100 591 486 61),Кондрашков С.А.(100 028 587 53),Гаврилов Р.А.(100 112 206 58)</v>
          </cell>
        </row>
        <row r="132">
          <cell r="B132" t="str">
            <v>Республика Башкортостан</v>
          </cell>
        </row>
        <row r="133">
          <cell r="A133">
            <v>1</v>
          </cell>
          <cell r="B133">
            <v>71</v>
          </cell>
          <cell r="C133">
            <v>10104924678</v>
          </cell>
          <cell r="D133" t="str">
            <v>ЗИМАНОВ Олег</v>
          </cell>
          <cell r="E133">
            <v>38740</v>
          </cell>
          <cell r="F133" t="str">
            <v>КМС</v>
          </cell>
          <cell r="G133" t="str">
            <v>ГАУ ДО СШОР по велоспорту РБ</v>
          </cell>
        </row>
        <row r="134">
          <cell r="A134">
            <v>2</v>
          </cell>
          <cell r="B134">
            <v>72</v>
          </cell>
          <cell r="C134">
            <v>10143619392</v>
          </cell>
          <cell r="D134" t="str">
            <v>ПУЗЫРОВ Владимир</v>
          </cell>
          <cell r="E134">
            <v>39492</v>
          </cell>
          <cell r="F134" t="str">
            <v>2 СР</v>
          </cell>
          <cell r="G134" t="str">
            <v>МАУ ДО "СШОР" г.Стерлитамак РБ</v>
          </cell>
        </row>
        <row r="135">
          <cell r="A135">
            <v>3</v>
          </cell>
          <cell r="B135">
            <v>73</v>
          </cell>
          <cell r="C135">
            <v>10151623613</v>
          </cell>
          <cell r="D135" t="str">
            <v>СПИРИДОНОВ Денис</v>
          </cell>
          <cell r="E135">
            <v>39475</v>
          </cell>
          <cell r="F135" t="str">
            <v>1 СР</v>
          </cell>
          <cell r="G135" t="str">
            <v>МАУ ДО ДЮСШ с.Кушнаренково РБ</v>
          </cell>
        </row>
        <row r="136">
          <cell r="A136">
            <v>4</v>
          </cell>
          <cell r="B136">
            <v>74</v>
          </cell>
          <cell r="C136">
            <v>10143590191</v>
          </cell>
          <cell r="D136" t="str">
            <v>СОБОЛЕВ Семен</v>
          </cell>
          <cell r="E136">
            <v>39484</v>
          </cell>
          <cell r="F136" t="str">
            <v>2 СР</v>
          </cell>
          <cell r="G136" t="str">
            <v>МАУ ДО СШОР №1 МР Ишимбайский район РБ</v>
          </cell>
        </row>
        <row r="137">
          <cell r="A137">
            <v>5</v>
          </cell>
          <cell r="B137">
            <v>75</v>
          </cell>
          <cell r="C137">
            <v>10143464600</v>
          </cell>
          <cell r="D137" t="str">
            <v>ГАЗИЗОВ Руслан</v>
          </cell>
          <cell r="E137">
            <v>40103</v>
          </cell>
          <cell r="F137" t="str">
            <v>КМС</v>
          </cell>
          <cell r="G137" t="str">
            <v>МАУ ДО СШОР №1 МР Ишимбайский район РБ</v>
          </cell>
        </row>
        <row r="138">
          <cell r="A138">
            <v>6</v>
          </cell>
          <cell r="B138">
            <v>76</v>
          </cell>
          <cell r="C138">
            <v>10133902824</v>
          </cell>
          <cell r="D138" t="str">
            <v>СТАЦЕНКО Станислав</v>
          </cell>
          <cell r="E138">
            <v>39097</v>
          </cell>
          <cell r="F138" t="str">
            <v>КМС</v>
          </cell>
          <cell r="G138" t="str">
            <v>ГАУ ДО СШОР по велоспорту РБ</v>
          </cell>
        </row>
      </sheetData>
      <sheetData sheetId="7"/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84</v>
          </cell>
          <cell r="D24">
            <v>10084468994</v>
          </cell>
          <cell r="E24" t="str">
            <v>МАНАННИКОВА Анастасия</v>
          </cell>
          <cell r="F24">
            <v>37914</v>
          </cell>
          <cell r="G24" t="str">
            <v>МС</v>
          </cell>
          <cell r="H24" t="str">
            <v>Омская обл.</v>
          </cell>
        </row>
        <row r="25">
          <cell r="C25">
            <v>85</v>
          </cell>
          <cell r="D25">
            <v>10079773790</v>
          </cell>
          <cell r="E25" t="str">
            <v>ШВАРЕВА Варвара</v>
          </cell>
          <cell r="F25">
            <v>38272</v>
          </cell>
          <cell r="G25" t="str">
            <v>КМС</v>
          </cell>
          <cell r="H25" t="str">
            <v>Омская обл.</v>
          </cell>
        </row>
        <row r="26">
          <cell r="B26" t="str">
            <v>В</v>
          </cell>
          <cell r="C26">
            <v>93</v>
          </cell>
          <cell r="D26">
            <v>10055578960</v>
          </cell>
          <cell r="E26" t="str">
            <v>КРАЮШНИКОВА Дарья</v>
          </cell>
          <cell r="F26">
            <v>38064</v>
          </cell>
          <cell r="G26" t="str">
            <v>КМС</v>
          </cell>
          <cell r="H26" t="str">
            <v>Свердловская обл.</v>
          </cell>
        </row>
        <row r="27">
          <cell r="C27">
            <v>109</v>
          </cell>
          <cell r="D27">
            <v>10104582350</v>
          </cell>
          <cell r="E27" t="str">
            <v>КАРПОВА Ксения</v>
          </cell>
          <cell r="F27">
            <v>39232</v>
          </cell>
          <cell r="G27" t="str">
            <v>КМС</v>
          </cell>
          <cell r="H27" t="str">
            <v>Свердловская обл.</v>
          </cell>
        </row>
        <row r="28">
          <cell r="A28">
            <v>2</v>
          </cell>
          <cell r="B28" t="str">
            <v>А</v>
          </cell>
          <cell r="C28">
            <v>90</v>
          </cell>
          <cell r="D28">
            <v>10036085600</v>
          </cell>
          <cell r="E28" t="str">
            <v xml:space="preserve">МАЛЕРВЕЙН Любовь </v>
          </cell>
          <cell r="F28">
            <v>37543</v>
          </cell>
          <cell r="G28" t="str">
            <v>МС</v>
          </cell>
          <cell r="H28" t="str">
            <v>Новосибирская обл.</v>
          </cell>
        </row>
        <row r="29">
          <cell r="C29">
            <v>91</v>
          </cell>
          <cell r="D29">
            <v>10131403658</v>
          </cell>
          <cell r="E29" t="str">
            <v>ЛУЧНИКОВА Алина</v>
          </cell>
          <cell r="F29">
            <v>39065</v>
          </cell>
          <cell r="G29" t="str">
            <v>КМС</v>
          </cell>
          <cell r="H29" t="str">
            <v>Новосибирская обл.</v>
          </cell>
        </row>
        <row r="30">
          <cell r="B30" t="str">
            <v>В</v>
          </cell>
          <cell r="C30">
            <v>80</v>
          </cell>
          <cell r="D30">
            <v>10036076607</v>
          </cell>
          <cell r="E30" t="str">
            <v>ВАЛЬКОВСКАЯ Татьяна</v>
          </cell>
          <cell r="F30">
            <v>37625</v>
          </cell>
          <cell r="G30" t="str">
            <v>МС</v>
          </cell>
          <cell r="H30" t="str">
            <v>Омская обл.,Новосибирская обл.</v>
          </cell>
        </row>
        <row r="31">
          <cell r="C31">
            <v>83</v>
          </cell>
          <cell r="D31">
            <v>10083185766</v>
          </cell>
          <cell r="E31" t="str">
            <v>ГЕРГЕЛЬ Анастасия</v>
          </cell>
          <cell r="F31">
            <v>38682</v>
          </cell>
          <cell r="G31" t="str">
            <v>КМС</v>
          </cell>
          <cell r="H31" t="str">
            <v>Омская обл.</v>
          </cell>
        </row>
        <row r="32">
          <cell r="A32">
            <v>3</v>
          </cell>
          <cell r="B32" t="str">
            <v>А</v>
          </cell>
          <cell r="C32">
            <v>81</v>
          </cell>
          <cell r="D32">
            <v>10036059328</v>
          </cell>
          <cell r="E32" t="str">
            <v>ИВАНЦОВА Мария</v>
          </cell>
          <cell r="F32">
            <v>37004</v>
          </cell>
          <cell r="G32" t="str">
            <v>МС</v>
          </cell>
          <cell r="H32" t="str">
            <v>Омская обл.,Новосибирская обл.</v>
          </cell>
        </row>
        <row r="33">
          <cell r="C33">
            <v>82</v>
          </cell>
          <cell r="D33">
            <v>10009692001</v>
          </cell>
          <cell r="E33" t="str">
            <v>СТЕПАНОВА Дарья</v>
          </cell>
          <cell r="F33">
            <v>35536</v>
          </cell>
          <cell r="G33" t="str">
            <v>МС</v>
          </cell>
          <cell r="H33" t="str">
            <v>Омская обл.,Новосибирская обл.</v>
          </cell>
        </row>
        <row r="34">
          <cell r="B34" t="str">
            <v>В</v>
          </cell>
          <cell r="D34" t="e">
            <v>#N/A</v>
          </cell>
        </row>
        <row r="35">
          <cell r="D35" t="e">
            <v>#N/A</v>
          </cell>
        </row>
        <row r="36">
          <cell r="A36">
            <v>4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B38" t="str">
            <v>В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5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B42" t="str">
            <v>В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6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B46" t="str">
            <v>В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13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04 МАРТА 2024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84</v>
          </cell>
          <cell r="C24">
            <v>10084468994</v>
          </cell>
          <cell r="D24" t="str">
            <v>МАНАННИКОВА Анастасия</v>
          </cell>
          <cell r="E24">
            <v>37914</v>
          </cell>
          <cell r="F24" t="str">
            <v>МС</v>
          </cell>
          <cell r="G24" t="str">
            <v>Омская обл.</v>
          </cell>
        </row>
        <row r="25">
          <cell r="B25">
            <v>85</v>
          </cell>
          <cell r="C25">
            <v>10079773790</v>
          </cell>
          <cell r="D25" t="str">
            <v>ШВАРЕВА Варвара</v>
          </cell>
          <cell r="E25">
            <v>38272</v>
          </cell>
          <cell r="F25" t="str">
            <v>КМС</v>
          </cell>
          <cell r="G25" t="str">
            <v>Омская обл.</v>
          </cell>
          <cell r="I25">
            <v>0</v>
          </cell>
        </row>
        <row r="26">
          <cell r="A26">
            <v>2</v>
          </cell>
          <cell r="B26">
            <v>93</v>
          </cell>
          <cell r="C26">
            <v>10055578960</v>
          </cell>
          <cell r="D26" t="str">
            <v>КРАЮШНИКОВА Дарья</v>
          </cell>
          <cell r="E26">
            <v>38064</v>
          </cell>
          <cell r="F26" t="str">
            <v>КМС</v>
          </cell>
          <cell r="G26" t="str">
            <v>Свердловская обл.</v>
          </cell>
        </row>
        <row r="27">
          <cell r="B27">
            <v>109</v>
          </cell>
          <cell r="C27">
            <v>10104582350</v>
          </cell>
          <cell r="D27" t="str">
            <v>КАРПОВА Ксения</v>
          </cell>
          <cell r="E27">
            <v>39232</v>
          </cell>
          <cell r="F27" t="str">
            <v>КМС</v>
          </cell>
          <cell r="G27" t="str">
            <v>Свердловская обл.</v>
          </cell>
          <cell r="I27">
            <v>0</v>
          </cell>
        </row>
        <row r="28">
          <cell r="A28">
            <v>3</v>
          </cell>
          <cell r="B28">
            <v>90</v>
          </cell>
          <cell r="C28">
            <v>10036085600</v>
          </cell>
          <cell r="D28" t="str">
            <v xml:space="preserve">МАЛЕРВЕЙН Любовь </v>
          </cell>
          <cell r="E28">
            <v>37543</v>
          </cell>
          <cell r="F28" t="str">
            <v>МС</v>
          </cell>
          <cell r="G28" t="str">
            <v>Новосибирская обл.</v>
          </cell>
        </row>
        <row r="29">
          <cell r="B29">
            <v>91</v>
          </cell>
          <cell r="C29">
            <v>10131403658</v>
          </cell>
          <cell r="D29" t="str">
            <v>ЛУЧНИКОВА Алина</v>
          </cell>
          <cell r="E29">
            <v>39065</v>
          </cell>
          <cell r="F29" t="str">
            <v>КМС</v>
          </cell>
          <cell r="G29" t="str">
            <v>Новосибирская обл.</v>
          </cell>
          <cell r="I29">
            <v>0</v>
          </cell>
        </row>
        <row r="30">
          <cell r="A30">
            <v>4</v>
          </cell>
          <cell r="B30">
            <v>80</v>
          </cell>
          <cell r="C30">
            <v>10036076607</v>
          </cell>
          <cell r="D30" t="str">
            <v>ВАЛЬКОВСКАЯ Татьяна</v>
          </cell>
          <cell r="E30">
            <v>37625</v>
          </cell>
          <cell r="F30" t="str">
            <v>МС</v>
          </cell>
          <cell r="G30" t="str">
            <v>Омская обл.,Новосибирская обл.</v>
          </cell>
        </row>
        <row r="31">
          <cell r="B31">
            <v>83</v>
          </cell>
          <cell r="C31">
            <v>10083185766</v>
          </cell>
          <cell r="D31" t="str">
            <v>ГЕРГЕЛЬ Анастасия</v>
          </cell>
          <cell r="E31">
            <v>38682</v>
          </cell>
          <cell r="F31" t="str">
            <v>КМС</v>
          </cell>
          <cell r="G31" t="str">
            <v>Омская обл.</v>
          </cell>
          <cell r="I31">
            <v>0</v>
          </cell>
        </row>
        <row r="32">
          <cell r="A32">
            <v>5</v>
          </cell>
          <cell r="B32">
            <v>81</v>
          </cell>
          <cell r="C32">
            <v>10036059328</v>
          </cell>
          <cell r="D32" t="str">
            <v>ИВАНЦОВА Мария</v>
          </cell>
          <cell r="E32">
            <v>37004</v>
          </cell>
          <cell r="F32" t="str">
            <v>МС</v>
          </cell>
          <cell r="G32" t="str">
            <v>Омская обл.,Новосибирская обл.</v>
          </cell>
        </row>
        <row r="33">
          <cell r="B33">
            <v>82</v>
          </cell>
          <cell r="C33">
            <v>10009692001</v>
          </cell>
          <cell r="D33" t="str">
            <v>СТЕПАНОВА Дарья</v>
          </cell>
          <cell r="E33">
            <v>35536</v>
          </cell>
          <cell r="F33" t="str">
            <v>МС</v>
          </cell>
          <cell r="G33" t="str">
            <v>Омская обл.,Новосибирская обл.</v>
          </cell>
          <cell r="I33">
            <v>0</v>
          </cell>
        </row>
        <row r="35">
          <cell r="A35" t="str">
            <v>ПОГОДНЫЕ УСЛОВИЯ</v>
          </cell>
          <cell r="H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6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5</v>
          </cell>
        </row>
        <row r="38">
          <cell r="G38" t="str">
            <v>Стартовало</v>
          </cell>
          <cell r="H38">
            <v>5</v>
          </cell>
        </row>
        <row r="39">
          <cell r="G39" t="str">
            <v>Финишировало</v>
          </cell>
          <cell r="H39">
            <v>5</v>
          </cell>
        </row>
        <row r="40">
          <cell r="G40" t="str">
            <v>Н. финишировало</v>
          </cell>
          <cell r="H40">
            <v>0</v>
          </cell>
        </row>
        <row r="41">
          <cell r="G41" t="str">
            <v>Дисквалифицировано</v>
          </cell>
          <cell r="H41">
            <v>0</v>
          </cell>
        </row>
        <row r="42">
          <cell r="G42" t="str">
            <v>Н. стартовало</v>
          </cell>
          <cell r="H42">
            <v>0</v>
          </cell>
        </row>
        <row r="44">
          <cell r="A44" t="str">
            <v>ТЕХНИЧЕСКИЙ ДЕЛЕГАТ ФВСР:</v>
          </cell>
          <cell r="E44" t="str">
            <v>ГЛАВНЫЙ СУДЬЯ:</v>
          </cell>
          <cell r="H44" t="str">
            <v>ГЛАВНЫЙ СЕКРЕТАРЬ:</v>
          </cell>
        </row>
        <row r="51">
          <cell r="A51" t="str">
            <v xml:space="preserve">ГОНОВА М.В. (г. МОСКВА) </v>
          </cell>
          <cell r="E51" t="str">
            <v xml:space="preserve">ГНИДЕНКО В.Н. (ВК, г. ТУЛА) </v>
          </cell>
          <cell r="H51" t="str">
            <v>СЛАБКОВСКАЯ В.Н. ( ВК, г. ОМСК)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26</v>
          </cell>
          <cell r="D24">
            <v>10010085960</v>
          </cell>
          <cell r="E24" t="str">
            <v>КИРЖАЙКИН Никита</v>
          </cell>
          <cell r="F24">
            <v>34246</v>
          </cell>
          <cell r="G24" t="str">
            <v>МС</v>
          </cell>
          <cell r="H24" t="str">
            <v>Респ. Крым.,Омская обл.</v>
          </cell>
        </row>
        <row r="25">
          <cell r="C25">
            <v>25</v>
          </cell>
          <cell r="D25">
            <v>10015328509</v>
          </cell>
          <cell r="E25" t="str">
            <v>ПОПОВ Антон</v>
          </cell>
          <cell r="F25">
            <v>36190</v>
          </cell>
          <cell r="G25" t="str">
            <v>МС</v>
          </cell>
          <cell r="H25" t="str">
            <v>Воронежская обл.,Омская обл.</v>
          </cell>
        </row>
        <row r="26">
          <cell r="B26" t="str">
            <v>В</v>
          </cell>
          <cell r="C26">
            <v>14</v>
          </cell>
          <cell r="D26">
            <v>10122875136</v>
          </cell>
          <cell r="E26" t="str">
            <v>ПУХОРЕВ Алексей</v>
          </cell>
          <cell r="F26">
            <v>38841</v>
          </cell>
          <cell r="G26" t="str">
            <v>КМС</v>
          </cell>
          <cell r="H26" t="str">
            <v>Омская обл.,Кемеровская обл.</v>
          </cell>
        </row>
        <row r="27">
          <cell r="C27">
            <v>2</v>
          </cell>
          <cell r="D27">
            <v>10013902104</v>
          </cell>
          <cell r="E27" t="str">
            <v>ЕРЁМКИН Аркадий</v>
          </cell>
          <cell r="F27">
            <v>35191</v>
          </cell>
          <cell r="G27" t="str">
            <v>МС</v>
          </cell>
          <cell r="H27" t="str">
            <v>Омская обл.,Новосибирская обл.</v>
          </cell>
        </row>
        <row r="28">
          <cell r="A28">
            <v>2</v>
          </cell>
          <cell r="B28" t="str">
            <v>А</v>
          </cell>
          <cell r="C28">
            <v>69</v>
          </cell>
          <cell r="D28">
            <v>10092179989</v>
          </cell>
          <cell r="E28" t="str">
            <v>СЕМЕНИХИН Максим</v>
          </cell>
          <cell r="F28">
            <v>38810</v>
          </cell>
          <cell r="G28" t="str">
            <v>КМС</v>
          </cell>
          <cell r="H28" t="str">
            <v>Липецкая обл.</v>
          </cell>
        </row>
        <row r="29">
          <cell r="C29">
            <v>70</v>
          </cell>
          <cell r="D29">
            <v>10118152953</v>
          </cell>
          <cell r="E29" t="str">
            <v>ЗАЛИВИН Владимир</v>
          </cell>
          <cell r="F29">
            <v>39051</v>
          </cell>
          <cell r="G29" t="str">
            <v>КМС</v>
          </cell>
          <cell r="H29" t="str">
            <v>Липецкая обл.</v>
          </cell>
        </row>
        <row r="30">
          <cell r="B30" t="str">
            <v>В</v>
          </cell>
          <cell r="C30">
            <v>1</v>
          </cell>
          <cell r="D30">
            <v>10010193367</v>
          </cell>
          <cell r="E30" t="str">
            <v>НИЧИПУРЕНКО Павел</v>
          </cell>
          <cell r="F30">
            <v>36098</v>
          </cell>
          <cell r="G30" t="str">
            <v>МС</v>
          </cell>
          <cell r="H30" t="str">
            <v>Омская обл.,Респ. Крым</v>
          </cell>
        </row>
        <row r="31">
          <cell r="C31">
            <v>3</v>
          </cell>
          <cell r="D31">
            <v>10095787480</v>
          </cell>
          <cell r="E31" t="str">
            <v>ТЕРЕШЕНОК Виталий</v>
          </cell>
          <cell r="F31">
            <v>37065</v>
          </cell>
          <cell r="G31" t="str">
            <v>МС</v>
          </cell>
          <cell r="H31" t="str">
            <v>Омская обл.,Новосибирская обл.</v>
          </cell>
        </row>
        <row r="32">
          <cell r="A32">
            <v>3</v>
          </cell>
          <cell r="B32" t="str">
            <v>А</v>
          </cell>
          <cell r="C32">
            <v>6</v>
          </cell>
          <cell r="D32">
            <v>10055306451</v>
          </cell>
          <cell r="E32" t="str">
            <v>ЛУЧНИКОВ Егор</v>
          </cell>
          <cell r="F32">
            <v>37883</v>
          </cell>
          <cell r="G32" t="str">
            <v>МС</v>
          </cell>
          <cell r="H32" t="str">
            <v>Омская обл.,Новосибирская обл.</v>
          </cell>
        </row>
        <row r="33">
          <cell r="C33">
            <v>4</v>
          </cell>
          <cell r="D33">
            <v>10062526988</v>
          </cell>
          <cell r="E33" t="str">
            <v>ШЕСТАКОВ Артем</v>
          </cell>
          <cell r="F33">
            <v>37882</v>
          </cell>
          <cell r="G33" t="str">
            <v>МС</v>
          </cell>
          <cell r="H33" t="str">
            <v>Омская обл.,Новосибирская обл.</v>
          </cell>
        </row>
        <row r="34">
          <cell r="B34" t="str">
            <v>В</v>
          </cell>
          <cell r="D34" t="e">
            <v>#N/A</v>
          </cell>
        </row>
        <row r="35">
          <cell r="D35" t="e">
            <v>#N/A</v>
          </cell>
        </row>
        <row r="36">
          <cell r="A36">
            <v>4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B38" t="str">
            <v>В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5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B42" t="str">
            <v>В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6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B46" t="str">
            <v>В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13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04 МАРТА 2024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26</v>
          </cell>
          <cell r="C24">
            <v>10010085960</v>
          </cell>
          <cell r="D24" t="str">
            <v>КИРЖАЙКИН Никита</v>
          </cell>
          <cell r="E24">
            <v>34246</v>
          </cell>
          <cell r="F24" t="str">
            <v>МС</v>
          </cell>
          <cell r="G24" t="str">
            <v>Респ. Крым.,Омская обл.</v>
          </cell>
        </row>
        <row r="25">
          <cell r="B25">
            <v>25</v>
          </cell>
          <cell r="C25">
            <v>10015328509</v>
          </cell>
          <cell r="D25" t="str">
            <v>ПОПОВ Антон</v>
          </cell>
          <cell r="E25">
            <v>36190</v>
          </cell>
          <cell r="F25" t="str">
            <v>МС</v>
          </cell>
          <cell r="G25" t="str">
            <v>Воронежская обл.,Омская обл.</v>
          </cell>
          <cell r="I25">
            <v>0</v>
          </cell>
        </row>
        <row r="26">
          <cell r="A26">
            <v>2</v>
          </cell>
          <cell r="B26">
            <v>14</v>
          </cell>
          <cell r="C26">
            <v>10122875136</v>
          </cell>
          <cell r="D26" t="str">
            <v>ПУХОРЕВ Алексей</v>
          </cell>
          <cell r="E26">
            <v>38841</v>
          </cell>
          <cell r="F26" t="str">
            <v>КМС</v>
          </cell>
          <cell r="G26" t="str">
            <v>Омская обл.,Кемеровская обл.</v>
          </cell>
        </row>
        <row r="27">
          <cell r="B27">
            <v>2</v>
          </cell>
          <cell r="C27">
            <v>10013902104</v>
          </cell>
          <cell r="D27" t="str">
            <v>ЕРЁМКИН Аркадий</v>
          </cell>
          <cell r="E27">
            <v>35191</v>
          </cell>
          <cell r="F27" t="str">
            <v>МС</v>
          </cell>
          <cell r="G27" t="str">
            <v>Омская обл.,Новосибирская обл.</v>
          </cell>
          <cell r="I27">
            <v>0</v>
          </cell>
        </row>
        <row r="28">
          <cell r="A28">
            <v>3</v>
          </cell>
          <cell r="B28">
            <v>69</v>
          </cell>
          <cell r="C28">
            <v>10092179989</v>
          </cell>
          <cell r="D28" t="str">
            <v>СЕМЕНИХИН Максим</v>
          </cell>
          <cell r="E28">
            <v>38810</v>
          </cell>
          <cell r="F28" t="str">
            <v>КМС</v>
          </cell>
          <cell r="G28" t="str">
            <v>Липецкая обл.</v>
          </cell>
        </row>
        <row r="29">
          <cell r="B29">
            <v>70</v>
          </cell>
          <cell r="C29">
            <v>10118152953</v>
          </cell>
          <cell r="D29" t="str">
            <v>ЗАЛИВИН Владимир</v>
          </cell>
          <cell r="E29">
            <v>39051</v>
          </cell>
          <cell r="F29" t="str">
            <v>КМС</v>
          </cell>
          <cell r="G29" t="str">
            <v>Липецкая обл.</v>
          </cell>
          <cell r="I29">
            <v>0</v>
          </cell>
        </row>
        <row r="30">
          <cell r="A30">
            <v>4</v>
          </cell>
          <cell r="B30">
            <v>1</v>
          </cell>
          <cell r="C30">
            <v>10010193367</v>
          </cell>
          <cell r="D30" t="str">
            <v>НИЧИПУРЕНКО Павел</v>
          </cell>
          <cell r="E30">
            <v>36098</v>
          </cell>
          <cell r="F30" t="str">
            <v>МС</v>
          </cell>
          <cell r="G30" t="str">
            <v>Омская обл.,Респ. Крым</v>
          </cell>
        </row>
        <row r="31">
          <cell r="B31">
            <v>3</v>
          </cell>
          <cell r="C31">
            <v>10095787480</v>
          </cell>
          <cell r="D31" t="str">
            <v>ТЕРЕШЕНОК Виталий</v>
          </cell>
          <cell r="E31">
            <v>37065</v>
          </cell>
          <cell r="F31" t="str">
            <v>МС</v>
          </cell>
          <cell r="G31" t="str">
            <v>Омская обл.,Новосибирская обл.</v>
          </cell>
          <cell r="I31">
            <v>0</v>
          </cell>
        </row>
        <row r="32">
          <cell r="A32">
            <v>5</v>
          </cell>
          <cell r="B32">
            <v>6</v>
          </cell>
          <cell r="C32">
            <v>10055306451</v>
          </cell>
          <cell r="D32" t="str">
            <v>ЛУЧНИКОВ Егор</v>
          </cell>
          <cell r="E32">
            <v>37883</v>
          </cell>
          <cell r="F32" t="str">
            <v>МС</v>
          </cell>
          <cell r="G32" t="str">
            <v>Омская обл.,Новосибирская обл.</v>
          </cell>
        </row>
        <row r="33">
          <cell r="B33">
            <v>4</v>
          </cell>
          <cell r="C33">
            <v>10062526988</v>
          </cell>
          <cell r="D33" t="str">
            <v>ШЕСТАКОВ Артем</v>
          </cell>
          <cell r="E33">
            <v>37882</v>
          </cell>
          <cell r="F33" t="str">
            <v>МС</v>
          </cell>
          <cell r="G33" t="str">
            <v>Омская обл.,Новосибирская обл.</v>
          </cell>
          <cell r="I33">
            <v>0</v>
          </cell>
        </row>
        <row r="35">
          <cell r="A35" t="str">
            <v>ПОГОДНЫЕ УСЛОВИЯ</v>
          </cell>
          <cell r="H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6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5</v>
          </cell>
        </row>
        <row r="38">
          <cell r="G38" t="str">
            <v>Стартовало</v>
          </cell>
          <cell r="H38">
            <v>5</v>
          </cell>
        </row>
        <row r="39">
          <cell r="G39" t="str">
            <v>Финишировало</v>
          </cell>
          <cell r="H39">
            <v>5</v>
          </cell>
        </row>
        <row r="40">
          <cell r="G40" t="str">
            <v>Н. финишировало</v>
          </cell>
          <cell r="H40">
            <v>0</v>
          </cell>
        </row>
        <row r="41">
          <cell r="G41" t="str">
            <v>Дисквалифицировано</v>
          </cell>
          <cell r="H41">
            <v>0</v>
          </cell>
        </row>
        <row r="42">
          <cell r="G42" t="str">
            <v>Н. стартовало</v>
          </cell>
          <cell r="H42">
            <v>0</v>
          </cell>
        </row>
        <row r="44">
          <cell r="A44" t="str">
            <v>ТЕХНИЧЕСКИЙ ДЕЛЕГАТ ФВСР:</v>
          </cell>
          <cell r="E44" t="str">
            <v>ГЛАВНЫЙ СУДЬЯ:</v>
          </cell>
          <cell r="H44" t="str">
            <v>ГЛАВНЫЙ СЕКРЕТАРЬ:</v>
          </cell>
        </row>
        <row r="51">
          <cell r="A51" t="str">
            <v xml:space="preserve">ГОНОВА М.В. (г. МОСКВА) </v>
          </cell>
          <cell r="E51" t="str">
            <v xml:space="preserve">ГНИДЕНКО В.Н. (ВК, г. ТУЛА) </v>
          </cell>
          <cell r="H51" t="str">
            <v>СЛАБКОВСКАЯ В.Н. ( ВК, г. ОМСК)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В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 t="str">
            <v>В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17ч 50м </v>
          </cell>
        </row>
        <row r="15">
          <cell r="A15" t="str">
            <v>ДАТА ПРОВЕДЕНИЯ: 04 МАРТА 2024 ГОДА</v>
          </cell>
          <cell r="G15" t="str">
            <v>ОКОНЧАНИЕ ГОНКИ:  18ч 03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7.8059027777777773E-4</v>
          </cell>
          <cell r="I24">
            <v>1.5213425925925924E-3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7.4075231481481464E-4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>
            <v>7.9391203703703698E-4</v>
          </cell>
          <cell r="I26">
            <v>1.5251157407407407E-3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>
            <v>7.3120370370370375E-4</v>
          </cell>
        </row>
        <row r="28">
          <cell r="A28">
            <v>3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3">
          <cell r="A33" t="str">
            <v>ПОГОДНЫЕ УСЛОВИЯ</v>
          </cell>
          <cell r="G33" t="str">
            <v>СТАТИСТИКА ГОНКИ</v>
          </cell>
        </row>
        <row r="34">
          <cell r="A34" t="str">
            <v>Температура: +26</v>
          </cell>
          <cell r="G34" t="str">
            <v>Субъектов РФ</v>
          </cell>
          <cell r="H34">
            <v>6</v>
          </cell>
        </row>
        <row r="35">
          <cell r="A35" t="str">
            <v>Влажность: 47 %</v>
          </cell>
          <cell r="G35" t="str">
            <v>Заявлено</v>
          </cell>
          <cell r="H35">
            <v>4</v>
          </cell>
        </row>
        <row r="36">
          <cell r="G36" t="str">
            <v>Стартовало</v>
          </cell>
          <cell r="H36">
            <v>4</v>
          </cell>
        </row>
        <row r="37">
          <cell r="G37" t="str">
            <v>Финишировало</v>
          </cell>
          <cell r="H37">
            <v>4</v>
          </cell>
        </row>
        <row r="38">
          <cell r="G38" t="str">
            <v>Н. финишировало</v>
          </cell>
          <cell r="H38">
            <v>0</v>
          </cell>
        </row>
        <row r="39">
          <cell r="G39" t="str">
            <v>Дисквалифицировано</v>
          </cell>
          <cell r="H39">
            <v>0</v>
          </cell>
        </row>
        <row r="40">
          <cell r="G40" t="str">
            <v>Н. стартовало</v>
          </cell>
          <cell r="H40">
            <v>0</v>
          </cell>
        </row>
        <row r="42">
          <cell r="A42" t="str">
            <v>ТЕХНИЧЕСКИЙ ДЕЛЕГАТ ФВСР:</v>
          </cell>
          <cell r="E42" t="str">
            <v>ГЛАВНЫЙ СУДЬЯ:</v>
          </cell>
          <cell r="H42" t="str">
            <v>ГЛАВНЫЙ СЕКРЕТАРЬ:</v>
          </cell>
        </row>
        <row r="49">
          <cell r="A49" t="str">
            <v xml:space="preserve">ГОНОВА М.В. (г. МОСКВА) </v>
          </cell>
          <cell r="E49" t="str">
            <v xml:space="preserve">ГНИДЕНКО В.Н. (ВК, г. ТУЛА) </v>
          </cell>
          <cell r="H49" t="str">
            <v>СЛАБКОВСКАЯ В.Н. ( ВК, г. ОМСК)</v>
          </cell>
        </row>
      </sheetData>
      <sheetData sheetId="14"/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66</v>
          </cell>
          <cell r="D24">
            <v>10143618584</v>
          </cell>
          <cell r="E24" t="str">
            <v>ШЕПЕЛИН Кирилл</v>
          </cell>
          <cell r="F24">
            <v>40314</v>
          </cell>
          <cell r="G24" t="str">
            <v>КМС</v>
          </cell>
          <cell r="H24" t="str">
            <v>Тюменская обл.</v>
          </cell>
        </row>
        <row r="25">
          <cell r="C25">
            <v>65</v>
          </cell>
          <cell r="D25">
            <v>10143591912</v>
          </cell>
          <cell r="E25" t="str">
            <v>ШЕПЕЛИН Илья</v>
          </cell>
          <cell r="F25">
            <v>40314</v>
          </cell>
          <cell r="G25" t="str">
            <v>2 СР</v>
          </cell>
          <cell r="H25" t="str">
            <v>Тюменская обл.</v>
          </cell>
        </row>
        <row r="26">
          <cell r="C26">
            <v>63</v>
          </cell>
          <cell r="D26">
            <v>10128097877</v>
          </cell>
          <cell r="E26" t="str">
            <v>ШУРАВИН Владислав</v>
          </cell>
          <cell r="F26">
            <v>39729</v>
          </cell>
          <cell r="G26" t="str">
            <v>2 СР</v>
          </cell>
          <cell r="H26" t="str">
            <v>Тюменская обл.</v>
          </cell>
        </row>
        <row r="27">
          <cell r="C27">
            <v>64</v>
          </cell>
          <cell r="E27" t="str">
            <v>ТУРЧИН Александр</v>
          </cell>
          <cell r="F27">
            <v>40199</v>
          </cell>
          <cell r="G27" t="str">
            <v>2 СР</v>
          </cell>
          <cell r="H27" t="str">
            <v>Тюменская обл.</v>
          </cell>
        </row>
        <row r="28">
          <cell r="A28">
            <v>2</v>
          </cell>
          <cell r="C28">
            <v>21</v>
          </cell>
          <cell r="D28">
            <v>10133681744</v>
          </cell>
          <cell r="E28" t="str">
            <v>ГОРОХ Кирилл</v>
          </cell>
          <cell r="F28">
            <v>40213</v>
          </cell>
          <cell r="G28" t="str">
            <v>1 СР</v>
          </cell>
          <cell r="H28" t="str">
            <v>Омская обл.</v>
          </cell>
        </row>
        <row r="29">
          <cell r="C29">
            <v>22</v>
          </cell>
          <cell r="D29">
            <v>10115821620</v>
          </cell>
          <cell r="E29" t="str">
            <v>ТЮСЕНКОВ Артем</v>
          </cell>
          <cell r="F29">
            <v>39890</v>
          </cell>
          <cell r="G29" t="str">
            <v>1 СР</v>
          </cell>
          <cell r="H29" t="str">
            <v>Омская обл.</v>
          </cell>
        </row>
        <row r="30">
          <cell r="C30">
            <v>19</v>
          </cell>
          <cell r="D30">
            <v>10133681845</v>
          </cell>
          <cell r="E30" t="str">
            <v>СТЕПАНОВ Алексей</v>
          </cell>
          <cell r="F30">
            <v>40211</v>
          </cell>
          <cell r="G30" t="str">
            <v>1 СР</v>
          </cell>
          <cell r="H30" t="str">
            <v>Омская обл.</v>
          </cell>
        </row>
        <row r="31">
          <cell r="C31">
            <v>20</v>
          </cell>
          <cell r="D31">
            <v>10142530265</v>
          </cell>
          <cell r="E31" t="str">
            <v>ФУКС Даниил</v>
          </cell>
          <cell r="F31">
            <v>40015</v>
          </cell>
          <cell r="G31" t="str">
            <v>1 СР</v>
          </cell>
          <cell r="H31" t="str">
            <v>Омская обл.</v>
          </cell>
        </row>
        <row r="32">
          <cell r="A32">
            <v>3</v>
          </cell>
          <cell r="C32">
            <v>54</v>
          </cell>
          <cell r="D32">
            <v>10129902885</v>
          </cell>
          <cell r="E32" t="str">
            <v>БОРТНИК Степан</v>
          </cell>
          <cell r="F32">
            <v>40113</v>
          </cell>
          <cell r="G32" t="str">
            <v>КМС</v>
          </cell>
          <cell r="H32" t="str">
            <v>Москва</v>
          </cell>
        </row>
        <row r="33">
          <cell r="C33">
            <v>56</v>
          </cell>
          <cell r="D33">
            <v>10113107135</v>
          </cell>
          <cell r="E33" t="str">
            <v>КУСКОВ Давид</v>
          </cell>
          <cell r="F33">
            <v>39483</v>
          </cell>
          <cell r="G33" t="str">
            <v>КМС</v>
          </cell>
          <cell r="H33" t="str">
            <v>Москва</v>
          </cell>
        </row>
        <row r="34">
          <cell r="C34">
            <v>58</v>
          </cell>
          <cell r="D34">
            <v>10127428274</v>
          </cell>
          <cell r="E34" t="str">
            <v>ЖИВЕЧКОВ Илья</v>
          </cell>
          <cell r="F34">
            <v>39296</v>
          </cell>
          <cell r="G34" t="str">
            <v>КМС</v>
          </cell>
          <cell r="H34" t="str">
            <v>Москва</v>
          </cell>
        </row>
        <row r="35">
          <cell r="C35">
            <v>59</v>
          </cell>
          <cell r="D35">
            <v>10115494446</v>
          </cell>
          <cell r="E35" t="str">
            <v>КРИСАНОВ Кирилл</v>
          </cell>
          <cell r="F35">
            <v>39359</v>
          </cell>
          <cell r="G35" t="str">
            <v>КМС</v>
          </cell>
          <cell r="H35" t="str">
            <v>Москва</v>
          </cell>
        </row>
        <row r="36">
          <cell r="A36">
            <v>4</v>
          </cell>
          <cell r="C36">
            <v>77</v>
          </cell>
          <cell r="D36">
            <v>10153550576</v>
          </cell>
          <cell r="E36" t="str">
            <v>ШОЛОХОВ Илья</v>
          </cell>
          <cell r="F36">
            <v>40284</v>
          </cell>
          <cell r="G36" t="str">
            <v>2 СР</v>
          </cell>
          <cell r="H36" t="str">
            <v>Респ.Башкортостан</v>
          </cell>
          <cell r="I36">
            <v>2</v>
          </cell>
        </row>
        <row r="37">
          <cell r="C37">
            <v>76</v>
          </cell>
          <cell r="D37">
            <v>10133902824</v>
          </cell>
          <cell r="E37" t="str">
            <v>СТАЦЕНКО Станислав</v>
          </cell>
          <cell r="F37">
            <v>39097</v>
          </cell>
          <cell r="G37" t="str">
            <v>КМС</v>
          </cell>
          <cell r="H37" t="str">
            <v>Респ.Башкортостан</v>
          </cell>
        </row>
        <row r="38">
          <cell r="C38">
            <v>75</v>
          </cell>
          <cell r="D38">
            <v>10143464600</v>
          </cell>
          <cell r="E38" t="str">
            <v>ГАЗИЗОВ Руслан</v>
          </cell>
          <cell r="F38">
            <v>40103</v>
          </cell>
          <cell r="G38" t="str">
            <v>КМС</v>
          </cell>
          <cell r="H38" t="str">
            <v>Респ.Башкортостан</v>
          </cell>
        </row>
        <row r="39">
          <cell r="C39">
            <v>73</v>
          </cell>
          <cell r="D39">
            <v>10151623613</v>
          </cell>
          <cell r="E39" t="str">
            <v>СПИРИДОНОВ Денис</v>
          </cell>
          <cell r="F39">
            <v>39475</v>
          </cell>
          <cell r="G39" t="str">
            <v>1 СР</v>
          </cell>
          <cell r="H39" t="str">
            <v>Респ.Башкортостан</v>
          </cell>
        </row>
        <row r="40">
          <cell r="A40">
            <v>5</v>
          </cell>
          <cell r="C40">
            <v>42</v>
          </cell>
          <cell r="D40">
            <v>10150168916</v>
          </cell>
          <cell r="E40" t="str">
            <v>БЛИНОВ Сергей</v>
          </cell>
          <cell r="F40">
            <v>40078</v>
          </cell>
          <cell r="G40" t="str">
            <v>КМС</v>
          </cell>
          <cell r="H40" t="str">
            <v>Иркутская обл.</v>
          </cell>
        </row>
        <row r="41">
          <cell r="C41">
            <v>43</v>
          </cell>
          <cell r="D41">
            <v>10140309369</v>
          </cell>
          <cell r="E41" t="str">
            <v>СКАЛКИН Кирилл</v>
          </cell>
          <cell r="F41">
            <v>39744</v>
          </cell>
          <cell r="G41" t="str">
            <v>КМС</v>
          </cell>
          <cell r="H41" t="str">
            <v>Иркутская обл.</v>
          </cell>
        </row>
        <row r="42">
          <cell r="C42">
            <v>44</v>
          </cell>
          <cell r="D42">
            <v>10140222473</v>
          </cell>
          <cell r="E42" t="str">
            <v>БЕРТУНОВ Максим</v>
          </cell>
          <cell r="F42">
            <v>39609</v>
          </cell>
          <cell r="G42" t="str">
            <v>КМС</v>
          </cell>
          <cell r="H42" t="str">
            <v>Иркутская обл.</v>
          </cell>
        </row>
        <row r="43">
          <cell r="C43">
            <v>45</v>
          </cell>
          <cell r="D43">
            <v>10131547845</v>
          </cell>
          <cell r="E43" t="str">
            <v>АХТАМОВ Кирилл</v>
          </cell>
          <cell r="F43">
            <v>39276</v>
          </cell>
          <cell r="G43" t="str">
            <v>КМС</v>
          </cell>
          <cell r="H43" t="str">
            <v>Иркутская обл.</v>
          </cell>
        </row>
        <row r="44">
          <cell r="A44">
            <v>6</v>
          </cell>
          <cell r="C44">
            <v>46</v>
          </cell>
          <cell r="D44">
            <v>10105978645</v>
          </cell>
          <cell r="E44" t="str">
            <v>ГОНЧАРОВ Александр</v>
          </cell>
          <cell r="F44">
            <v>39215</v>
          </cell>
          <cell r="G44" t="str">
            <v>МС</v>
          </cell>
          <cell r="H44" t="str">
            <v>Санкт-Петербург</v>
          </cell>
        </row>
        <row r="45">
          <cell r="C45">
            <v>47</v>
          </cell>
          <cell r="D45">
            <v>10116165463</v>
          </cell>
          <cell r="E45" t="str">
            <v>ГРАМАРЧУК Трофим</v>
          </cell>
          <cell r="F45">
            <v>39120</v>
          </cell>
          <cell r="G45" t="str">
            <v>КМС</v>
          </cell>
          <cell r="H45" t="str">
            <v>Санкт-Петербург</v>
          </cell>
        </row>
        <row r="46">
          <cell r="C46">
            <v>48</v>
          </cell>
          <cell r="D46">
            <v>10105798688</v>
          </cell>
          <cell r="E46" t="str">
            <v>РЯБОВ Александр</v>
          </cell>
          <cell r="F46">
            <v>39205</v>
          </cell>
          <cell r="G46" t="str">
            <v>КМС</v>
          </cell>
          <cell r="H46" t="str">
            <v>Санкт-Петербург</v>
          </cell>
        </row>
        <row r="47">
          <cell r="C47">
            <v>50</v>
          </cell>
          <cell r="E47" t="str">
            <v>ВАСИЛЬЕВ Олег</v>
          </cell>
          <cell r="F47">
            <v>39558</v>
          </cell>
          <cell r="G47" t="str">
            <v>КМС</v>
          </cell>
          <cell r="H47" t="str">
            <v>Санкт-Петербург</v>
          </cell>
        </row>
        <row r="48">
          <cell r="C48">
            <v>49</v>
          </cell>
          <cell r="D48">
            <v>10106037350</v>
          </cell>
          <cell r="E48" t="str">
            <v>ХВОРОСТОВ Богдан</v>
          </cell>
          <cell r="F48">
            <v>39137</v>
          </cell>
          <cell r="G48" t="str">
            <v>КМС</v>
          </cell>
          <cell r="H48" t="str">
            <v>Санкт-Петербург</v>
          </cell>
        </row>
        <row r="49">
          <cell r="A49">
            <v>7</v>
          </cell>
          <cell r="C49">
            <v>55</v>
          </cell>
          <cell r="D49">
            <v>10139175378</v>
          </cell>
          <cell r="E49" t="str">
            <v>ГАММЕРШМИДТ Антон</v>
          </cell>
          <cell r="F49">
            <v>39878</v>
          </cell>
          <cell r="G49" t="str">
            <v>КМС</v>
          </cell>
          <cell r="H49" t="str">
            <v>Москва</v>
          </cell>
        </row>
        <row r="50">
          <cell r="C50">
            <v>61</v>
          </cell>
          <cell r="D50">
            <v>10129837817</v>
          </cell>
          <cell r="E50" t="str">
            <v>СИТДИКОВ Амир</v>
          </cell>
          <cell r="F50">
            <v>39858</v>
          </cell>
          <cell r="G50" t="str">
            <v>КМС</v>
          </cell>
          <cell r="H50" t="str">
            <v>Москва</v>
          </cell>
        </row>
        <row r="51">
          <cell r="C51">
            <v>62</v>
          </cell>
          <cell r="D51">
            <v>10104125642</v>
          </cell>
          <cell r="E51" t="str">
            <v>СУЛТАНОВ Матвей</v>
          </cell>
          <cell r="F51">
            <v>39175</v>
          </cell>
          <cell r="G51" t="str">
            <v>КМС</v>
          </cell>
          <cell r="H51" t="str">
            <v>Москва</v>
          </cell>
        </row>
        <row r="52">
          <cell r="C52">
            <v>57</v>
          </cell>
          <cell r="D52">
            <v>10151609566</v>
          </cell>
          <cell r="E52" t="str">
            <v>МАРТЫНОВ Александр</v>
          </cell>
          <cell r="F52">
            <v>39123</v>
          </cell>
          <cell r="G52" t="str">
            <v>КМС</v>
          </cell>
          <cell r="H52" t="str">
            <v>Москва</v>
          </cell>
        </row>
        <row r="53">
          <cell r="A53">
            <v>8</v>
          </cell>
          <cell r="C53">
            <v>17</v>
          </cell>
          <cell r="D53">
            <v>10091970330</v>
          </cell>
          <cell r="E53" t="str">
            <v>КУЛАГИН Глеб</v>
          </cell>
          <cell r="F53">
            <v>39380</v>
          </cell>
          <cell r="G53" t="str">
            <v>КМС</v>
          </cell>
          <cell r="H53" t="str">
            <v>Омская обл.</v>
          </cell>
        </row>
        <row r="54">
          <cell r="C54">
            <v>18</v>
          </cell>
          <cell r="D54">
            <v>10091960832</v>
          </cell>
          <cell r="E54" t="str">
            <v>ХРИСТОЛЮБОВ Павел</v>
          </cell>
          <cell r="F54">
            <v>39392</v>
          </cell>
          <cell r="G54" t="str">
            <v>КМС</v>
          </cell>
          <cell r="H54" t="str">
            <v>Омская обл.</v>
          </cell>
        </row>
        <row r="55">
          <cell r="C55">
            <v>9</v>
          </cell>
          <cell r="D55">
            <v>10130113659</v>
          </cell>
          <cell r="E55" t="str">
            <v>КЕЗЬ Федор</v>
          </cell>
          <cell r="F55">
            <v>39760</v>
          </cell>
          <cell r="G55" t="str">
            <v>КМС</v>
          </cell>
          <cell r="H55" t="str">
            <v>Омская обл.</v>
          </cell>
        </row>
        <row r="56">
          <cell r="C56">
            <v>10</v>
          </cell>
          <cell r="D56">
            <v>10127676030</v>
          </cell>
          <cell r="E56" t="str">
            <v>ДОКШИН Андрей</v>
          </cell>
          <cell r="F56">
            <v>39734</v>
          </cell>
          <cell r="G56" t="str">
            <v>КМС</v>
          </cell>
          <cell r="H56" t="str">
            <v>Омская обл.</v>
          </cell>
        </row>
        <row r="57">
          <cell r="A57">
            <v>8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12ч 15м </v>
          </cell>
        </row>
        <row r="15">
          <cell r="A15" t="str">
            <v>ДАТА ПРОВЕДЕНИЯ: 04 МАРТА 2025 ГОДА</v>
          </cell>
          <cell r="G15" t="str">
            <v>ОКОНЧАНИЕ ГОНКИ:  13ч 10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46</v>
          </cell>
          <cell r="C24">
            <v>10105978645</v>
          </cell>
          <cell r="D24" t="str">
            <v>ГОНЧАРОВ Александр</v>
          </cell>
          <cell r="E24">
            <v>39215</v>
          </cell>
          <cell r="F24" t="str">
            <v>МС</v>
          </cell>
          <cell r="G24" t="str">
            <v>Санкт-Петербург</v>
          </cell>
          <cell r="H24">
            <v>7.6966435185185178E-4</v>
          </cell>
          <cell r="I24">
            <v>1.4896527777777775E-3</v>
          </cell>
        </row>
        <row r="25">
          <cell r="B25">
            <v>47</v>
          </cell>
          <cell r="C25">
            <v>10116165463</v>
          </cell>
          <cell r="D25" t="str">
            <v>ГРАМАРЧУК Трофим</v>
          </cell>
          <cell r="E25">
            <v>39120</v>
          </cell>
          <cell r="F25" t="str">
            <v>КМС</v>
          </cell>
          <cell r="G25" t="str">
            <v>Санкт-Петербург</v>
          </cell>
          <cell r="I25">
            <v>7.1998842592592568E-4</v>
          </cell>
        </row>
        <row r="26">
          <cell r="B26">
            <v>48</v>
          </cell>
          <cell r="C26">
            <v>10105798688</v>
          </cell>
          <cell r="D26" t="str">
            <v>РЯБОВ Александр</v>
          </cell>
          <cell r="E26">
            <v>39205</v>
          </cell>
          <cell r="F26" t="str">
            <v>КМС</v>
          </cell>
          <cell r="G26" t="str">
            <v>Санкт-Петербург</v>
          </cell>
        </row>
        <row r="27">
          <cell r="B27">
            <v>50</v>
          </cell>
          <cell r="C27">
            <v>10131460747</v>
          </cell>
          <cell r="D27" t="str">
            <v>ВАСИЛЬЕВ Олег</v>
          </cell>
          <cell r="E27">
            <v>39558</v>
          </cell>
          <cell r="F27" t="str">
            <v>КМС</v>
          </cell>
          <cell r="G27" t="str">
            <v>Санкт-Петербург</v>
          </cell>
        </row>
        <row r="28">
          <cell r="B28">
            <v>49</v>
          </cell>
          <cell r="C28">
            <v>10106037350</v>
          </cell>
          <cell r="D28" t="str">
            <v>ХВОРОСТОВ Богдан</v>
          </cell>
          <cell r="E28">
            <v>39137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55</v>
          </cell>
          <cell r="C29">
            <v>10139175378</v>
          </cell>
          <cell r="D29" t="str">
            <v>ГАММЕРШМИДТ Антон</v>
          </cell>
          <cell r="E29">
            <v>39878</v>
          </cell>
          <cell r="F29" t="str">
            <v>КМС</v>
          </cell>
          <cell r="G29" t="str">
            <v>Москва</v>
          </cell>
          <cell r="H29">
            <v>7.798726851851852E-4</v>
          </cell>
          <cell r="I29">
            <v>1.5073726851851852E-3</v>
          </cell>
        </row>
        <row r="30">
          <cell r="B30">
            <v>61</v>
          </cell>
          <cell r="C30">
            <v>10129837817</v>
          </cell>
          <cell r="D30" t="str">
            <v>СИТДИКОВ Амир</v>
          </cell>
          <cell r="E30">
            <v>39858</v>
          </cell>
          <cell r="F30" t="str">
            <v>КМС</v>
          </cell>
          <cell r="G30" t="str">
            <v>Москва</v>
          </cell>
          <cell r="I30">
            <v>7.2749999999999996E-4</v>
          </cell>
        </row>
        <row r="31">
          <cell r="B31">
            <v>62</v>
          </cell>
          <cell r="C31">
            <v>10104125642</v>
          </cell>
          <cell r="D31" t="str">
            <v>СУЛТАНОВ Матвей</v>
          </cell>
          <cell r="E31">
            <v>39175</v>
          </cell>
          <cell r="F31" t="str">
            <v>КМС</v>
          </cell>
          <cell r="G31" t="str">
            <v>Москва</v>
          </cell>
        </row>
        <row r="32">
          <cell r="B32">
            <v>57</v>
          </cell>
          <cell r="C32">
            <v>10151609566</v>
          </cell>
          <cell r="D32" t="str">
            <v>МАРТЫНОВ Александр</v>
          </cell>
          <cell r="E32">
            <v>39123</v>
          </cell>
          <cell r="F32" t="str">
            <v>КМС</v>
          </cell>
          <cell r="G32" t="str">
            <v>Москва</v>
          </cell>
        </row>
        <row r="33">
          <cell r="A33">
            <v>3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Омская обл.</v>
          </cell>
          <cell r="H33">
            <v>8.0207175925925921E-4</v>
          </cell>
          <cell r="I33">
            <v>1.536851851851852E-3</v>
          </cell>
        </row>
        <row r="34"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Омская обл.</v>
          </cell>
          <cell r="I34">
            <v>7.3478009259259275E-4</v>
          </cell>
        </row>
        <row r="35">
          <cell r="B35">
            <v>9</v>
          </cell>
          <cell r="C35">
            <v>10130113659</v>
          </cell>
          <cell r="D35" t="str">
            <v>КЕЗЬ Федор</v>
          </cell>
          <cell r="E35">
            <v>39760</v>
          </cell>
          <cell r="F35" t="str">
            <v>КМС</v>
          </cell>
          <cell r="G35" t="str">
            <v>Омская обл.</v>
          </cell>
        </row>
        <row r="36">
          <cell r="B36">
            <v>10</v>
          </cell>
          <cell r="C36">
            <v>10127676030</v>
          </cell>
          <cell r="D36" t="str">
            <v>ДОКШИН Андрей</v>
          </cell>
          <cell r="E36">
            <v>39734</v>
          </cell>
          <cell r="F36" t="str">
            <v>КМС</v>
          </cell>
          <cell r="G36" t="str">
            <v>Омская обл.</v>
          </cell>
        </row>
        <row r="37">
          <cell r="A37">
            <v>4</v>
          </cell>
          <cell r="B37">
            <v>54</v>
          </cell>
          <cell r="C37">
            <v>10129902885</v>
          </cell>
          <cell r="D37" t="str">
            <v>БОРТНИК Степан</v>
          </cell>
          <cell r="E37">
            <v>40113</v>
          </cell>
          <cell r="F37" t="str">
            <v>КМС</v>
          </cell>
          <cell r="G37" t="str">
            <v>Москва</v>
          </cell>
          <cell r="H37">
            <v>8.0719907407407422E-4</v>
          </cell>
          <cell r="I37">
            <v>1.5591203703703704E-3</v>
          </cell>
        </row>
        <row r="38">
          <cell r="B38">
            <v>56</v>
          </cell>
          <cell r="C38">
            <v>10113107135</v>
          </cell>
          <cell r="D38" t="str">
            <v>КУСКОВ Давид</v>
          </cell>
          <cell r="E38">
            <v>39483</v>
          </cell>
          <cell r="F38" t="str">
            <v>КМС</v>
          </cell>
          <cell r="G38" t="str">
            <v>Москва</v>
          </cell>
          <cell r="I38">
            <v>7.5192129629629621E-4</v>
          </cell>
        </row>
        <row r="39">
          <cell r="B39">
            <v>58</v>
          </cell>
          <cell r="C39">
            <v>10127428274</v>
          </cell>
          <cell r="D39" t="str">
            <v>ЖИВЕЧКОВ Илья</v>
          </cell>
          <cell r="E39">
            <v>39296</v>
          </cell>
          <cell r="F39" t="str">
            <v>КМС</v>
          </cell>
          <cell r="G39" t="str">
            <v>Москва</v>
          </cell>
        </row>
        <row r="40">
          <cell r="B40">
            <v>59</v>
          </cell>
          <cell r="C40">
            <v>10115494446</v>
          </cell>
          <cell r="D40" t="str">
            <v>КРИСАНОВ Кирилл</v>
          </cell>
          <cell r="E40">
            <v>39359</v>
          </cell>
          <cell r="F40" t="str">
            <v>КМС</v>
          </cell>
          <cell r="G40" t="str">
            <v>Москва</v>
          </cell>
        </row>
        <row r="41">
          <cell r="A41">
            <v>5</v>
          </cell>
          <cell r="B41">
            <v>42</v>
          </cell>
          <cell r="C41">
            <v>10150168916</v>
          </cell>
          <cell r="D41" t="str">
            <v>БЛИНОВ Сергей</v>
          </cell>
          <cell r="E41">
            <v>40078</v>
          </cell>
          <cell r="F41" t="str">
            <v>КМС</v>
          </cell>
          <cell r="G41" t="str">
            <v>Иркутская обл.</v>
          </cell>
          <cell r="H41">
            <v>7.8487268518518522E-4</v>
          </cell>
          <cell r="I41">
            <v>1.5463310185185183E-3</v>
          </cell>
        </row>
        <row r="42">
          <cell r="B42">
            <v>43</v>
          </cell>
          <cell r="C42">
            <v>10140309369</v>
          </cell>
          <cell r="D42" t="str">
            <v>СКАЛКИН Кирилл</v>
          </cell>
          <cell r="E42">
            <v>39744</v>
          </cell>
          <cell r="F42" t="str">
            <v>КМС</v>
          </cell>
          <cell r="G42" t="str">
            <v>Иркутская обл.</v>
          </cell>
          <cell r="I42">
            <v>7.6145833333333306E-4</v>
          </cell>
        </row>
        <row r="43">
          <cell r="B43">
            <v>44</v>
          </cell>
          <cell r="C43">
            <v>10140222473</v>
          </cell>
          <cell r="D43" t="str">
            <v>БЕРТУНОВ Максим</v>
          </cell>
          <cell r="E43">
            <v>39609</v>
          </cell>
          <cell r="F43" t="str">
            <v>КМС</v>
          </cell>
          <cell r="G43" t="str">
            <v>Иркутская обл.</v>
          </cell>
        </row>
        <row r="44">
          <cell r="B44">
            <v>45</v>
          </cell>
          <cell r="C44">
            <v>10131547845</v>
          </cell>
          <cell r="D44" t="str">
            <v>АХТАМОВ Кирилл</v>
          </cell>
          <cell r="E44">
            <v>39276</v>
          </cell>
          <cell r="F44" t="str">
            <v>КМС</v>
          </cell>
          <cell r="G44" t="str">
            <v>Иркутская обл.</v>
          </cell>
        </row>
        <row r="45">
          <cell r="A45">
            <v>6</v>
          </cell>
          <cell r="B45">
            <v>77</v>
          </cell>
          <cell r="C45">
            <v>10153550576</v>
          </cell>
          <cell r="D45" t="str">
            <v>ШОЛОХОВ Илья</v>
          </cell>
          <cell r="E45">
            <v>40284</v>
          </cell>
          <cell r="F45" t="str">
            <v>2 СР</v>
          </cell>
          <cell r="G45" t="str">
            <v>Респ.Башкортостан</v>
          </cell>
          <cell r="H45">
            <v>8.2873842592592591E-4</v>
          </cell>
          <cell r="I45">
            <v>1.6194675925925927E-3</v>
          </cell>
        </row>
        <row r="46">
          <cell r="B46">
            <v>76</v>
          </cell>
          <cell r="C46">
            <v>10133902824</v>
          </cell>
          <cell r="D46" t="str">
            <v>СТАЦЕНКО Станислав</v>
          </cell>
          <cell r="E46">
            <v>39097</v>
          </cell>
          <cell r="F46" t="str">
            <v>КМС</v>
          </cell>
          <cell r="G46" t="str">
            <v>Респ.Башкортостан</v>
          </cell>
          <cell r="I46">
            <v>7.9072916666666679E-4</v>
          </cell>
        </row>
        <row r="47">
          <cell r="B47">
            <v>75</v>
          </cell>
          <cell r="C47">
            <v>10143464600</v>
          </cell>
          <cell r="D47" t="str">
            <v>ГАЗИЗОВ Руслан</v>
          </cell>
          <cell r="E47">
            <v>40103</v>
          </cell>
          <cell r="F47" t="str">
            <v>КМС</v>
          </cell>
          <cell r="G47" t="str">
            <v>Респ.Башкортостан</v>
          </cell>
        </row>
        <row r="48">
          <cell r="B48">
            <v>73</v>
          </cell>
          <cell r="C48">
            <v>10151623613</v>
          </cell>
          <cell r="D48" t="str">
            <v>СПИРИДОНОВ Денис</v>
          </cell>
          <cell r="E48">
            <v>39475</v>
          </cell>
          <cell r="F48" t="str">
            <v>1 СР</v>
          </cell>
          <cell r="G48" t="str">
            <v>Респ.Башкортостан</v>
          </cell>
        </row>
        <row r="49">
          <cell r="A49">
            <v>7</v>
          </cell>
          <cell r="B49">
            <v>21</v>
          </cell>
          <cell r="C49">
            <v>10133681744</v>
          </cell>
          <cell r="D49" t="str">
            <v>ГОРОХ Кирилл</v>
          </cell>
          <cell r="E49">
            <v>40213</v>
          </cell>
          <cell r="F49" t="str">
            <v>1 СР</v>
          </cell>
          <cell r="G49" t="str">
            <v>Омская обл.</v>
          </cell>
          <cell r="H49">
            <v>8.7718749999999993E-4</v>
          </cell>
          <cell r="I49">
            <v>1.7000925925925925E-3</v>
          </cell>
        </row>
        <row r="50">
          <cell r="B50">
            <v>22</v>
          </cell>
          <cell r="C50">
            <v>10115821620</v>
          </cell>
          <cell r="D50" t="str">
            <v>ТЮСЕНКОВ Артем</v>
          </cell>
          <cell r="E50">
            <v>39890</v>
          </cell>
          <cell r="F50" t="str">
            <v>1 СР</v>
          </cell>
          <cell r="G50" t="str">
            <v>Омская обл.</v>
          </cell>
          <cell r="I50">
            <v>8.2290509259259252E-4</v>
          </cell>
        </row>
        <row r="51">
          <cell r="B51">
            <v>19</v>
          </cell>
          <cell r="C51">
            <v>10133681845</v>
          </cell>
          <cell r="D51" t="str">
            <v>СТЕПАНОВ Алексей</v>
          </cell>
          <cell r="E51">
            <v>40211</v>
          </cell>
          <cell r="F51" t="str">
            <v>1 СР</v>
          </cell>
          <cell r="G51" t="str">
            <v>Омская обл.</v>
          </cell>
        </row>
        <row r="52">
          <cell r="B52">
            <v>20</v>
          </cell>
          <cell r="C52">
            <v>10142530265</v>
          </cell>
          <cell r="D52" t="str">
            <v>ФУКС Даниил</v>
          </cell>
          <cell r="E52">
            <v>40015</v>
          </cell>
          <cell r="F52" t="str">
            <v>1 СР</v>
          </cell>
          <cell r="G52" t="str">
            <v>Омская обл.</v>
          </cell>
        </row>
        <row r="53">
          <cell r="A53">
            <v>8</v>
          </cell>
          <cell r="B53">
            <v>66</v>
          </cell>
          <cell r="C53">
            <v>10143618584</v>
          </cell>
          <cell r="D53" t="str">
            <v>ШЕПЕЛИН Кирилл</v>
          </cell>
          <cell r="E53">
            <v>40314</v>
          </cell>
          <cell r="F53" t="str">
            <v>КМС</v>
          </cell>
          <cell r="G53" t="str">
            <v>Тюменская обл.</v>
          </cell>
          <cell r="H53">
            <v>9.1085648148148156E-4</v>
          </cell>
          <cell r="I53">
            <v>1.7980555555555556E-3</v>
          </cell>
        </row>
        <row r="54">
          <cell r="B54">
            <v>65</v>
          </cell>
          <cell r="C54">
            <v>10143591912</v>
          </cell>
          <cell r="D54" t="str">
            <v>ШЕПЕЛИН Илья</v>
          </cell>
          <cell r="E54">
            <v>40314</v>
          </cell>
          <cell r="F54" t="str">
            <v>2 СР</v>
          </cell>
          <cell r="G54" t="str">
            <v>Тюменская обл.</v>
          </cell>
          <cell r="I54">
            <v>8.87199074074074E-4</v>
          </cell>
        </row>
        <row r="55">
          <cell r="B55">
            <v>63</v>
          </cell>
          <cell r="C55">
            <v>10128097877</v>
          </cell>
          <cell r="D55" t="str">
            <v>ШУРАВИН Владислав</v>
          </cell>
          <cell r="E55">
            <v>39729</v>
          </cell>
          <cell r="F55" t="str">
            <v>2 СР</v>
          </cell>
          <cell r="G55" t="str">
            <v>Тюменская обл.</v>
          </cell>
        </row>
        <row r="56">
          <cell r="B56">
            <v>64</v>
          </cell>
          <cell r="C56">
            <v>10143841583</v>
          </cell>
          <cell r="D56" t="str">
            <v>ТУРЧИН Александр</v>
          </cell>
          <cell r="E56">
            <v>40199</v>
          </cell>
          <cell r="F56" t="str">
            <v>2 СР</v>
          </cell>
          <cell r="G56" t="str">
            <v>Тюменская обл.</v>
          </cell>
        </row>
        <row r="57">
          <cell r="A57" t="str">
            <v>ПОГОДНЫЕ УСЛОВИЯ</v>
          </cell>
          <cell r="H57" t="str">
            <v>СТАТИСТИКА ГОНКИ</v>
          </cell>
        </row>
        <row r="58">
          <cell r="A58" t="str">
            <v>Температура: +26</v>
          </cell>
          <cell r="G58" t="str">
            <v>Субъектов РФ</v>
          </cell>
          <cell r="H58">
            <v>6</v>
          </cell>
        </row>
        <row r="59">
          <cell r="A59" t="str">
            <v>Влажность: 47 %</v>
          </cell>
          <cell r="G59" t="str">
            <v>Заявлено</v>
          </cell>
          <cell r="H59">
            <v>8</v>
          </cell>
        </row>
        <row r="60">
          <cell r="G60" t="str">
            <v>Стартовало</v>
          </cell>
          <cell r="H60">
            <v>8</v>
          </cell>
        </row>
        <row r="61">
          <cell r="G61" t="str">
            <v>Финишировало</v>
          </cell>
          <cell r="H61">
            <v>8</v>
          </cell>
        </row>
        <row r="62">
          <cell r="G62" t="str">
            <v>Н. финишировало</v>
          </cell>
          <cell r="H62">
            <v>0</v>
          </cell>
        </row>
        <row r="63">
          <cell r="G63" t="str">
            <v>Дисквалифицировано</v>
          </cell>
          <cell r="H63">
            <v>0</v>
          </cell>
        </row>
        <row r="64">
          <cell r="G64" t="str">
            <v>Н. стартовало</v>
          </cell>
          <cell r="H64">
            <v>0</v>
          </cell>
        </row>
        <row r="66">
          <cell r="A66" t="str">
            <v>ТЕХНИЧЕСКИЙ ДЕЛЕГАТ ФВСР:</v>
          </cell>
          <cell r="F66" t="str">
            <v>ГЛАВНЫЙ СУДЬЯ:</v>
          </cell>
          <cell r="H66" t="str">
            <v>ГЛАВНЫЙ СЕКРЕТАРЬ:</v>
          </cell>
        </row>
        <row r="73">
          <cell r="A73" t="str">
            <v xml:space="preserve">ГОНОВА М.В. (г. МОСКВА) </v>
          </cell>
          <cell r="F73" t="str">
            <v xml:space="preserve">ГНИДЕНКО В.Н. (ВК, г. ТУЛА) </v>
          </cell>
          <cell r="H73" t="str">
            <v>СЛАБКОВСКАЯ В.Н. ( ВК, г. ОМСК)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17</v>
          </cell>
          <cell r="C25">
            <v>10091970330</v>
          </cell>
          <cell r="D25" t="str">
            <v>КУЛАГИН Глеб</v>
          </cell>
          <cell r="E25">
            <v>39380</v>
          </cell>
          <cell r="F25" t="str">
            <v>КМС</v>
          </cell>
          <cell r="G25" t="str">
            <v>Омская обл.</v>
          </cell>
        </row>
        <row r="26">
          <cell r="B26">
            <v>18</v>
          </cell>
          <cell r="C26">
            <v>10091960832</v>
          </cell>
          <cell r="D26" t="str">
            <v>ХРИСТОЛЮБОВ Павел</v>
          </cell>
          <cell r="E26">
            <v>39392</v>
          </cell>
          <cell r="F26" t="str">
            <v>КМС</v>
          </cell>
          <cell r="G26" t="str">
            <v>Омская обл.</v>
          </cell>
        </row>
        <row r="27">
          <cell r="B27">
            <v>9</v>
          </cell>
          <cell r="C27">
            <v>10130113659</v>
          </cell>
          <cell r="D27" t="str">
            <v>КЕЗЬ Федор</v>
          </cell>
          <cell r="E27">
            <v>39760</v>
          </cell>
          <cell r="F27" t="str">
            <v>КМС</v>
          </cell>
          <cell r="G27" t="str">
            <v>Омская обл.</v>
          </cell>
        </row>
        <row r="28">
          <cell r="B28">
            <v>10</v>
          </cell>
          <cell r="C28">
            <v>10127676030</v>
          </cell>
          <cell r="D28" t="str">
            <v>ДОКШИН Андрей</v>
          </cell>
          <cell r="E28">
            <v>39734</v>
          </cell>
          <cell r="F28" t="str">
            <v>КМС</v>
          </cell>
          <cell r="G28" t="str">
            <v>Омская обл.</v>
          </cell>
        </row>
        <row r="29">
          <cell r="A29" t="str">
            <v>В</v>
          </cell>
          <cell r="B29">
            <v>54</v>
          </cell>
          <cell r="C29">
            <v>10129902885</v>
          </cell>
          <cell r="D29" t="str">
            <v>БОРТНИК Степан</v>
          </cell>
          <cell r="E29">
            <v>40113</v>
          </cell>
          <cell r="F29" t="str">
            <v>КМС</v>
          </cell>
          <cell r="G29" t="str">
            <v>Москва</v>
          </cell>
        </row>
        <row r="30">
          <cell r="B30">
            <v>56</v>
          </cell>
          <cell r="C30">
            <v>10113107135</v>
          </cell>
          <cell r="D30" t="str">
            <v>КУСКОВ Давид</v>
          </cell>
          <cell r="E30">
            <v>39483</v>
          </cell>
          <cell r="F30" t="str">
            <v>КМС</v>
          </cell>
          <cell r="G30" t="str">
            <v>Москва</v>
          </cell>
        </row>
        <row r="31">
          <cell r="B31">
            <v>58</v>
          </cell>
          <cell r="C31">
            <v>10127428274</v>
          </cell>
          <cell r="D31" t="str">
            <v>ЖИВЕЧКОВ Илья</v>
          </cell>
          <cell r="E31">
            <v>39296</v>
          </cell>
          <cell r="F31" t="str">
            <v>КМС</v>
          </cell>
          <cell r="G31" t="str">
            <v>Москва</v>
          </cell>
        </row>
        <row r="32">
          <cell r="B32">
            <v>59</v>
          </cell>
          <cell r="C32">
            <v>10115494446</v>
          </cell>
          <cell r="D32" t="str">
            <v>КРИСАНОВ Кирилл</v>
          </cell>
          <cell r="E32">
            <v>39359</v>
          </cell>
          <cell r="F32" t="str">
            <v>КМС</v>
          </cell>
          <cell r="G32" t="str">
            <v>Москва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46</v>
          </cell>
          <cell r="C34">
            <v>10105978645</v>
          </cell>
          <cell r="D34" t="str">
            <v>ГОНЧАРОВ Александр</v>
          </cell>
          <cell r="E34">
            <v>39215</v>
          </cell>
          <cell r="F34" t="str">
            <v>МС</v>
          </cell>
          <cell r="G34" t="str">
            <v>Санкт-Петербург</v>
          </cell>
        </row>
        <row r="35">
          <cell r="B35">
            <v>47</v>
          </cell>
          <cell r="C35">
            <v>10116165463</v>
          </cell>
          <cell r="D35" t="str">
            <v>ГРАМАРЧУК Трофим</v>
          </cell>
          <cell r="E35">
            <v>39120</v>
          </cell>
          <cell r="F35" t="str">
            <v>КМС</v>
          </cell>
          <cell r="G35" t="str">
            <v>Санкт-Петербург</v>
          </cell>
        </row>
        <row r="36">
          <cell r="B36">
            <v>49</v>
          </cell>
          <cell r="C36">
            <v>10106037350</v>
          </cell>
          <cell r="D36" t="str">
            <v>ХВОРОСТОВ Богдан</v>
          </cell>
          <cell r="E36">
            <v>39137</v>
          </cell>
          <cell r="F36" t="str">
            <v>КМС</v>
          </cell>
          <cell r="G36" t="str">
            <v>Санкт-Петербург</v>
          </cell>
        </row>
        <row r="37">
          <cell r="B37">
            <v>50</v>
          </cell>
          <cell r="C37">
            <v>10131460747</v>
          </cell>
          <cell r="D37" t="str">
            <v>ВАСИЛЬЕВ Олег</v>
          </cell>
          <cell r="E37">
            <v>39558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55</v>
          </cell>
          <cell r="C38">
            <v>10139175378</v>
          </cell>
          <cell r="D38" t="str">
            <v>ГАММЕРШМИДТ Антон</v>
          </cell>
          <cell r="E38">
            <v>39878</v>
          </cell>
          <cell r="F38" t="str">
            <v>КМС</v>
          </cell>
          <cell r="G38" t="str">
            <v>Москва</v>
          </cell>
        </row>
        <row r="39">
          <cell r="B39">
            <v>61</v>
          </cell>
          <cell r="C39">
            <v>10129837817</v>
          </cell>
          <cell r="D39" t="str">
            <v>СИТДИКОВ Амир</v>
          </cell>
          <cell r="E39">
            <v>39858</v>
          </cell>
          <cell r="F39" t="str">
            <v>КМС</v>
          </cell>
          <cell r="G39" t="str">
            <v>Москва</v>
          </cell>
        </row>
        <row r="40">
          <cell r="B40">
            <v>62</v>
          </cell>
          <cell r="C40">
            <v>10104125642</v>
          </cell>
          <cell r="D40" t="str">
            <v>СУЛТАНОВ Матвей</v>
          </cell>
          <cell r="E40">
            <v>39175</v>
          </cell>
          <cell r="F40" t="str">
            <v>КМС</v>
          </cell>
          <cell r="G40" t="str">
            <v>Москва</v>
          </cell>
        </row>
        <row r="41">
          <cell r="B41">
            <v>57</v>
          </cell>
          <cell r="C41">
            <v>10151609566</v>
          </cell>
          <cell r="D41" t="str">
            <v>МАРТЫНОВ Александр</v>
          </cell>
          <cell r="E41">
            <v>39123</v>
          </cell>
          <cell r="F41" t="str">
            <v>КМС</v>
          </cell>
          <cell r="G41" t="str">
            <v>Москва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17ч 00м </v>
          </cell>
        </row>
        <row r="15">
          <cell r="A15" t="str">
            <v>ДАТА ПРОВЕДЕНИЯ: 04 МАРТА 2025 ГОДА</v>
          </cell>
          <cell r="G15" t="str">
            <v>ОКОНЧАНИЕ ГОНКИ:  17ч 15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46</v>
          </cell>
          <cell r="C24">
            <v>10105978645</v>
          </cell>
          <cell r="D24" t="str">
            <v>ГОНЧАРОВ Александр</v>
          </cell>
          <cell r="E24">
            <v>39215</v>
          </cell>
          <cell r="F24" t="str">
            <v>МС</v>
          </cell>
          <cell r="G24" t="str">
            <v>Санкт-Петербург</v>
          </cell>
          <cell r="H24">
            <v>7.6195601851851858E-4</v>
          </cell>
          <cell r="I24">
            <v>1.4621874999999999E-3</v>
          </cell>
        </row>
        <row r="25">
          <cell r="B25">
            <v>47</v>
          </cell>
          <cell r="C25">
            <v>10116165463</v>
          </cell>
          <cell r="D25" t="str">
            <v>ГРАМАРЧУК Трофим</v>
          </cell>
          <cell r="E25">
            <v>39120</v>
          </cell>
          <cell r="F25" t="str">
            <v>КМС</v>
          </cell>
          <cell r="G25" t="str">
            <v>Санкт-Петербург</v>
          </cell>
          <cell r="I25">
            <v>7.0023148148148136E-4</v>
          </cell>
        </row>
        <row r="26">
          <cell r="B26">
            <v>49</v>
          </cell>
          <cell r="C26">
            <v>10106037350</v>
          </cell>
          <cell r="D26" t="str">
            <v>ХВОРОСТОВ Богдан</v>
          </cell>
          <cell r="E26">
            <v>39137</v>
          </cell>
          <cell r="F26" t="str">
            <v>КМС</v>
          </cell>
          <cell r="G26" t="str">
            <v>Санкт-Петербург</v>
          </cell>
        </row>
        <row r="27">
          <cell r="B27">
            <v>50</v>
          </cell>
          <cell r="C27">
            <v>10131460747</v>
          </cell>
          <cell r="D27" t="str">
            <v>ВАСИЛЬЕВ Олег</v>
          </cell>
          <cell r="E27">
            <v>39558</v>
          </cell>
          <cell r="F27" t="str">
            <v>КМС</v>
          </cell>
          <cell r="G27" t="str">
            <v>Санкт-Петербург</v>
          </cell>
        </row>
        <row r="28">
          <cell r="B28">
            <v>48</v>
          </cell>
          <cell r="C28">
            <v>10105798688</v>
          </cell>
          <cell r="D28" t="str">
            <v>РЯБОВ Александр</v>
          </cell>
          <cell r="E28">
            <v>39205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55</v>
          </cell>
          <cell r="C29">
            <v>10139175378</v>
          </cell>
          <cell r="D29" t="str">
            <v>ГАММЕРШМИДТ Антон</v>
          </cell>
          <cell r="E29">
            <v>39878</v>
          </cell>
          <cell r="F29" t="str">
            <v>КМС</v>
          </cell>
          <cell r="G29" t="str">
            <v>Москва</v>
          </cell>
          <cell r="H29">
            <v>7.6493055555555548E-4</v>
          </cell>
          <cell r="I29">
            <v>1.4938078703703702E-3</v>
          </cell>
        </row>
        <row r="30">
          <cell r="B30">
            <v>61</v>
          </cell>
          <cell r="C30">
            <v>10129837817</v>
          </cell>
          <cell r="D30" t="str">
            <v>СИТДИКОВ Амир</v>
          </cell>
          <cell r="E30">
            <v>39858</v>
          </cell>
          <cell r="F30" t="str">
            <v>КМС</v>
          </cell>
          <cell r="G30" t="str">
            <v>Москва</v>
          </cell>
          <cell r="I30">
            <v>7.2887731481481469E-4</v>
          </cell>
        </row>
        <row r="31">
          <cell r="B31">
            <v>62</v>
          </cell>
          <cell r="C31">
            <v>10104125642</v>
          </cell>
          <cell r="D31" t="str">
            <v>СУЛТАНОВ Матвей</v>
          </cell>
          <cell r="E31">
            <v>39175</v>
          </cell>
          <cell r="F31" t="str">
            <v>КМС</v>
          </cell>
          <cell r="G31" t="str">
            <v>Москва</v>
          </cell>
        </row>
        <row r="32">
          <cell r="B32">
            <v>57</v>
          </cell>
          <cell r="C32">
            <v>10151609566</v>
          </cell>
          <cell r="D32" t="str">
            <v>МАРТЫНОВ Александр</v>
          </cell>
          <cell r="E32">
            <v>39123</v>
          </cell>
          <cell r="F32" t="str">
            <v>КМС</v>
          </cell>
          <cell r="G32" t="str">
            <v>Москва</v>
          </cell>
        </row>
        <row r="33">
          <cell r="A33">
            <v>3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Омская обл.</v>
          </cell>
          <cell r="H33">
            <v>8.0690972222222232E-4</v>
          </cell>
          <cell r="I33">
            <v>1.5198611111111114E-3</v>
          </cell>
        </row>
        <row r="34"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Омская обл.</v>
          </cell>
          <cell r="I34">
            <v>7.1295138888888905E-4</v>
          </cell>
        </row>
        <row r="35">
          <cell r="B35">
            <v>9</v>
          </cell>
          <cell r="C35">
            <v>10130113659</v>
          </cell>
          <cell r="D35" t="str">
            <v>КЕЗЬ Федор</v>
          </cell>
          <cell r="E35">
            <v>39760</v>
          </cell>
          <cell r="F35" t="str">
            <v>КМС</v>
          </cell>
          <cell r="G35" t="str">
            <v>Омская обл.</v>
          </cell>
        </row>
        <row r="36">
          <cell r="B36">
            <v>10</v>
          </cell>
          <cell r="C36">
            <v>10127676030</v>
          </cell>
          <cell r="D36" t="str">
            <v>ДОКШИН Андрей</v>
          </cell>
          <cell r="E36">
            <v>39734</v>
          </cell>
          <cell r="F36" t="str">
            <v>КМС</v>
          </cell>
          <cell r="G36" t="str">
            <v>Омская обл.</v>
          </cell>
        </row>
        <row r="37">
          <cell r="A37">
            <v>4</v>
          </cell>
          <cell r="B37">
            <v>54</v>
          </cell>
          <cell r="C37">
            <v>10129902885</v>
          </cell>
          <cell r="D37" t="str">
            <v>БОРТНИК Степан</v>
          </cell>
          <cell r="E37">
            <v>40113</v>
          </cell>
          <cell r="F37" t="str">
            <v>КМС</v>
          </cell>
          <cell r="G37" t="str">
            <v>Москва</v>
          </cell>
          <cell r="H37">
            <v>7.87025462962963E-4</v>
          </cell>
          <cell r="I37">
            <v>1.518113425925926E-3</v>
          </cell>
        </row>
        <row r="38">
          <cell r="B38">
            <v>56</v>
          </cell>
          <cell r="C38">
            <v>10113107135</v>
          </cell>
          <cell r="D38" t="str">
            <v>КУСКОВ Давид</v>
          </cell>
          <cell r="E38">
            <v>39483</v>
          </cell>
          <cell r="F38" t="str">
            <v>КМС</v>
          </cell>
          <cell r="G38" t="str">
            <v>Москва</v>
          </cell>
          <cell r="I38">
            <v>7.3108796296296301E-4</v>
          </cell>
        </row>
        <row r="39">
          <cell r="B39">
            <v>58</v>
          </cell>
          <cell r="C39">
            <v>10127428274</v>
          </cell>
          <cell r="D39" t="str">
            <v>ЖИВЕЧКОВ Илья</v>
          </cell>
          <cell r="E39">
            <v>39296</v>
          </cell>
          <cell r="F39" t="str">
            <v>КМС</v>
          </cell>
          <cell r="G39" t="str">
            <v>Москва</v>
          </cell>
        </row>
        <row r="40">
          <cell r="B40">
            <v>59</v>
          </cell>
          <cell r="C40">
            <v>10115494446</v>
          </cell>
          <cell r="D40" t="str">
            <v>КРИСАНОВ Кирилл</v>
          </cell>
          <cell r="E40">
            <v>39359</v>
          </cell>
          <cell r="F40" t="str">
            <v>КМС</v>
          </cell>
          <cell r="G40" t="str">
            <v>Москва</v>
          </cell>
        </row>
        <row r="41">
          <cell r="A41">
            <v>5</v>
          </cell>
          <cell r="B41">
            <v>42</v>
          </cell>
          <cell r="C41">
            <v>10150168916</v>
          </cell>
          <cell r="D41" t="str">
            <v>БЛИНОВ Сергей</v>
          </cell>
          <cell r="E41">
            <v>40078</v>
          </cell>
          <cell r="F41" t="str">
            <v>КМС</v>
          </cell>
          <cell r="G41" t="str">
            <v>Иркутская обл.</v>
          </cell>
        </row>
        <row r="42">
          <cell r="B42">
            <v>43</v>
          </cell>
          <cell r="C42">
            <v>10140309369</v>
          </cell>
          <cell r="D42" t="str">
            <v>СКАЛКИН Кирилл</v>
          </cell>
          <cell r="E42">
            <v>39744</v>
          </cell>
          <cell r="F42" t="str">
            <v>КМС</v>
          </cell>
          <cell r="G42" t="str">
            <v>Иркутская обл.</v>
          </cell>
        </row>
        <row r="43">
          <cell r="B43">
            <v>44</v>
          </cell>
          <cell r="C43">
            <v>10140222473</v>
          </cell>
          <cell r="D43" t="str">
            <v>БЕРТУНОВ Максим</v>
          </cell>
          <cell r="E43">
            <v>39609</v>
          </cell>
          <cell r="F43" t="str">
            <v>КМС</v>
          </cell>
          <cell r="G43" t="str">
            <v>Иркутская обл.</v>
          </cell>
        </row>
        <row r="44">
          <cell r="B44">
            <v>45</v>
          </cell>
          <cell r="C44">
            <v>10131547845</v>
          </cell>
          <cell r="D44" t="str">
            <v>АХТАМОВ Кирилл</v>
          </cell>
          <cell r="E44">
            <v>39276</v>
          </cell>
          <cell r="F44" t="str">
            <v>КМС</v>
          </cell>
          <cell r="G44" t="str">
            <v>Иркутская обл.</v>
          </cell>
        </row>
        <row r="45">
          <cell r="A45">
            <v>6</v>
          </cell>
          <cell r="B45">
            <v>77</v>
          </cell>
          <cell r="C45">
            <v>10153550576</v>
          </cell>
          <cell r="D45" t="str">
            <v>ШОЛОХОВ Илья</v>
          </cell>
          <cell r="E45">
            <v>40284</v>
          </cell>
          <cell r="F45" t="str">
            <v>2 СР</v>
          </cell>
          <cell r="G45" t="str">
            <v>Респ.Башкортостан</v>
          </cell>
        </row>
        <row r="46">
          <cell r="B46">
            <v>76</v>
          </cell>
          <cell r="C46">
            <v>10133902824</v>
          </cell>
          <cell r="D46" t="str">
            <v>СТАЦЕНКО Станислав</v>
          </cell>
          <cell r="E46">
            <v>39097</v>
          </cell>
          <cell r="F46" t="str">
            <v>КМС</v>
          </cell>
          <cell r="G46" t="str">
            <v>Респ.Башкортостан</v>
          </cell>
        </row>
        <row r="47">
          <cell r="B47">
            <v>75</v>
          </cell>
          <cell r="C47">
            <v>10143464600</v>
          </cell>
          <cell r="D47" t="str">
            <v>ГАЗИЗОВ Руслан</v>
          </cell>
          <cell r="E47">
            <v>40103</v>
          </cell>
          <cell r="F47" t="str">
            <v>КМС</v>
          </cell>
          <cell r="G47" t="str">
            <v>Респ.Башкортостан</v>
          </cell>
        </row>
        <row r="48">
          <cell r="B48">
            <v>73</v>
          </cell>
          <cell r="C48">
            <v>10151623613</v>
          </cell>
          <cell r="D48" t="str">
            <v>СПИРИДОНОВ Денис</v>
          </cell>
          <cell r="E48">
            <v>39475</v>
          </cell>
          <cell r="F48" t="str">
            <v>1 СР</v>
          </cell>
          <cell r="G48" t="str">
            <v>Респ.Башкортостан</v>
          </cell>
        </row>
        <row r="49">
          <cell r="A49">
            <v>7</v>
          </cell>
          <cell r="B49">
            <v>21</v>
          </cell>
          <cell r="C49">
            <v>10133681744</v>
          </cell>
          <cell r="D49" t="str">
            <v>ГОРОХ Кирилл</v>
          </cell>
          <cell r="E49">
            <v>40213</v>
          </cell>
          <cell r="F49" t="str">
            <v>1 СР</v>
          </cell>
          <cell r="G49" t="str">
            <v>Омская обл.</v>
          </cell>
        </row>
        <row r="50">
          <cell r="B50">
            <v>22</v>
          </cell>
          <cell r="C50">
            <v>10115821620</v>
          </cell>
          <cell r="D50" t="str">
            <v>ТЮСЕНКОВ Артем</v>
          </cell>
          <cell r="E50">
            <v>39890</v>
          </cell>
          <cell r="F50" t="str">
            <v>1 СР</v>
          </cell>
          <cell r="G50" t="str">
            <v>Омская обл.</v>
          </cell>
        </row>
        <row r="51">
          <cell r="B51">
            <v>19</v>
          </cell>
          <cell r="C51">
            <v>10133681845</v>
          </cell>
          <cell r="D51" t="str">
            <v>СТЕПАНОВ Алексей</v>
          </cell>
          <cell r="E51">
            <v>40211</v>
          </cell>
          <cell r="F51" t="str">
            <v>1 СР</v>
          </cell>
          <cell r="G51" t="str">
            <v>Омская обл.</v>
          </cell>
        </row>
        <row r="52">
          <cell r="B52">
            <v>20</v>
          </cell>
          <cell r="C52">
            <v>10142530265</v>
          </cell>
          <cell r="D52" t="str">
            <v>ФУКС Даниил</v>
          </cell>
          <cell r="E52">
            <v>40015</v>
          </cell>
          <cell r="F52" t="str">
            <v>1 СР</v>
          </cell>
          <cell r="G52" t="str">
            <v>Омская обл.</v>
          </cell>
        </row>
        <row r="53">
          <cell r="A53">
            <v>8</v>
          </cell>
          <cell r="B53">
            <v>66</v>
          </cell>
          <cell r="C53">
            <v>10143618584</v>
          </cell>
          <cell r="D53" t="str">
            <v>ШЕПЕЛИН Кирилл</v>
          </cell>
          <cell r="E53">
            <v>40314</v>
          </cell>
          <cell r="F53" t="str">
            <v>КМС</v>
          </cell>
          <cell r="G53" t="str">
            <v>Тюменская обл.</v>
          </cell>
        </row>
        <row r="54">
          <cell r="B54">
            <v>65</v>
          </cell>
          <cell r="C54">
            <v>10143591912</v>
          </cell>
          <cell r="D54" t="str">
            <v>ШЕПЕЛИН Илья</v>
          </cell>
          <cell r="E54">
            <v>40314</v>
          </cell>
          <cell r="F54" t="str">
            <v>2 СР</v>
          </cell>
          <cell r="G54" t="str">
            <v>Тюменская обл.</v>
          </cell>
        </row>
        <row r="55">
          <cell r="B55">
            <v>63</v>
          </cell>
          <cell r="C55">
            <v>10128097877</v>
          </cell>
          <cell r="D55" t="str">
            <v>ШУРАВИН Владислав</v>
          </cell>
          <cell r="E55">
            <v>39729</v>
          </cell>
          <cell r="F55" t="str">
            <v>2 СР</v>
          </cell>
          <cell r="G55" t="str">
            <v>Тюменская обл.</v>
          </cell>
        </row>
        <row r="56">
          <cell r="B56">
            <v>64</v>
          </cell>
          <cell r="C56">
            <v>10143841583</v>
          </cell>
          <cell r="D56" t="str">
            <v>ТУРЧИН Александр</v>
          </cell>
          <cell r="E56">
            <v>40199</v>
          </cell>
          <cell r="F56" t="str">
            <v>2 СР</v>
          </cell>
          <cell r="G56" t="str">
            <v>Тюменская обл.</v>
          </cell>
        </row>
        <row r="57">
          <cell r="A57" t="str">
            <v>ПОГОДНЫЕ УСЛОВИЯ</v>
          </cell>
          <cell r="H57" t="str">
            <v>СТАТИСТИКА ГОНКИ</v>
          </cell>
        </row>
        <row r="58">
          <cell r="A58" t="str">
            <v>Температура: +26</v>
          </cell>
          <cell r="G58" t="str">
            <v>Субъектов РФ</v>
          </cell>
          <cell r="H58">
            <v>6</v>
          </cell>
        </row>
        <row r="59">
          <cell r="A59" t="str">
            <v>Влажность: 47 %</v>
          </cell>
          <cell r="G59" t="str">
            <v>Заявлено</v>
          </cell>
          <cell r="H59">
            <v>8</v>
          </cell>
        </row>
        <row r="60">
          <cell r="G60" t="str">
            <v>Стартовало</v>
          </cell>
          <cell r="H60">
            <v>8</v>
          </cell>
        </row>
        <row r="61">
          <cell r="G61" t="str">
            <v>Финишировало</v>
          </cell>
          <cell r="H61">
            <v>8</v>
          </cell>
        </row>
        <row r="62">
          <cell r="G62" t="str">
            <v>Н. финишировало</v>
          </cell>
          <cell r="H62">
            <v>0</v>
          </cell>
        </row>
        <row r="63">
          <cell r="G63" t="str">
            <v>Дисквалифицировано</v>
          </cell>
          <cell r="H63">
            <v>0</v>
          </cell>
        </row>
        <row r="64">
          <cell r="G64" t="str">
            <v>Н. стартовало</v>
          </cell>
          <cell r="H64">
            <v>0</v>
          </cell>
        </row>
        <row r="66">
          <cell r="A66" t="str">
            <v>ТЕХНИЧЕСКИЙ ДЕЛЕГАТ ФВСР:</v>
          </cell>
          <cell r="F66" t="str">
            <v>ГЛАВНЫЙ СУДЬЯ:</v>
          </cell>
          <cell r="H66" t="str">
            <v>ГЛАВНЫЙ СЕКРЕТАРЬ:</v>
          </cell>
        </row>
        <row r="73">
          <cell r="A73" t="str">
            <v xml:space="preserve">ГОНОВА М.В. (г. МОСКВА) </v>
          </cell>
          <cell r="F73" t="str">
            <v xml:space="preserve">ГНИДЕНКО В.Н. (ВК, г. ТУЛА) </v>
          </cell>
          <cell r="H73" t="str">
            <v>СЛАБКОВСКАЯ В.Н. ( ВК, г. ОМСК)</v>
          </cell>
        </row>
      </sheetData>
      <sheetData sheetId="1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</v>
          </cell>
          <cell r="D24">
            <v>10122875136</v>
          </cell>
          <cell r="E24" t="str">
            <v>ПУХОРЕВ Алексей</v>
          </cell>
          <cell r="F24">
            <v>38841</v>
          </cell>
          <cell r="G24" t="str">
            <v>КМС</v>
          </cell>
          <cell r="H24" t="str">
            <v>Омская обл.,Кемеровская обл.</v>
          </cell>
        </row>
        <row r="25">
          <cell r="C25">
            <v>15</v>
          </cell>
          <cell r="D25">
            <v>10092426331</v>
          </cell>
          <cell r="E25" t="str">
            <v>САННИКОВ Евгений</v>
          </cell>
          <cell r="F25">
            <v>38756</v>
          </cell>
          <cell r="G25" t="str">
            <v>КМС</v>
          </cell>
          <cell r="H25" t="str">
            <v>Омская обл.</v>
          </cell>
        </row>
        <row r="26">
          <cell r="C26">
            <v>16</v>
          </cell>
          <cell r="D26">
            <v>10123419548</v>
          </cell>
          <cell r="E26" t="str">
            <v>ДЕВЯТКОВ Андрей</v>
          </cell>
          <cell r="F26">
            <v>39361</v>
          </cell>
          <cell r="G26" t="str">
            <v>КМС</v>
          </cell>
          <cell r="H26" t="str">
            <v>Омская обл.</v>
          </cell>
        </row>
        <row r="27">
          <cell r="C27">
            <v>35</v>
          </cell>
          <cell r="D27">
            <v>10083057141</v>
          </cell>
          <cell r="E27" t="str">
            <v>АВЕРИН Валентин</v>
          </cell>
          <cell r="F27">
            <v>38534</v>
          </cell>
          <cell r="G27" t="str">
            <v>КМС</v>
          </cell>
          <cell r="H27" t="str">
            <v>Новосибирская обл.,Ульяновская обл.</v>
          </cell>
        </row>
        <row r="28">
          <cell r="A28">
            <v>2</v>
          </cell>
          <cell r="C28">
            <v>29</v>
          </cell>
          <cell r="D28">
            <v>10036049123</v>
          </cell>
          <cell r="E28" t="str">
            <v>ХИЛЬКОВИЧ Денис</v>
          </cell>
          <cell r="F28">
            <v>37978</v>
          </cell>
          <cell r="G28" t="str">
            <v>КМС</v>
          </cell>
          <cell r="H28" t="str">
            <v>Респ. Крым</v>
          </cell>
          <cell r="I28">
            <v>2</v>
          </cell>
        </row>
        <row r="29">
          <cell r="C29">
            <v>28</v>
          </cell>
          <cell r="D29">
            <v>10095011985</v>
          </cell>
          <cell r="E29" t="str">
            <v>ПОЧЕРНЯЕВ Николай</v>
          </cell>
          <cell r="F29">
            <v>38515</v>
          </cell>
          <cell r="G29" t="str">
            <v>МС</v>
          </cell>
          <cell r="H29" t="str">
            <v>Респ. Крым</v>
          </cell>
        </row>
        <row r="30">
          <cell r="C30">
            <v>27</v>
          </cell>
          <cell r="D30">
            <v>10077952416</v>
          </cell>
          <cell r="E30" t="str">
            <v>ЗАЛИПЯТСКИЙ Иван</v>
          </cell>
          <cell r="F30">
            <v>37631</v>
          </cell>
          <cell r="G30" t="str">
            <v>МС</v>
          </cell>
          <cell r="H30" t="str">
            <v>Омская обл., Респ. Крым</v>
          </cell>
        </row>
        <row r="31">
          <cell r="C31">
            <v>8</v>
          </cell>
          <cell r="D31">
            <v>10092621038</v>
          </cell>
          <cell r="E31" t="str">
            <v>ЛЯШКО Владислав</v>
          </cell>
          <cell r="F31">
            <v>38191</v>
          </cell>
          <cell r="G31" t="str">
            <v>МС</v>
          </cell>
          <cell r="H31" t="str">
            <v>Омская обл.,Новосибирская обл.</v>
          </cell>
        </row>
        <row r="32">
          <cell r="A32">
            <v>3</v>
          </cell>
          <cell r="C32">
            <v>30</v>
          </cell>
          <cell r="D32">
            <v>10100958893</v>
          </cell>
          <cell r="E32" t="str">
            <v>БЕЛИКОВ Никита</v>
          </cell>
          <cell r="F32">
            <v>38488</v>
          </cell>
          <cell r="G32" t="str">
            <v>МС</v>
          </cell>
          <cell r="H32" t="str">
            <v>Орловская обл.</v>
          </cell>
        </row>
        <row r="33">
          <cell r="C33">
            <v>31</v>
          </cell>
          <cell r="D33">
            <v>10036060742</v>
          </cell>
          <cell r="E33" t="str">
            <v>АНИСИМОВ Иван</v>
          </cell>
          <cell r="F33">
            <v>37731</v>
          </cell>
          <cell r="G33" t="str">
            <v>МС</v>
          </cell>
          <cell r="H33" t="str">
            <v>Орловская обл.</v>
          </cell>
        </row>
        <row r="34">
          <cell r="C34">
            <v>32</v>
          </cell>
          <cell r="D34">
            <v>10054315334</v>
          </cell>
          <cell r="E34" t="str">
            <v>БЛОХИН Иван</v>
          </cell>
          <cell r="F34">
            <v>38106</v>
          </cell>
          <cell r="G34" t="str">
            <v>МС</v>
          </cell>
          <cell r="H34" t="str">
            <v>Орловская обл.</v>
          </cell>
        </row>
        <row r="35">
          <cell r="C35">
            <v>33</v>
          </cell>
          <cell r="E35" t="str">
            <v>ЛАПТЕВ Савелий</v>
          </cell>
          <cell r="F35">
            <v>38161</v>
          </cell>
          <cell r="G35" t="str">
            <v>МС</v>
          </cell>
          <cell r="H35" t="str">
            <v>Орловская обл.</v>
          </cell>
        </row>
        <row r="36">
          <cell r="C36">
            <v>34</v>
          </cell>
          <cell r="D36">
            <v>10080358622</v>
          </cell>
          <cell r="E36" t="str">
            <v>УЖЕВКО Роман</v>
          </cell>
          <cell r="F36">
            <v>38421</v>
          </cell>
          <cell r="G36" t="str">
            <v>МС</v>
          </cell>
          <cell r="H36" t="str">
            <v>Орловская обл.</v>
          </cell>
        </row>
        <row r="37">
          <cell r="A37">
            <v>4</v>
          </cell>
          <cell r="C37">
            <v>51</v>
          </cell>
          <cell r="D37">
            <v>10100513000</v>
          </cell>
          <cell r="E37" t="str">
            <v>БОРТНИКОВ Георгий</v>
          </cell>
          <cell r="F37">
            <v>38944</v>
          </cell>
          <cell r="G37" t="str">
            <v>КМС</v>
          </cell>
          <cell r="H37" t="str">
            <v>Москва</v>
          </cell>
        </row>
        <row r="38">
          <cell r="C38">
            <v>53</v>
          </cell>
          <cell r="D38">
            <v>10113386213</v>
          </cell>
          <cell r="E38" t="str">
            <v>БОРТНИК Иван</v>
          </cell>
          <cell r="F38">
            <v>39330</v>
          </cell>
          <cell r="G38" t="str">
            <v>МС</v>
          </cell>
          <cell r="H38" t="str">
            <v>Москва</v>
          </cell>
        </row>
        <row r="39">
          <cell r="C39">
            <v>37</v>
          </cell>
          <cell r="D39">
            <v>10112339623</v>
          </cell>
          <cell r="E39" t="str">
            <v>БЕДРЕТДИНОВ Фарид</v>
          </cell>
          <cell r="F39">
            <v>38707</v>
          </cell>
          <cell r="G39" t="str">
            <v>КМС</v>
          </cell>
          <cell r="H39" t="str">
            <v>Москва</v>
          </cell>
        </row>
        <row r="40">
          <cell r="C40">
            <v>52</v>
          </cell>
          <cell r="E40" t="str">
            <v>АВЕРИН Алексей</v>
          </cell>
          <cell r="F40">
            <v>38795</v>
          </cell>
          <cell r="G40" t="str">
            <v>МС</v>
          </cell>
          <cell r="H40" t="str">
            <v>Москва</v>
          </cell>
        </row>
        <row r="41">
          <cell r="C41">
            <v>38</v>
          </cell>
          <cell r="D41">
            <v>10101780565</v>
          </cell>
          <cell r="E41" t="str">
            <v>ВОДОПЬЯНОВ Александр</v>
          </cell>
          <cell r="F41">
            <v>38579</v>
          </cell>
          <cell r="G41" t="str">
            <v>КМС</v>
          </cell>
          <cell r="H41" t="str">
            <v>Москва</v>
          </cell>
        </row>
        <row r="42">
          <cell r="A42">
            <v>5</v>
          </cell>
          <cell r="C42">
            <v>6</v>
          </cell>
          <cell r="D42">
            <v>10055306451</v>
          </cell>
          <cell r="E42" t="str">
            <v>ЛУЧНИКОВ Егор</v>
          </cell>
          <cell r="F42">
            <v>37883</v>
          </cell>
          <cell r="G42" t="str">
            <v>МС</v>
          </cell>
          <cell r="H42" t="str">
            <v>Омская обл.,Новосибирская обл.</v>
          </cell>
        </row>
        <row r="43">
          <cell r="C43">
            <v>4</v>
          </cell>
          <cell r="D43">
            <v>10062526988</v>
          </cell>
          <cell r="E43" t="str">
            <v>ШЕСТАКОВ Артем</v>
          </cell>
          <cell r="F43">
            <v>37882</v>
          </cell>
          <cell r="G43" t="str">
            <v>МС</v>
          </cell>
          <cell r="H43" t="str">
            <v>Омская обл.,Новосибирская обл.</v>
          </cell>
        </row>
        <row r="44">
          <cell r="C44">
            <v>7</v>
          </cell>
          <cell r="D44">
            <v>10078794292</v>
          </cell>
          <cell r="E44" t="str">
            <v>ТИШКИН Александр</v>
          </cell>
          <cell r="F44">
            <v>37768</v>
          </cell>
          <cell r="G44" t="str">
            <v>МС</v>
          </cell>
          <cell r="H44" t="str">
            <v>Омская обл.,Респ. Крым</v>
          </cell>
        </row>
        <row r="45">
          <cell r="C45">
            <v>13</v>
          </cell>
          <cell r="D45">
            <v>10105335415</v>
          </cell>
          <cell r="E45" t="str">
            <v>МУХИН Михаил</v>
          </cell>
          <cell r="F45">
            <v>38507</v>
          </cell>
          <cell r="G45" t="str">
            <v>МС</v>
          </cell>
          <cell r="H45" t="str">
            <v>Омская обл.</v>
          </cell>
        </row>
        <row r="46">
          <cell r="C46">
            <v>5</v>
          </cell>
          <cell r="D46">
            <v>10081650136</v>
          </cell>
          <cell r="E46" t="str">
            <v>ПУРЫГИН Максим</v>
          </cell>
          <cell r="F46">
            <v>38520</v>
          </cell>
          <cell r="G46" t="str">
            <v>МС</v>
          </cell>
          <cell r="H46" t="str">
            <v>Омская обл.</v>
          </cell>
        </row>
        <row r="47">
          <cell r="A47">
            <v>7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13ч 10м </v>
          </cell>
        </row>
        <row r="15">
          <cell r="A15" t="str">
            <v>ДАТА ПРОВЕДЕНИЯ: 04 МАРТА 2025 ГОДА</v>
          </cell>
          <cell r="G15" t="str">
            <v>ОКОНЧАНИЕ ГОНКИ:  13ч 50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51</v>
          </cell>
          <cell r="C24">
            <v>10100513000</v>
          </cell>
          <cell r="D24" t="str">
            <v>БОРТНИКОВ Георгий</v>
          </cell>
          <cell r="E24">
            <v>38944</v>
          </cell>
          <cell r="F24" t="str">
            <v>КМС</v>
          </cell>
          <cell r="G24" t="str">
            <v>Москва</v>
          </cell>
          <cell r="H24">
            <v>7.6458333333333326E-4</v>
          </cell>
          <cell r="I24">
            <v>1.4658333333333331E-3</v>
          </cell>
        </row>
        <row r="25">
          <cell r="B25">
            <v>53</v>
          </cell>
          <cell r="C25">
            <v>10113386213</v>
          </cell>
          <cell r="D25" t="str">
            <v>БОРТНИК Иван</v>
          </cell>
          <cell r="E25">
            <v>39330</v>
          </cell>
          <cell r="F25" t="str">
            <v>МС</v>
          </cell>
          <cell r="G25" t="str">
            <v>Москва</v>
          </cell>
          <cell r="I25">
            <v>7.0124999999999983E-4</v>
          </cell>
        </row>
        <row r="26">
          <cell r="B26">
            <v>38</v>
          </cell>
          <cell r="C26">
            <v>10101780565</v>
          </cell>
          <cell r="D26" t="str">
            <v>ВОДОПЬЯНОВ Александр</v>
          </cell>
          <cell r="E26">
            <v>38579</v>
          </cell>
          <cell r="F26" t="str">
            <v>КМС</v>
          </cell>
          <cell r="G26" t="str">
            <v>Москва</v>
          </cell>
        </row>
        <row r="27">
          <cell r="B27">
            <v>52</v>
          </cell>
          <cell r="C27">
            <v>10113498771</v>
          </cell>
          <cell r="D27" t="str">
            <v>АВЕРИН Алексей</v>
          </cell>
          <cell r="E27">
            <v>38795</v>
          </cell>
          <cell r="F27" t="str">
            <v>МС</v>
          </cell>
          <cell r="G27" t="str">
            <v>Москва</v>
          </cell>
        </row>
        <row r="28">
          <cell r="B28">
            <v>37</v>
          </cell>
          <cell r="C28">
            <v>10112339623</v>
          </cell>
          <cell r="D28" t="str">
            <v>БЕДРЕТДИНОВ Фарид</v>
          </cell>
          <cell r="E28">
            <v>38707</v>
          </cell>
          <cell r="F28" t="str">
            <v>КМС</v>
          </cell>
          <cell r="G28" t="str">
            <v>Москва</v>
          </cell>
        </row>
        <row r="29">
          <cell r="A29">
            <v>2</v>
          </cell>
          <cell r="B29">
            <v>6</v>
          </cell>
          <cell r="C29">
            <v>10055306451</v>
          </cell>
          <cell r="D29" t="str">
            <v>ЛУЧНИКОВ Егор</v>
          </cell>
          <cell r="E29">
            <v>37883</v>
          </cell>
          <cell r="F29" t="str">
            <v>МС</v>
          </cell>
          <cell r="G29" t="str">
            <v>Омская обл.,Новосибирская обл.</v>
          </cell>
          <cell r="H29">
            <v>7.6496527777777771E-4</v>
          </cell>
          <cell r="I29">
            <v>1.4365625000000001E-3</v>
          </cell>
        </row>
        <row r="30">
          <cell r="B30">
            <v>4</v>
          </cell>
          <cell r="C30">
            <v>10062526988</v>
          </cell>
          <cell r="D30" t="str">
            <v>ШЕСТАКОВ Артем</v>
          </cell>
          <cell r="E30">
            <v>37882</v>
          </cell>
          <cell r="F30" t="str">
            <v>МС</v>
          </cell>
          <cell r="G30" t="str">
            <v>Омская обл.,Новосибирская обл.</v>
          </cell>
          <cell r="I30">
            <v>6.7159722222222241E-4</v>
          </cell>
        </row>
        <row r="31">
          <cell r="B31">
            <v>7</v>
          </cell>
          <cell r="C31">
            <v>10078794292</v>
          </cell>
          <cell r="D31" t="str">
            <v>ТИШКИН Александр</v>
          </cell>
          <cell r="E31">
            <v>37768</v>
          </cell>
          <cell r="F31" t="str">
            <v>МС</v>
          </cell>
          <cell r="G31" t="str">
            <v>Омская обл.,Респ. Крым</v>
          </cell>
        </row>
        <row r="32">
          <cell r="B32">
            <v>13</v>
          </cell>
          <cell r="C32">
            <v>10105335415</v>
          </cell>
          <cell r="D32" t="str">
            <v>МУХИН Михаил</v>
          </cell>
          <cell r="E32">
            <v>38507</v>
          </cell>
          <cell r="F32" t="str">
            <v>МС</v>
          </cell>
          <cell r="G32" t="str">
            <v>Омская обл.</v>
          </cell>
        </row>
        <row r="33">
          <cell r="B33">
            <v>5</v>
          </cell>
          <cell r="C33">
            <v>10081650136</v>
          </cell>
          <cell r="D33" t="str">
            <v>ПУРЫГИН Максим</v>
          </cell>
          <cell r="E33">
            <v>38520</v>
          </cell>
          <cell r="F33" t="str">
            <v>МС</v>
          </cell>
          <cell r="G33" t="str">
            <v>Омская обл.</v>
          </cell>
        </row>
        <row r="34">
          <cell r="A34">
            <v>3</v>
          </cell>
          <cell r="B34">
            <v>30</v>
          </cell>
          <cell r="C34">
            <v>10100958893</v>
          </cell>
          <cell r="D34" t="str">
            <v>БЕЛИКОВ Никита</v>
          </cell>
          <cell r="E34">
            <v>38488</v>
          </cell>
          <cell r="F34" t="str">
            <v>МС</v>
          </cell>
          <cell r="G34" t="str">
            <v>Орловская обл.</v>
          </cell>
          <cell r="H34">
            <v>7.7156250000000011E-4</v>
          </cell>
          <cell r="I34">
            <v>1.4731597222222223E-3</v>
          </cell>
        </row>
        <row r="35">
          <cell r="B35">
            <v>31</v>
          </cell>
          <cell r="C35">
            <v>10036060742</v>
          </cell>
          <cell r="D35" t="str">
            <v>АНИСИМОВ Иван</v>
          </cell>
          <cell r="E35">
            <v>37731</v>
          </cell>
          <cell r="F35" t="str">
            <v>МС</v>
          </cell>
          <cell r="G35" t="str">
            <v>Орловская обл.</v>
          </cell>
          <cell r="I35">
            <v>7.0159722222222216E-4</v>
          </cell>
        </row>
        <row r="36">
          <cell r="B36">
            <v>34</v>
          </cell>
          <cell r="C36">
            <v>10080358622</v>
          </cell>
          <cell r="D36" t="str">
            <v>УЖЕВКО Роман</v>
          </cell>
          <cell r="E36">
            <v>38421</v>
          </cell>
          <cell r="F36" t="str">
            <v>МС</v>
          </cell>
          <cell r="G36" t="str">
            <v>Орловская обл.</v>
          </cell>
        </row>
        <row r="37">
          <cell r="B37">
            <v>33</v>
          </cell>
          <cell r="C37">
            <v>10034929579</v>
          </cell>
          <cell r="D37" t="str">
            <v>ЛАПТЕВ Савелий</v>
          </cell>
          <cell r="E37">
            <v>38161</v>
          </cell>
          <cell r="F37" t="str">
            <v>МС</v>
          </cell>
          <cell r="G37" t="str">
            <v>Орловская обл.</v>
          </cell>
        </row>
        <row r="38">
          <cell r="B38">
            <v>32</v>
          </cell>
          <cell r="C38">
            <v>10054315334</v>
          </cell>
          <cell r="D38" t="str">
            <v>БЛОХИН Иван</v>
          </cell>
          <cell r="E38">
            <v>38106</v>
          </cell>
          <cell r="F38" t="str">
            <v>МС</v>
          </cell>
          <cell r="G38" t="str">
            <v>Орловская обл.</v>
          </cell>
        </row>
        <row r="39">
          <cell r="A39">
            <v>4</v>
          </cell>
          <cell r="B39">
            <v>29</v>
          </cell>
          <cell r="C39">
            <v>10036049123</v>
          </cell>
          <cell r="D39" t="str">
            <v>ХИЛЬКОВИЧ Денис</v>
          </cell>
          <cell r="E39">
            <v>37978</v>
          </cell>
          <cell r="F39" t="str">
            <v>КМС</v>
          </cell>
          <cell r="G39" t="str">
            <v>Респ. Крым</v>
          </cell>
          <cell r="H39">
            <v>7.8005787037037052E-4</v>
          </cell>
          <cell r="I39">
            <v>1.5064467592592595E-3</v>
          </cell>
        </row>
        <row r="40">
          <cell r="B40">
            <v>28</v>
          </cell>
          <cell r="C40">
            <v>10095011985</v>
          </cell>
          <cell r="D40" t="str">
            <v>ПОЧЕРНЯЕВ Николай</v>
          </cell>
          <cell r="E40">
            <v>38515</v>
          </cell>
          <cell r="F40" t="str">
            <v>МС</v>
          </cell>
          <cell r="G40" t="str">
            <v>Респ. Крым</v>
          </cell>
          <cell r="I40">
            <v>7.2638888888888894E-4</v>
          </cell>
        </row>
        <row r="41">
          <cell r="B41">
            <v>27</v>
          </cell>
          <cell r="C41">
            <v>10077952416</v>
          </cell>
          <cell r="D41" t="str">
            <v>ЗАЛИПЯТСКИЙ Иван</v>
          </cell>
          <cell r="E41">
            <v>37631</v>
          </cell>
          <cell r="F41" t="str">
            <v>МС</v>
          </cell>
          <cell r="G41" t="str">
            <v>Омская обл., Респ. Крым</v>
          </cell>
        </row>
        <row r="42">
          <cell r="B42">
            <v>8</v>
          </cell>
          <cell r="C42">
            <v>10092621038</v>
          </cell>
          <cell r="D42" t="str">
            <v>ЛЯШКО Владислав</v>
          </cell>
          <cell r="E42">
            <v>38191</v>
          </cell>
          <cell r="F42" t="str">
            <v>МС</v>
          </cell>
          <cell r="G42" t="str">
            <v>Омская обл.,Новосибирская обл.</v>
          </cell>
        </row>
        <row r="43">
          <cell r="A43">
            <v>5</v>
          </cell>
          <cell r="B43">
            <v>14</v>
          </cell>
          <cell r="C43">
            <v>10122875136</v>
          </cell>
          <cell r="D43" t="str">
            <v>ПУХОРЕВ Алексей</v>
          </cell>
          <cell r="E43">
            <v>38841</v>
          </cell>
          <cell r="F43" t="str">
            <v>КМС</v>
          </cell>
          <cell r="G43" t="str">
            <v>Омская обл.,Кемеровская обл.</v>
          </cell>
          <cell r="H43">
            <v>8.1815972222222229E-4</v>
          </cell>
          <cell r="I43">
            <v>1.5950578703703702E-3</v>
          </cell>
        </row>
        <row r="44">
          <cell r="B44">
            <v>15</v>
          </cell>
          <cell r="C44">
            <v>10092426331</v>
          </cell>
          <cell r="D44" t="str">
            <v>САННИКОВ Евгений</v>
          </cell>
          <cell r="E44">
            <v>38756</v>
          </cell>
          <cell r="F44" t="str">
            <v>КМС</v>
          </cell>
          <cell r="G44" t="str">
            <v>Омская обл.</v>
          </cell>
          <cell r="I44">
            <v>7.7689814814814787E-4</v>
          </cell>
        </row>
        <row r="45">
          <cell r="B45">
            <v>16</v>
          </cell>
          <cell r="C45">
            <v>10123419548</v>
          </cell>
          <cell r="D45" t="str">
            <v>ДЕВЯТКОВ Андрей</v>
          </cell>
          <cell r="E45">
            <v>39361</v>
          </cell>
          <cell r="F45" t="str">
            <v>КМС</v>
          </cell>
          <cell r="G45" t="str">
            <v>Омская обл.</v>
          </cell>
        </row>
        <row r="46">
          <cell r="B46">
            <v>35</v>
          </cell>
          <cell r="C46">
            <v>10083057141</v>
          </cell>
          <cell r="D46" t="str">
            <v>АВЕРИН Валентин</v>
          </cell>
          <cell r="E46">
            <v>38534</v>
          </cell>
          <cell r="F46" t="str">
            <v>КМС</v>
          </cell>
          <cell r="G46" t="str">
            <v>Новосибирская обл.,Ульяновская обл.</v>
          </cell>
        </row>
        <row r="47">
          <cell r="A47" t="str">
            <v>ПОГОДНЫЕ УСЛОВИЯ</v>
          </cell>
          <cell r="H47" t="str">
            <v>СТАТИСТИКА ГОНКИ</v>
          </cell>
        </row>
        <row r="48">
          <cell r="A48" t="str">
            <v>Температура: +26</v>
          </cell>
          <cell r="G48" t="str">
            <v>Субъектов РФ</v>
          </cell>
          <cell r="H48">
            <v>5</v>
          </cell>
        </row>
        <row r="49">
          <cell r="A49" t="str">
            <v>Влажность: 47 %</v>
          </cell>
          <cell r="G49" t="str">
            <v>Заявлено</v>
          </cell>
          <cell r="H49">
            <v>5</v>
          </cell>
        </row>
        <row r="50">
          <cell r="G50" t="str">
            <v>Стартовало</v>
          </cell>
          <cell r="H50">
            <v>5</v>
          </cell>
        </row>
        <row r="51">
          <cell r="G51" t="str">
            <v>Финишировало</v>
          </cell>
          <cell r="H51">
            <v>5</v>
          </cell>
        </row>
        <row r="52">
          <cell r="G52" t="str">
            <v>Н. финишировало</v>
          </cell>
          <cell r="H52">
            <v>0</v>
          </cell>
        </row>
        <row r="53">
          <cell r="G53" t="str">
            <v>Дисквалифицировано</v>
          </cell>
          <cell r="H53">
            <v>0</v>
          </cell>
        </row>
        <row r="54">
          <cell r="G54" t="str">
            <v>Н. стартовало</v>
          </cell>
          <cell r="H54">
            <v>0</v>
          </cell>
        </row>
        <row r="56">
          <cell r="A56" t="str">
            <v>ТЕХНИЧЕСКИЙ ДЕЛЕГАТ ФВСР:</v>
          </cell>
          <cell r="F56" t="str">
            <v>ГЛАВНЫЙ СУДЬЯ:</v>
          </cell>
          <cell r="H56" t="str">
            <v>ГЛАВНЫЙ СЕКРЕТАРЬ:</v>
          </cell>
        </row>
        <row r="63">
          <cell r="A63" t="str">
            <v xml:space="preserve">ГОНОВА М.В. (г. МОСКВА) </v>
          </cell>
          <cell r="F63" t="str">
            <v xml:space="preserve">ГНИДЕНКО В.Н. (ВК, г. ТУЛА) </v>
          </cell>
          <cell r="H63" t="str">
            <v>СЛАБКОВСКАЯ В.Н. ( ВК, г. ОМСК)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ГОДА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30</v>
          </cell>
          <cell r="C25">
            <v>10100958893</v>
          </cell>
          <cell r="D25" t="str">
            <v>БЕЛИКОВ Никита</v>
          </cell>
          <cell r="E25">
            <v>38488</v>
          </cell>
          <cell r="F25" t="str">
            <v>МС</v>
          </cell>
          <cell r="G25" t="str">
            <v>Орловская обл.</v>
          </cell>
        </row>
        <row r="26">
          <cell r="B26">
            <v>31</v>
          </cell>
          <cell r="C26">
            <v>10036060742</v>
          </cell>
          <cell r="D26" t="str">
            <v>АНИСИМОВ Иван</v>
          </cell>
          <cell r="E26">
            <v>37731</v>
          </cell>
          <cell r="F26" t="str">
            <v>МС</v>
          </cell>
          <cell r="G26" t="str">
            <v>Орловская обл.</v>
          </cell>
        </row>
        <row r="27">
          <cell r="B27">
            <v>32</v>
          </cell>
          <cell r="C27">
            <v>10054315334</v>
          </cell>
          <cell r="D27" t="str">
            <v>БЛОХИН Иван</v>
          </cell>
          <cell r="E27">
            <v>38106</v>
          </cell>
          <cell r="F27" t="str">
            <v>МС</v>
          </cell>
          <cell r="G27" t="str">
            <v>Орловская обл.</v>
          </cell>
        </row>
        <row r="28">
          <cell r="B28">
            <v>33</v>
          </cell>
          <cell r="C28">
            <v>10034929579</v>
          </cell>
          <cell r="D28" t="str">
            <v>ЛАПТЕВ Савелий</v>
          </cell>
          <cell r="E28">
            <v>38161</v>
          </cell>
          <cell r="F28" t="str">
            <v>МС</v>
          </cell>
          <cell r="G28" t="str">
            <v>Орловская обл.</v>
          </cell>
        </row>
        <row r="29">
          <cell r="A29" t="str">
            <v>В</v>
          </cell>
          <cell r="B29">
            <v>29</v>
          </cell>
          <cell r="C29">
            <v>10036049123</v>
          </cell>
          <cell r="D29" t="str">
            <v>ХИЛЬКОВИЧ Денис</v>
          </cell>
          <cell r="E29">
            <v>37978</v>
          </cell>
          <cell r="F29" t="str">
            <v>КМС</v>
          </cell>
          <cell r="G29" t="str">
            <v>Респ. Крым</v>
          </cell>
        </row>
        <row r="30">
          <cell r="B30">
            <v>28</v>
          </cell>
          <cell r="C30">
            <v>10095011985</v>
          </cell>
          <cell r="D30" t="str">
            <v>ПОЧЕРНЯЕВ Николай</v>
          </cell>
          <cell r="E30">
            <v>38515</v>
          </cell>
          <cell r="F30" t="str">
            <v>МС</v>
          </cell>
          <cell r="G30" t="str">
            <v>Респ. Крым</v>
          </cell>
        </row>
        <row r="31">
          <cell r="B31">
            <v>27</v>
          </cell>
          <cell r="C31">
            <v>10077952416</v>
          </cell>
          <cell r="D31" t="str">
            <v>ЗАЛИПЯТСКИЙ Иван</v>
          </cell>
          <cell r="E31">
            <v>37631</v>
          </cell>
          <cell r="F31" t="str">
            <v>МС</v>
          </cell>
          <cell r="G31" t="str">
            <v>Омская обл., Респ. Крым</v>
          </cell>
        </row>
        <row r="32">
          <cell r="B32">
            <v>8</v>
          </cell>
          <cell r="C32">
            <v>10092621038</v>
          </cell>
          <cell r="D32" t="str">
            <v>ЛЯШКО Владислав</v>
          </cell>
          <cell r="E32">
            <v>38191</v>
          </cell>
          <cell r="F32" t="str">
            <v>МС</v>
          </cell>
          <cell r="G32" t="str">
            <v>Омская обл.,Новосибирская обл.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51</v>
          </cell>
          <cell r="C34">
            <v>10100513000</v>
          </cell>
          <cell r="D34" t="str">
            <v>БОРТНИКОВ Георгий</v>
          </cell>
          <cell r="E34">
            <v>38944</v>
          </cell>
          <cell r="F34" t="str">
            <v>КМС</v>
          </cell>
          <cell r="G34" t="str">
            <v>Москва</v>
          </cell>
        </row>
        <row r="35">
          <cell r="B35">
            <v>53</v>
          </cell>
          <cell r="C35">
            <v>10113386213</v>
          </cell>
          <cell r="D35" t="str">
            <v>БОРТНИК Иван</v>
          </cell>
          <cell r="E35">
            <v>39330</v>
          </cell>
          <cell r="F35" t="str">
            <v>МС</v>
          </cell>
          <cell r="G35" t="str">
            <v>Москва</v>
          </cell>
        </row>
        <row r="36">
          <cell r="B36">
            <v>37</v>
          </cell>
          <cell r="C36">
            <v>10112339623</v>
          </cell>
          <cell r="D36" t="str">
            <v>БЕДРЕТДИНОВ Фарид</v>
          </cell>
          <cell r="E36">
            <v>38707</v>
          </cell>
          <cell r="F36" t="str">
            <v>КМС</v>
          </cell>
          <cell r="G36" t="str">
            <v>Москва</v>
          </cell>
        </row>
        <row r="37">
          <cell r="B37">
            <v>52</v>
          </cell>
          <cell r="C37">
            <v>10113498771</v>
          </cell>
          <cell r="D37" t="str">
            <v>АВЕРИН Алексей</v>
          </cell>
          <cell r="E37">
            <v>38795</v>
          </cell>
          <cell r="F37" t="str">
            <v>МС</v>
          </cell>
          <cell r="G37" t="str">
            <v>Москва</v>
          </cell>
        </row>
        <row r="38">
          <cell r="A38" t="str">
            <v>В</v>
          </cell>
          <cell r="B38">
            <v>6</v>
          </cell>
          <cell r="C38">
            <v>10055306451</v>
          </cell>
          <cell r="D38" t="str">
            <v>ЛУЧНИКОВ Егор</v>
          </cell>
          <cell r="E38">
            <v>37883</v>
          </cell>
          <cell r="F38" t="str">
            <v>МС</v>
          </cell>
          <cell r="G38" t="str">
            <v>Омская обл.,Новосибирская обл.</v>
          </cell>
        </row>
        <row r="39">
          <cell r="B39">
            <v>4</v>
          </cell>
          <cell r="C39">
            <v>10062526988</v>
          </cell>
          <cell r="D39" t="str">
            <v>ШЕСТАКОВ Артем</v>
          </cell>
          <cell r="E39">
            <v>37882</v>
          </cell>
          <cell r="F39" t="str">
            <v>МС</v>
          </cell>
          <cell r="G39" t="str">
            <v>Омская обл.,Новосибирская обл.</v>
          </cell>
        </row>
        <row r="40">
          <cell r="B40">
            <v>7</v>
          </cell>
          <cell r="C40">
            <v>10078794292</v>
          </cell>
          <cell r="D40" t="str">
            <v>ТИШКИН Александр</v>
          </cell>
          <cell r="E40">
            <v>37768</v>
          </cell>
          <cell r="F40" t="str">
            <v>МС</v>
          </cell>
          <cell r="G40" t="str">
            <v>Омская обл.,Респ. Крым</v>
          </cell>
        </row>
        <row r="41">
          <cell r="B41">
            <v>5</v>
          </cell>
          <cell r="C41">
            <v>10081650136</v>
          </cell>
          <cell r="D41" t="str">
            <v>ПУРЫГИН Максим</v>
          </cell>
          <cell r="E41">
            <v>38520</v>
          </cell>
          <cell r="F41" t="str">
            <v>МС</v>
          </cell>
          <cell r="G41" t="str">
            <v>Омская обл.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ЮНИОРЫ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17ч 15м </v>
          </cell>
        </row>
        <row r="15">
          <cell r="A15" t="str">
            <v>ДАТА ПРОВЕДЕНИЯ: 04 МАРТА 2025 ГОДА</v>
          </cell>
          <cell r="G15" t="str">
            <v>ОКОНЧАНИЕ ГОНКИ:  17ч 30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6</v>
          </cell>
          <cell r="C24">
            <v>10055306451</v>
          </cell>
          <cell r="D24" t="str">
            <v>ЛУЧНИКОВ Егор</v>
          </cell>
          <cell r="E24">
            <v>37883</v>
          </cell>
          <cell r="F24" t="str">
            <v>МС</v>
          </cell>
          <cell r="G24" t="str">
            <v>Омская обл.,Новосибирская обл.</v>
          </cell>
          <cell r="H24">
            <v>7.3575231481481484E-4</v>
          </cell>
          <cell r="I24">
            <v>1.0679976851851851E-3</v>
          </cell>
        </row>
        <row r="25">
          <cell r="B25">
            <v>4</v>
          </cell>
          <cell r="C25">
            <v>10062526988</v>
          </cell>
          <cell r="D25" t="str">
            <v>ШЕСТАКОВ Артем</v>
          </cell>
          <cell r="E25">
            <v>37882</v>
          </cell>
          <cell r="F25" t="str">
            <v>МС</v>
          </cell>
          <cell r="G25" t="str">
            <v>Омская обл.,Новосибирская обл.</v>
          </cell>
          <cell r="I25">
            <v>3.3224537037037022E-4</v>
          </cell>
        </row>
        <row r="26">
          <cell r="B26">
            <v>7</v>
          </cell>
          <cell r="C26">
            <v>10078794292</v>
          </cell>
          <cell r="D26" t="str">
            <v>ТИШКИН Александр</v>
          </cell>
          <cell r="E26">
            <v>37768</v>
          </cell>
          <cell r="F26" t="str">
            <v>МС</v>
          </cell>
          <cell r="G26" t="str">
            <v>Омская обл.,Респ. Крым</v>
          </cell>
        </row>
        <row r="27">
          <cell r="B27">
            <v>5</v>
          </cell>
          <cell r="C27">
            <v>10081650136</v>
          </cell>
          <cell r="D27" t="str">
            <v>ПУРЫГИН Максим</v>
          </cell>
          <cell r="E27">
            <v>38520</v>
          </cell>
          <cell r="F27" t="str">
            <v>МС</v>
          </cell>
          <cell r="G27" t="str">
            <v>Омская обл.</v>
          </cell>
        </row>
        <row r="28">
          <cell r="B28">
            <v>13</v>
          </cell>
          <cell r="C28">
            <v>10105335415</v>
          </cell>
          <cell r="D28" t="str">
            <v>МУХИН Михаил</v>
          </cell>
          <cell r="E28">
            <v>38507</v>
          </cell>
          <cell r="F28" t="str">
            <v>МС</v>
          </cell>
          <cell r="G28" t="str">
            <v>Омская обл.</v>
          </cell>
        </row>
        <row r="29">
          <cell r="A29">
            <v>2</v>
          </cell>
          <cell r="B29">
            <v>51</v>
          </cell>
          <cell r="C29">
            <v>10100513000</v>
          </cell>
          <cell r="D29" t="str">
            <v>БОРТНИКОВ Георгий</v>
          </cell>
          <cell r="E29">
            <v>38944</v>
          </cell>
          <cell r="F29" t="str">
            <v>КМС</v>
          </cell>
          <cell r="G29" t="str">
            <v>Москва</v>
          </cell>
          <cell r="H29">
            <v>7.6531249999999993E-4</v>
          </cell>
          <cell r="I29">
            <v>1.1105902777777778E-3</v>
          </cell>
        </row>
        <row r="30">
          <cell r="B30">
            <v>53</v>
          </cell>
          <cell r="C30">
            <v>10113386213</v>
          </cell>
          <cell r="D30" t="str">
            <v>БОРТНИК Иван</v>
          </cell>
          <cell r="E30">
            <v>39330</v>
          </cell>
          <cell r="F30" t="str">
            <v>МС</v>
          </cell>
          <cell r="G30" t="str">
            <v>Москва</v>
          </cell>
          <cell r="I30">
            <v>3.452777777777779E-4</v>
          </cell>
        </row>
        <row r="31">
          <cell r="B31">
            <v>37</v>
          </cell>
          <cell r="C31">
            <v>10112339623</v>
          </cell>
          <cell r="D31" t="str">
            <v>БЕДРЕТДИНОВ Фарид</v>
          </cell>
          <cell r="E31">
            <v>38707</v>
          </cell>
          <cell r="F31" t="str">
            <v>КМС</v>
          </cell>
          <cell r="G31" t="str">
            <v>Москва</v>
          </cell>
        </row>
        <row r="32">
          <cell r="B32">
            <v>52</v>
          </cell>
          <cell r="C32">
            <v>10113498771</v>
          </cell>
          <cell r="D32" t="str">
            <v>АВЕРИН Алексей</v>
          </cell>
          <cell r="E32">
            <v>38795</v>
          </cell>
          <cell r="F32" t="str">
            <v>МС</v>
          </cell>
          <cell r="G32" t="str">
            <v>Москва</v>
          </cell>
        </row>
        <row r="33">
          <cell r="B33">
            <v>38</v>
          </cell>
          <cell r="C33">
            <v>10101780565</v>
          </cell>
          <cell r="D33" t="str">
            <v>ВОДОПЬЯНОВ Александр</v>
          </cell>
          <cell r="E33">
            <v>38579</v>
          </cell>
          <cell r="F33" t="str">
            <v>КМС</v>
          </cell>
          <cell r="G33" t="str">
            <v>Москва</v>
          </cell>
        </row>
        <row r="34">
          <cell r="A34">
            <v>3</v>
          </cell>
          <cell r="B34">
            <v>30</v>
          </cell>
          <cell r="C34">
            <v>10100958893</v>
          </cell>
          <cell r="D34" t="str">
            <v>БЕЛИКОВ Никита</v>
          </cell>
          <cell r="E34">
            <v>38488</v>
          </cell>
          <cell r="F34" t="str">
            <v>МС</v>
          </cell>
          <cell r="G34" t="str">
            <v>Орловская обл.</v>
          </cell>
          <cell r="H34">
            <v>7.7815972222222219E-4</v>
          </cell>
          <cell r="I34">
            <v>1.480127314814815E-3</v>
          </cell>
        </row>
        <row r="35">
          <cell r="B35">
            <v>31</v>
          </cell>
          <cell r="C35">
            <v>10036060742</v>
          </cell>
          <cell r="D35" t="str">
            <v>АНИСИМОВ Иван</v>
          </cell>
          <cell r="E35">
            <v>37731</v>
          </cell>
          <cell r="F35" t="str">
            <v>МС</v>
          </cell>
          <cell r="G35" t="str">
            <v>Орловская обл.</v>
          </cell>
          <cell r="I35">
            <v>7.0196759259259279E-4</v>
          </cell>
        </row>
        <row r="36">
          <cell r="B36">
            <v>32</v>
          </cell>
          <cell r="C36">
            <v>10054315334</v>
          </cell>
          <cell r="D36" t="str">
            <v>БЛОХИН Иван</v>
          </cell>
          <cell r="E36">
            <v>38106</v>
          </cell>
          <cell r="F36" t="str">
            <v>МС</v>
          </cell>
          <cell r="G36" t="str">
            <v>Орловская обл.</v>
          </cell>
        </row>
        <row r="37">
          <cell r="B37">
            <v>33</v>
          </cell>
          <cell r="C37">
            <v>10034929579</v>
          </cell>
          <cell r="D37" t="str">
            <v>ЛАПТЕВ Савелий</v>
          </cell>
          <cell r="E37">
            <v>38161</v>
          </cell>
          <cell r="F37" t="str">
            <v>МС</v>
          </cell>
          <cell r="G37" t="str">
            <v>Орловская обл.</v>
          </cell>
        </row>
        <row r="38">
          <cell r="B38">
            <v>34</v>
          </cell>
          <cell r="C38">
            <v>10080358622</v>
          </cell>
          <cell r="D38" t="str">
            <v>УЖЕВКО Роман</v>
          </cell>
          <cell r="E38">
            <v>38421</v>
          </cell>
          <cell r="F38" t="str">
            <v>МС</v>
          </cell>
          <cell r="G38" t="str">
            <v>Орловская обл.</v>
          </cell>
        </row>
        <row r="39">
          <cell r="A39">
            <v>4</v>
          </cell>
          <cell r="B39">
            <v>29</v>
          </cell>
          <cell r="C39">
            <v>10036049123</v>
          </cell>
          <cell r="D39" t="str">
            <v>ХИЛЬКОВИЧ Денис</v>
          </cell>
          <cell r="E39">
            <v>37978</v>
          </cell>
          <cell r="F39" t="str">
            <v>КМС</v>
          </cell>
          <cell r="G39" t="str">
            <v>Респ. Крым</v>
          </cell>
          <cell r="H39">
            <v>7.7960648148148149E-4</v>
          </cell>
          <cell r="I39">
            <v>1.483599537037037E-3</v>
          </cell>
        </row>
        <row r="40">
          <cell r="B40">
            <v>28</v>
          </cell>
          <cell r="C40">
            <v>10095011985</v>
          </cell>
          <cell r="D40" t="str">
            <v>ПОЧЕРНЯЕВ Николай</v>
          </cell>
          <cell r="E40">
            <v>38515</v>
          </cell>
          <cell r="F40" t="str">
            <v>МС</v>
          </cell>
          <cell r="G40" t="str">
            <v>Респ. Крым</v>
          </cell>
          <cell r="I40">
            <v>7.0399305555555547E-4</v>
          </cell>
        </row>
        <row r="41">
          <cell r="B41">
            <v>27</v>
          </cell>
          <cell r="C41">
            <v>10077952416</v>
          </cell>
          <cell r="D41" t="str">
            <v>ЗАЛИПЯТСКИЙ Иван</v>
          </cell>
          <cell r="E41">
            <v>37631</v>
          </cell>
          <cell r="F41" t="str">
            <v>МС</v>
          </cell>
          <cell r="G41" t="str">
            <v>Омская обл., Респ. Крым</v>
          </cell>
        </row>
        <row r="42">
          <cell r="B42">
            <v>8</v>
          </cell>
          <cell r="C42">
            <v>10092621038</v>
          </cell>
          <cell r="D42" t="str">
            <v>ЛЯШКО Владислав</v>
          </cell>
          <cell r="E42">
            <v>38191</v>
          </cell>
          <cell r="F42" t="str">
            <v>МС</v>
          </cell>
          <cell r="G42" t="str">
            <v>Омская обл.,Новосибирская обл.</v>
          </cell>
        </row>
        <row r="43">
          <cell r="A43">
            <v>5</v>
          </cell>
          <cell r="B43">
            <v>14</v>
          </cell>
          <cell r="C43">
            <v>10122875136</v>
          </cell>
          <cell r="D43" t="str">
            <v>ПУХОРЕВ Алексей</v>
          </cell>
          <cell r="E43">
            <v>38841</v>
          </cell>
          <cell r="F43" t="str">
            <v>КМС</v>
          </cell>
          <cell r="G43" t="str">
            <v>Омская обл.,Кемеровская обл.</v>
          </cell>
        </row>
        <row r="44">
          <cell r="B44">
            <v>15</v>
          </cell>
          <cell r="C44">
            <v>10092426331</v>
          </cell>
          <cell r="D44" t="str">
            <v>САННИКОВ Евгений</v>
          </cell>
          <cell r="E44">
            <v>38756</v>
          </cell>
          <cell r="F44" t="str">
            <v>КМС</v>
          </cell>
          <cell r="G44" t="str">
            <v>Омская обл.</v>
          </cell>
        </row>
        <row r="45">
          <cell r="B45">
            <v>16</v>
          </cell>
          <cell r="C45">
            <v>10123419548</v>
          </cell>
          <cell r="D45" t="str">
            <v>ДЕВЯТКОВ Андрей</v>
          </cell>
          <cell r="E45">
            <v>39361</v>
          </cell>
          <cell r="F45" t="str">
            <v>КМС</v>
          </cell>
          <cell r="G45" t="str">
            <v>Омская обл.</v>
          </cell>
        </row>
        <row r="46">
          <cell r="B46">
            <v>35</v>
          </cell>
          <cell r="C46">
            <v>10083057141</v>
          </cell>
          <cell r="D46" t="str">
            <v>АВЕРИН Валентин</v>
          </cell>
          <cell r="E46">
            <v>38534</v>
          </cell>
          <cell r="F46" t="str">
            <v>КМС</v>
          </cell>
          <cell r="G46" t="str">
            <v>Новосибирская обл.,Ульяновская обл.</v>
          </cell>
        </row>
        <row r="47">
          <cell r="A47" t="str">
            <v>ПОГОДНЫЕ УСЛОВИЯ</v>
          </cell>
          <cell r="H47" t="str">
            <v>СТАТИСТИКА ГОНКИ</v>
          </cell>
        </row>
        <row r="48">
          <cell r="A48" t="str">
            <v>Температура: +26</v>
          </cell>
          <cell r="G48" t="str">
            <v>Субъектов РФ</v>
          </cell>
          <cell r="H48">
            <v>5</v>
          </cell>
        </row>
        <row r="49">
          <cell r="A49" t="str">
            <v>Влажность: 47 %</v>
          </cell>
          <cell r="G49" t="str">
            <v>Заявлено</v>
          </cell>
          <cell r="H49">
            <v>5</v>
          </cell>
        </row>
        <row r="50">
          <cell r="G50" t="str">
            <v>Стартовало</v>
          </cell>
          <cell r="H50">
            <v>5</v>
          </cell>
        </row>
        <row r="51">
          <cell r="G51" t="str">
            <v>Финишировало</v>
          </cell>
          <cell r="H51">
            <v>5</v>
          </cell>
        </row>
        <row r="52">
          <cell r="G52" t="str">
            <v>Н. финишировало</v>
          </cell>
          <cell r="H52">
            <v>0</v>
          </cell>
        </row>
        <row r="53">
          <cell r="G53" t="str">
            <v>Дисквалифицировано</v>
          </cell>
          <cell r="H53">
            <v>0</v>
          </cell>
        </row>
        <row r="54">
          <cell r="G54" t="str">
            <v>Н. стартовало</v>
          </cell>
          <cell r="H54">
            <v>0</v>
          </cell>
        </row>
        <row r="56">
          <cell r="A56" t="str">
            <v>ТЕХНИЧЕСКИЙ ДЕЛЕГАТ ФВСР:</v>
          </cell>
          <cell r="F56" t="str">
            <v>ГЛАВНЫЙ СУДЬЯ:</v>
          </cell>
          <cell r="H56" t="str">
            <v>ГЛАВНЫЙ СЕКРЕТАРЬ:</v>
          </cell>
        </row>
        <row r="63">
          <cell r="A63" t="str">
            <v xml:space="preserve">ГОНОВА М.В. (г. МОСКВА) </v>
          </cell>
          <cell r="F63" t="str">
            <v xml:space="preserve">ГНИДЕНКО В.Н. (ВК, г. ТУЛА) </v>
          </cell>
          <cell r="H63" t="str">
            <v>СЛАБКОВСКАЯ В.Н. ( ВК, г. ОМСК)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93</v>
          </cell>
          <cell r="D24">
            <v>10055578960</v>
          </cell>
          <cell r="E24" t="str">
            <v>КРАЮШНИКОВА Дарья</v>
          </cell>
          <cell r="F24">
            <v>38064</v>
          </cell>
          <cell r="G24" t="str">
            <v>КМС</v>
          </cell>
          <cell r="H24" t="str">
            <v>Свердловская обл.</v>
          </cell>
        </row>
        <row r="25">
          <cell r="C25">
            <v>106</v>
          </cell>
          <cell r="D25">
            <v>10090420754</v>
          </cell>
          <cell r="E25" t="str">
            <v>АЛЕКСЕЕВА Ангелина</v>
          </cell>
          <cell r="F25">
            <v>38805</v>
          </cell>
          <cell r="G25" t="str">
            <v>КМС</v>
          </cell>
          <cell r="H25" t="str">
            <v>Свердловская обл.</v>
          </cell>
        </row>
        <row r="26">
          <cell r="C26">
            <v>109</v>
          </cell>
          <cell r="D26">
            <v>10104582350</v>
          </cell>
          <cell r="E26" t="str">
            <v>КАРПОВА Ксения</v>
          </cell>
          <cell r="F26">
            <v>39232</v>
          </cell>
          <cell r="G26" t="str">
            <v>КМС</v>
          </cell>
          <cell r="H26" t="str">
            <v>Свердловская обл.</v>
          </cell>
        </row>
        <row r="27">
          <cell r="C27">
            <v>107</v>
          </cell>
          <cell r="E27" t="str">
            <v>ОБРЕЗКОВА Анна</v>
          </cell>
          <cell r="F27">
            <v>38807</v>
          </cell>
          <cell r="G27" t="str">
            <v>КМС</v>
          </cell>
          <cell r="H27" t="str">
            <v>Свердловская обл.</v>
          </cell>
        </row>
        <row r="28">
          <cell r="C28">
            <v>108</v>
          </cell>
          <cell r="D28">
            <v>10114923863</v>
          </cell>
          <cell r="E28" t="str">
            <v>ФЕТИСОВА Татьяна</v>
          </cell>
          <cell r="F28">
            <v>39606</v>
          </cell>
          <cell r="G28" t="str">
            <v>КМС</v>
          </cell>
          <cell r="H28" t="str">
            <v>Свердловская обл.</v>
          </cell>
        </row>
        <row r="29">
          <cell r="A29">
            <v>2</v>
          </cell>
          <cell r="C29">
            <v>119</v>
          </cell>
          <cell r="D29">
            <v>10120565122</v>
          </cell>
          <cell r="E29" t="str">
            <v>ТОЛСТИКОВА Екатерина</v>
          </cell>
          <cell r="F29">
            <v>38778</v>
          </cell>
          <cell r="G29" t="str">
            <v>КМС</v>
          </cell>
          <cell r="H29" t="str">
            <v>Москва</v>
          </cell>
        </row>
        <row r="30">
          <cell r="C30">
            <v>123</v>
          </cell>
          <cell r="D30">
            <v>10130164280</v>
          </cell>
          <cell r="E30" t="str">
            <v>БОСАРГИНА Дарья</v>
          </cell>
          <cell r="F30">
            <v>39492</v>
          </cell>
          <cell r="G30" t="str">
            <v>КМС</v>
          </cell>
          <cell r="H30" t="str">
            <v>Москва</v>
          </cell>
        </row>
        <row r="31">
          <cell r="C31">
            <v>124</v>
          </cell>
          <cell r="D31">
            <v>10083844154</v>
          </cell>
          <cell r="E31" t="str">
            <v>СМИРНОВА Анна</v>
          </cell>
          <cell r="F31">
            <v>39353</v>
          </cell>
          <cell r="G31" t="str">
            <v>КМС</v>
          </cell>
          <cell r="H31" t="str">
            <v>Москва</v>
          </cell>
        </row>
        <row r="32">
          <cell r="C32">
            <v>79</v>
          </cell>
          <cell r="D32">
            <v>10129964624</v>
          </cell>
          <cell r="E32" t="str">
            <v>МИНАШКИНА Тамила</v>
          </cell>
          <cell r="F32">
            <v>39591</v>
          </cell>
          <cell r="G32" t="str">
            <v>КМС</v>
          </cell>
          <cell r="H32" t="str">
            <v>Саратовская обл.</v>
          </cell>
        </row>
        <row r="33">
          <cell r="A33">
            <v>3</v>
          </cell>
          <cell r="C33">
            <v>132</v>
          </cell>
          <cell r="D33">
            <v>10104450792</v>
          </cell>
          <cell r="E33" t="str">
            <v>КОВЯЗИНА Валерия</v>
          </cell>
          <cell r="F33">
            <v>38473</v>
          </cell>
          <cell r="G33" t="str">
            <v>МС</v>
          </cell>
          <cell r="H33" t="str">
            <v>Иркутская обл.</v>
          </cell>
          <cell r="I33">
            <v>2</v>
          </cell>
        </row>
        <row r="34">
          <cell r="C34">
            <v>129</v>
          </cell>
          <cell r="D34">
            <v>10119123155</v>
          </cell>
          <cell r="E34" t="str">
            <v>ШИШКИНА Виктория</v>
          </cell>
          <cell r="F34">
            <v>39607</v>
          </cell>
          <cell r="G34" t="str">
            <v>КМС</v>
          </cell>
          <cell r="H34" t="str">
            <v>Иркутская обл.</v>
          </cell>
        </row>
        <row r="35">
          <cell r="C35">
            <v>128</v>
          </cell>
          <cell r="D35">
            <v>10117776774</v>
          </cell>
          <cell r="E35" t="str">
            <v>АЛЕКСЕЕНКО Сабрина</v>
          </cell>
          <cell r="F35">
            <v>39255</v>
          </cell>
          <cell r="G35" t="str">
            <v>МС</v>
          </cell>
          <cell r="H35" t="str">
            <v>Иркутская обл.</v>
          </cell>
        </row>
        <row r="36">
          <cell r="C36">
            <v>110</v>
          </cell>
          <cell r="D36">
            <v>10096881863</v>
          </cell>
          <cell r="E36" t="str">
            <v xml:space="preserve">СОРОКОЛАТОВА Софья </v>
          </cell>
          <cell r="F36">
            <v>38931</v>
          </cell>
          <cell r="G36" t="str">
            <v>МС</v>
          </cell>
          <cell r="H36" t="str">
            <v>Респ. Крым.,Иркутская обл.</v>
          </cell>
        </row>
        <row r="37">
          <cell r="A37">
            <v>4</v>
          </cell>
          <cell r="C37">
            <v>95</v>
          </cell>
          <cell r="D37">
            <v>10088344146</v>
          </cell>
          <cell r="E37" t="str">
            <v>МУЧКАЕВА Людмила</v>
          </cell>
          <cell r="F37">
            <v>38624</v>
          </cell>
          <cell r="G37" t="str">
            <v>МС</v>
          </cell>
          <cell r="H37" t="str">
            <v>Санкт-Петербург</v>
          </cell>
        </row>
        <row r="38">
          <cell r="C38">
            <v>111</v>
          </cell>
          <cell r="D38">
            <v>10111016480</v>
          </cell>
          <cell r="E38" t="str">
            <v>ЖУРАВЛЕВА Екатерина</v>
          </cell>
          <cell r="F38">
            <v>38870</v>
          </cell>
          <cell r="G38" t="str">
            <v>КМС</v>
          </cell>
          <cell r="H38" t="str">
            <v>Санкт-Петербург</v>
          </cell>
        </row>
        <row r="39">
          <cell r="C39">
            <v>117</v>
          </cell>
          <cell r="D39">
            <v>10079777026</v>
          </cell>
          <cell r="E39" t="str">
            <v>САМСОНОВА Анастасия</v>
          </cell>
          <cell r="F39">
            <v>38050</v>
          </cell>
          <cell r="G39" t="str">
            <v>МС</v>
          </cell>
          <cell r="H39" t="str">
            <v>Санкт-Петербург</v>
          </cell>
        </row>
        <row r="40">
          <cell r="C40">
            <v>118</v>
          </cell>
          <cell r="D40">
            <v>10093069258</v>
          </cell>
          <cell r="E40" t="str">
            <v>БОГДАНОВА Алена</v>
          </cell>
          <cell r="F40">
            <v>38836</v>
          </cell>
          <cell r="G40" t="str">
            <v>МС</v>
          </cell>
          <cell r="H40" t="str">
            <v>Санкт-Петербург</v>
          </cell>
        </row>
        <row r="41">
          <cell r="A41">
            <v>5</v>
          </cell>
          <cell r="C41">
            <v>80</v>
          </cell>
          <cell r="D41">
            <v>10036076607</v>
          </cell>
          <cell r="E41" t="str">
            <v>ВАЛЬКОВСКАЯ Татьяна</v>
          </cell>
          <cell r="F41">
            <v>37625</v>
          </cell>
          <cell r="G41" t="str">
            <v>МС</v>
          </cell>
          <cell r="H41" t="str">
            <v>Омская обл.,Новосибирская обл.</v>
          </cell>
        </row>
        <row r="42">
          <cell r="C42">
            <v>83</v>
          </cell>
          <cell r="D42">
            <v>10083185766</v>
          </cell>
          <cell r="E42" t="str">
            <v>ГЕРГЕЛЬ Анастасия</v>
          </cell>
          <cell r="F42">
            <v>38682</v>
          </cell>
          <cell r="G42" t="str">
            <v>КМС</v>
          </cell>
          <cell r="H42" t="str">
            <v>Омская обл.</v>
          </cell>
        </row>
        <row r="43">
          <cell r="C43">
            <v>87</v>
          </cell>
          <cell r="D43">
            <v>10104579724</v>
          </cell>
          <cell r="E43" t="str">
            <v>САВИЦКАЯ Анастасия</v>
          </cell>
          <cell r="F43">
            <v>38972</v>
          </cell>
          <cell r="G43" t="str">
            <v>КМС</v>
          </cell>
          <cell r="H43" t="str">
            <v>Омская обл.,Новосибирская обл.</v>
          </cell>
        </row>
        <row r="44">
          <cell r="C44">
            <v>96</v>
          </cell>
          <cell r="D44">
            <v>10116168291</v>
          </cell>
          <cell r="E44" t="str">
            <v>ФАТЕЕВА Александра</v>
          </cell>
          <cell r="F44">
            <v>38788</v>
          </cell>
          <cell r="G44" t="str">
            <v>КМС</v>
          </cell>
          <cell r="H44" t="str">
            <v>Омская обл.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45м </v>
          </cell>
        </row>
        <row r="15">
          <cell r="A15" t="str">
            <v>ДАТА ПРОВЕДЕНИЯ: 04 МАРТА 2025 ГОДА</v>
          </cell>
          <cell r="G15" t="str">
            <v>ОКОНЧАНИЕ ГОНКИ:  12ч 15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95</v>
          </cell>
          <cell r="C24">
            <v>10088344146</v>
          </cell>
          <cell r="D24" t="str">
            <v>МУЧКАЕВА Людмила</v>
          </cell>
          <cell r="E24">
            <v>38624</v>
          </cell>
          <cell r="F24" t="str">
            <v>МС</v>
          </cell>
          <cell r="G24" t="str">
            <v>Санкт-Петербург</v>
          </cell>
          <cell r="H24">
            <v>8.5978009259259265E-4</v>
          </cell>
          <cell r="I24">
            <v>1.6722685185185185E-3</v>
          </cell>
        </row>
        <row r="25">
          <cell r="B25">
            <v>111</v>
          </cell>
          <cell r="C25">
            <v>10111016480</v>
          </cell>
          <cell r="D25" t="str">
            <v>ЖУРАВЛЕВА Екатерина</v>
          </cell>
          <cell r="E25">
            <v>38870</v>
          </cell>
          <cell r="F25" t="str">
            <v>КМС</v>
          </cell>
          <cell r="G25" t="str">
            <v>Санкт-Петербург</v>
          </cell>
          <cell r="I25">
            <v>8.1248842592592581E-4</v>
          </cell>
        </row>
        <row r="26">
          <cell r="B26">
            <v>117</v>
          </cell>
          <cell r="C26">
            <v>10079777026</v>
          </cell>
          <cell r="D26" t="str">
            <v>САМСОНОВА Анастасия</v>
          </cell>
          <cell r="E26">
            <v>38050</v>
          </cell>
          <cell r="F26" t="str">
            <v>МС</v>
          </cell>
          <cell r="G26" t="str">
            <v>Санкт-Петербург</v>
          </cell>
        </row>
        <row r="27">
          <cell r="B27">
            <v>118</v>
          </cell>
          <cell r="C27">
            <v>10093069258</v>
          </cell>
          <cell r="D27" t="str">
            <v>БОГДАНОВА Алена</v>
          </cell>
          <cell r="E27">
            <v>38836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80</v>
          </cell>
          <cell r="C28">
            <v>10036076607</v>
          </cell>
          <cell r="D28" t="str">
            <v>ВАЛЬКОВСКАЯ Татьяна</v>
          </cell>
          <cell r="E28">
            <v>37625</v>
          </cell>
          <cell r="F28" t="str">
            <v>МС</v>
          </cell>
          <cell r="G28" t="str">
            <v>Омская обл.,Новосибирская обл.</v>
          </cell>
          <cell r="H28">
            <v>8.6763888888888904E-4</v>
          </cell>
          <cell r="I28">
            <v>1.6771412037037039E-3</v>
          </cell>
        </row>
        <row r="29">
          <cell r="B29">
            <v>83</v>
          </cell>
          <cell r="C29">
            <v>10083185766</v>
          </cell>
          <cell r="D29" t="str">
            <v>ГЕРГЕЛЬ Анастасия</v>
          </cell>
          <cell r="E29">
            <v>38682</v>
          </cell>
          <cell r="F29" t="str">
            <v>КМС</v>
          </cell>
          <cell r="G29" t="str">
            <v>Омская обл.</v>
          </cell>
          <cell r="I29">
            <v>8.0950231481481487E-4</v>
          </cell>
        </row>
        <row r="30">
          <cell r="B30">
            <v>87</v>
          </cell>
          <cell r="C30">
            <v>10104579724</v>
          </cell>
          <cell r="D30" t="str">
            <v>САВИЦКАЯ Анастасия</v>
          </cell>
          <cell r="E30">
            <v>38972</v>
          </cell>
          <cell r="F30" t="str">
            <v>КМС</v>
          </cell>
          <cell r="G30" t="str">
            <v>Омская обл.,Новосибирская обл.</v>
          </cell>
        </row>
        <row r="31">
          <cell r="B31">
            <v>96</v>
          </cell>
          <cell r="C31">
            <v>10116168291</v>
          </cell>
          <cell r="D31" t="str">
            <v>ФАТЕЕВА Александра</v>
          </cell>
          <cell r="E31">
            <v>38788</v>
          </cell>
          <cell r="F31" t="str">
            <v>КМС</v>
          </cell>
          <cell r="G31" t="str">
            <v>Омская обл.</v>
          </cell>
        </row>
        <row r="32">
          <cell r="A32">
            <v>3</v>
          </cell>
          <cell r="B32">
            <v>132</v>
          </cell>
          <cell r="C32">
            <v>10104450792</v>
          </cell>
          <cell r="D32" t="str">
            <v>КОВЯЗИНА Валерия</v>
          </cell>
          <cell r="E32">
            <v>38473</v>
          </cell>
          <cell r="F32" t="str">
            <v>МС</v>
          </cell>
          <cell r="G32" t="str">
            <v>Иркутская обл.</v>
          </cell>
          <cell r="H32">
            <v>8.6180555555555565E-4</v>
          </cell>
          <cell r="I32">
            <v>1.6933564814814814E-3</v>
          </cell>
        </row>
        <row r="33">
          <cell r="B33">
            <v>129</v>
          </cell>
          <cell r="C33">
            <v>10119123155</v>
          </cell>
          <cell r="D33" t="str">
            <v>ШИШКИНА Виктория</v>
          </cell>
          <cell r="E33">
            <v>39607</v>
          </cell>
          <cell r="F33" t="str">
            <v>КМС</v>
          </cell>
          <cell r="G33" t="str">
            <v>Иркутская обл.</v>
          </cell>
          <cell r="I33">
            <v>8.315509259259258E-4</v>
          </cell>
        </row>
        <row r="34">
          <cell r="B34">
            <v>128</v>
          </cell>
          <cell r="C34">
            <v>10117776774</v>
          </cell>
          <cell r="D34" t="str">
            <v>АЛЕКСЕЕНКО Сабрина</v>
          </cell>
          <cell r="E34">
            <v>39255</v>
          </cell>
          <cell r="F34" t="str">
            <v>МС</v>
          </cell>
          <cell r="G34" t="str">
            <v>Иркутская обл.</v>
          </cell>
        </row>
        <row r="35">
          <cell r="B35">
            <v>110</v>
          </cell>
          <cell r="C35">
            <v>10096881863</v>
          </cell>
          <cell r="D35" t="str">
            <v xml:space="preserve">СОРОКОЛАТОВА Софья </v>
          </cell>
          <cell r="E35">
            <v>38931</v>
          </cell>
          <cell r="F35" t="str">
            <v>МС</v>
          </cell>
          <cell r="G35" t="str">
            <v>Респ. Крым.,Иркутская обл.</v>
          </cell>
        </row>
        <row r="36">
          <cell r="A36">
            <v>4</v>
          </cell>
          <cell r="B36">
            <v>119</v>
          </cell>
          <cell r="C36">
            <v>10120565122</v>
          </cell>
          <cell r="D36" t="str">
            <v>ТОЛСТИКОВА Екатерина</v>
          </cell>
          <cell r="E36">
            <v>38778</v>
          </cell>
          <cell r="F36" t="str">
            <v>КМС</v>
          </cell>
          <cell r="G36" t="str">
            <v>Москва</v>
          </cell>
          <cell r="H36">
            <v>8.8769675925925941E-4</v>
          </cell>
          <cell r="I36">
            <v>1.7233449074074072E-3</v>
          </cell>
        </row>
        <row r="37">
          <cell r="B37">
            <v>123</v>
          </cell>
          <cell r="C37">
            <v>10130164280</v>
          </cell>
          <cell r="D37" t="str">
            <v>БОСАРГИНА Дарья</v>
          </cell>
          <cell r="E37">
            <v>39492</v>
          </cell>
          <cell r="F37" t="str">
            <v>КМС</v>
          </cell>
          <cell r="G37" t="str">
            <v>Москва</v>
          </cell>
          <cell r="I37">
            <v>8.3564814814814775E-4</v>
          </cell>
        </row>
        <row r="38">
          <cell r="B38">
            <v>124</v>
          </cell>
          <cell r="C38">
            <v>10083844154</v>
          </cell>
          <cell r="D38" t="str">
            <v>СМИРНОВА Анна</v>
          </cell>
          <cell r="E38">
            <v>39353</v>
          </cell>
          <cell r="F38" t="str">
            <v>КМС</v>
          </cell>
          <cell r="G38" t="str">
            <v>Москва</v>
          </cell>
        </row>
        <row r="39">
          <cell r="B39">
            <v>79</v>
          </cell>
          <cell r="C39">
            <v>10129964624</v>
          </cell>
          <cell r="D39" t="str">
            <v>МИНАШКИНА Тамила</v>
          </cell>
          <cell r="E39">
            <v>39591</v>
          </cell>
          <cell r="F39" t="str">
            <v>КМС</v>
          </cell>
          <cell r="G39" t="str">
            <v>Саратовская обл.</v>
          </cell>
        </row>
        <row r="40">
          <cell r="A40">
            <v>5</v>
          </cell>
          <cell r="B40">
            <v>93</v>
          </cell>
          <cell r="C40">
            <v>10055578960</v>
          </cell>
          <cell r="D40" t="str">
            <v>КРАЮШНИКОВА Дарья</v>
          </cell>
          <cell r="E40">
            <v>38064</v>
          </cell>
          <cell r="F40" t="str">
            <v>КМС</v>
          </cell>
          <cell r="G40" t="str">
            <v>Свердловская обл.</v>
          </cell>
          <cell r="H40">
            <v>9.3098379629629618E-4</v>
          </cell>
          <cell r="I40">
            <v>1.8197453703703702E-3</v>
          </cell>
        </row>
        <row r="41">
          <cell r="B41">
            <v>106</v>
          </cell>
          <cell r="C41">
            <v>10090420754</v>
          </cell>
          <cell r="D41" t="str">
            <v>АЛЕКСЕЕВА Ангелина</v>
          </cell>
          <cell r="E41">
            <v>38805</v>
          </cell>
          <cell r="F41" t="str">
            <v>КМС</v>
          </cell>
          <cell r="G41" t="str">
            <v>Свердловская обл.</v>
          </cell>
          <cell r="I41">
            <v>8.8876157407407404E-4</v>
          </cell>
        </row>
        <row r="42">
          <cell r="B42">
            <v>109</v>
          </cell>
          <cell r="C42">
            <v>10104582350</v>
          </cell>
          <cell r="D42" t="str">
            <v>КАРПОВА Ксения</v>
          </cell>
          <cell r="E42">
            <v>39232</v>
          </cell>
          <cell r="F42" t="str">
            <v>КМС</v>
          </cell>
          <cell r="G42" t="str">
            <v>Свердловская обл.</v>
          </cell>
        </row>
        <row r="43">
          <cell r="B43">
            <v>107</v>
          </cell>
          <cell r="C43">
            <v>10090423279</v>
          </cell>
          <cell r="D43" t="str">
            <v>ОБРЕЗКОВА Анна</v>
          </cell>
          <cell r="E43">
            <v>38807</v>
          </cell>
          <cell r="F43" t="str">
            <v>КМС</v>
          </cell>
          <cell r="G43" t="str">
            <v>Свердловская обл.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5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</row>
        <row r="47">
          <cell r="G47" t="str">
            <v>Стартовало</v>
          </cell>
          <cell r="H47">
            <v>5</v>
          </cell>
        </row>
        <row r="48">
          <cell r="G48" t="str">
            <v>Финишировало</v>
          </cell>
          <cell r="H48">
            <v>5</v>
          </cell>
        </row>
        <row r="49">
          <cell r="G49" t="str">
            <v>Н. финишировало</v>
          </cell>
          <cell r="H49">
            <v>0</v>
          </cell>
        </row>
        <row r="50">
          <cell r="G50" t="str">
            <v>Дисквалифицировано</v>
          </cell>
          <cell r="H50">
            <v>0</v>
          </cell>
        </row>
        <row r="51">
          <cell r="G51" t="str">
            <v>Н. стартовало</v>
          </cell>
          <cell r="H51">
            <v>0</v>
          </cell>
        </row>
        <row r="53">
          <cell r="A53" t="str">
            <v>ТЕХНИЧЕСКИЙ ДЕЛЕГАТ ФВСР:</v>
          </cell>
          <cell r="F53" t="str">
            <v>ГЛАВНЫЙ СУДЬЯ:</v>
          </cell>
          <cell r="H53" t="str">
            <v>ГЛАВНЫЙ СЕКРЕТАРЬ:</v>
          </cell>
        </row>
        <row r="60">
          <cell r="A60" t="str">
            <v xml:space="preserve">ГОНОВА М.В. (г. МОСКВА) </v>
          </cell>
          <cell r="F60" t="str">
            <v xml:space="preserve">ГНИДЕНКО В.Н. (ВК, г. ТУЛА) </v>
          </cell>
          <cell r="H60" t="str">
            <v>СЛАБКОВСКАЯ В.Н. ( ВК, г. ОМСК)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132</v>
          </cell>
          <cell r="C25">
            <v>10104450792</v>
          </cell>
          <cell r="D25" t="str">
            <v>КОВЯЗИНА Валерия</v>
          </cell>
          <cell r="E25">
            <v>38473</v>
          </cell>
          <cell r="F25" t="str">
            <v>МС</v>
          </cell>
          <cell r="G25" t="str">
            <v>Иркутская обл.</v>
          </cell>
        </row>
        <row r="26">
          <cell r="B26">
            <v>129</v>
          </cell>
          <cell r="C26">
            <v>10119123155</v>
          </cell>
          <cell r="D26" t="str">
            <v>ШИШКИНА Виктория</v>
          </cell>
          <cell r="E26">
            <v>39607</v>
          </cell>
          <cell r="F26" t="str">
            <v>КМС</v>
          </cell>
          <cell r="G26" t="str">
            <v>Иркутская обл.</v>
          </cell>
        </row>
        <row r="27">
          <cell r="B27">
            <v>128</v>
          </cell>
          <cell r="C27">
            <v>10117776774</v>
          </cell>
          <cell r="D27" t="str">
            <v>АЛЕКСЕЕНКО Сабрина</v>
          </cell>
          <cell r="E27">
            <v>39255</v>
          </cell>
          <cell r="F27" t="str">
            <v>МС</v>
          </cell>
          <cell r="G27" t="str">
            <v>Иркутская обл.</v>
          </cell>
        </row>
        <row r="28">
          <cell r="B28">
            <v>110</v>
          </cell>
          <cell r="C28">
            <v>10096881863</v>
          </cell>
          <cell r="D28" t="str">
            <v xml:space="preserve">СОРОКОЛАТОВА Софья </v>
          </cell>
          <cell r="E28">
            <v>38931</v>
          </cell>
          <cell r="F28" t="str">
            <v>МС</v>
          </cell>
          <cell r="G28" t="str">
            <v>Респ. Крым.,Иркутская обл.</v>
          </cell>
        </row>
        <row r="29">
          <cell r="A29" t="str">
            <v>В</v>
          </cell>
          <cell r="B29">
            <v>119</v>
          </cell>
          <cell r="C29">
            <v>10120565122</v>
          </cell>
          <cell r="D29" t="str">
            <v>ТОЛСТИКОВА Екатерина</v>
          </cell>
          <cell r="E29">
            <v>38778</v>
          </cell>
          <cell r="F29" t="str">
            <v>КМС</v>
          </cell>
          <cell r="G29" t="str">
            <v>Москва</v>
          </cell>
        </row>
        <row r="30">
          <cell r="B30">
            <v>123</v>
          </cell>
          <cell r="C30">
            <v>10130164280</v>
          </cell>
          <cell r="D30" t="str">
            <v>БОСАРГИНА Дарья</v>
          </cell>
          <cell r="E30">
            <v>39492</v>
          </cell>
          <cell r="F30" t="str">
            <v>КМС</v>
          </cell>
          <cell r="G30" t="str">
            <v>Москва</v>
          </cell>
        </row>
        <row r="31">
          <cell r="B31">
            <v>124</v>
          </cell>
          <cell r="C31">
            <v>10083844154</v>
          </cell>
          <cell r="D31" t="str">
            <v>СМИРНОВА Анна</v>
          </cell>
          <cell r="E31">
            <v>39353</v>
          </cell>
          <cell r="F31" t="str">
            <v>КМС</v>
          </cell>
          <cell r="G31" t="str">
            <v>Москва</v>
          </cell>
        </row>
        <row r="32">
          <cell r="B32">
            <v>79</v>
          </cell>
          <cell r="C32">
            <v>10129964624</v>
          </cell>
          <cell r="D32" t="str">
            <v>МИНАШКИНА Тамила</v>
          </cell>
          <cell r="E32">
            <v>39591</v>
          </cell>
          <cell r="F32" t="str">
            <v>КМС</v>
          </cell>
          <cell r="G32" t="str">
            <v>Саратовская обл.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95</v>
          </cell>
          <cell r="C34">
            <v>10088344146</v>
          </cell>
          <cell r="D34" t="str">
            <v>МУЧКАЕВА Людмила</v>
          </cell>
          <cell r="E34">
            <v>38624</v>
          </cell>
          <cell r="F34" t="str">
            <v>МС</v>
          </cell>
          <cell r="G34" t="str">
            <v>Санкт-Петербург</v>
          </cell>
        </row>
        <row r="35">
          <cell r="B35">
            <v>111</v>
          </cell>
          <cell r="C35">
            <v>10111016480</v>
          </cell>
          <cell r="D35" t="str">
            <v>ЖУРАВЛЕВА Екатерина</v>
          </cell>
          <cell r="E35">
            <v>38870</v>
          </cell>
          <cell r="F35" t="str">
            <v>КМС</v>
          </cell>
          <cell r="G35" t="str">
            <v>Санкт-Петербург</v>
          </cell>
        </row>
        <row r="36">
          <cell r="B36">
            <v>117</v>
          </cell>
          <cell r="C36">
            <v>10079777026</v>
          </cell>
          <cell r="D36" t="str">
            <v>САМСОНОВА Анастасия</v>
          </cell>
          <cell r="E36">
            <v>38050</v>
          </cell>
          <cell r="F36" t="str">
            <v>МС</v>
          </cell>
          <cell r="G36" t="str">
            <v>Санкт-Петербург</v>
          </cell>
        </row>
        <row r="37">
          <cell r="B37">
            <v>118</v>
          </cell>
          <cell r="C37">
            <v>10093069258</v>
          </cell>
          <cell r="D37" t="str">
            <v>БОГДАНОВА Алена</v>
          </cell>
          <cell r="E37">
            <v>38836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B38">
            <v>80</v>
          </cell>
          <cell r="C38">
            <v>10036076607</v>
          </cell>
          <cell r="D38" t="str">
            <v>ВАЛЬКОВСКАЯ Татьяна</v>
          </cell>
          <cell r="E38">
            <v>37625</v>
          </cell>
          <cell r="F38" t="str">
            <v>МС</v>
          </cell>
          <cell r="G38" t="str">
            <v>Омская обл.,Новосибирская обл.</v>
          </cell>
        </row>
        <row r="39">
          <cell r="B39">
            <v>83</v>
          </cell>
          <cell r="C39">
            <v>10083185766</v>
          </cell>
          <cell r="D39" t="str">
            <v>ГЕРГЕЛЬ Анастасия</v>
          </cell>
          <cell r="E39">
            <v>38682</v>
          </cell>
          <cell r="F39" t="str">
            <v>КМС</v>
          </cell>
          <cell r="G39" t="str">
            <v>Омская обл.</v>
          </cell>
        </row>
        <row r="40">
          <cell r="B40">
            <v>87</v>
          </cell>
          <cell r="C40">
            <v>10104579724</v>
          </cell>
          <cell r="D40" t="str">
            <v>САВИЦКАЯ Анастасия</v>
          </cell>
          <cell r="E40">
            <v>38972</v>
          </cell>
          <cell r="F40" t="str">
            <v>КМС</v>
          </cell>
          <cell r="G40" t="str">
            <v>Омская обл.,Новосибирская обл.</v>
          </cell>
        </row>
        <row r="41">
          <cell r="B41">
            <v>96</v>
          </cell>
          <cell r="C41">
            <v>10116168291</v>
          </cell>
          <cell r="D41" t="str">
            <v>ФАТЕЕВА Александра</v>
          </cell>
          <cell r="E41">
            <v>38788</v>
          </cell>
          <cell r="F41" t="str">
            <v>КМС</v>
          </cell>
          <cell r="G41" t="str">
            <v>Омская обл.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16ч 45м </v>
          </cell>
        </row>
        <row r="15">
          <cell r="A15" t="str">
            <v>ДАТА ПРОВЕДЕНИЯ: 04 МАРТА 2025 ГОДА</v>
          </cell>
          <cell r="G15" t="str">
            <v>ОКОНЧАНИЕ ГОНКИ:  16ч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95</v>
          </cell>
          <cell r="C24">
            <v>10088344146</v>
          </cell>
          <cell r="D24" t="str">
            <v>МУЧКАЕВА Людмила</v>
          </cell>
          <cell r="E24">
            <v>38624</v>
          </cell>
          <cell r="F24" t="str">
            <v>МС</v>
          </cell>
          <cell r="G24" t="str">
            <v>Санкт-Петербург</v>
          </cell>
          <cell r="H24">
            <v>8.5197916666666668E-4</v>
          </cell>
          <cell r="I24">
            <v>1.6591550925925925E-3</v>
          </cell>
        </row>
        <row r="25">
          <cell r="B25">
            <v>111</v>
          </cell>
          <cell r="C25">
            <v>10111016480</v>
          </cell>
          <cell r="D25" t="str">
            <v>ЖУРАВЛЕВА Екатерина</v>
          </cell>
          <cell r="E25">
            <v>38870</v>
          </cell>
          <cell r="F25" t="str">
            <v>КМС</v>
          </cell>
          <cell r="G25" t="str">
            <v>Санкт-Петербург</v>
          </cell>
          <cell r="I25">
            <v>8.0717592592592581E-4</v>
          </cell>
        </row>
        <row r="26">
          <cell r="B26">
            <v>117</v>
          </cell>
          <cell r="C26">
            <v>10079777026</v>
          </cell>
          <cell r="D26" t="str">
            <v>САМСОНОВА Анастасия</v>
          </cell>
          <cell r="E26">
            <v>38050</v>
          </cell>
          <cell r="F26" t="str">
            <v>МС</v>
          </cell>
          <cell r="G26" t="str">
            <v>Санкт-Петербург</v>
          </cell>
        </row>
        <row r="27">
          <cell r="B27">
            <v>118</v>
          </cell>
          <cell r="C27">
            <v>10093069258</v>
          </cell>
          <cell r="D27" t="str">
            <v>БОГДАНОВА Алена</v>
          </cell>
          <cell r="E27">
            <v>38836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80</v>
          </cell>
          <cell r="C28">
            <v>10036076607</v>
          </cell>
          <cell r="D28" t="str">
            <v>ВАЛЬКОВСКАЯ Татьяна</v>
          </cell>
          <cell r="E28">
            <v>37625</v>
          </cell>
          <cell r="F28" t="str">
            <v>МС</v>
          </cell>
          <cell r="G28" t="str">
            <v>Омская обл.,Новосибирская обл.</v>
          </cell>
          <cell r="H28">
            <v>8.5690972222222234E-4</v>
          </cell>
          <cell r="I28">
            <v>1.6613541666666667E-3</v>
          </cell>
        </row>
        <row r="29">
          <cell r="B29">
            <v>83</v>
          </cell>
          <cell r="C29">
            <v>10083185766</v>
          </cell>
          <cell r="D29" t="str">
            <v>ГЕРГЕЛЬ Анастасия</v>
          </cell>
          <cell r="E29">
            <v>38682</v>
          </cell>
          <cell r="F29" t="str">
            <v>КМС</v>
          </cell>
          <cell r="G29" t="str">
            <v>Омская обл.</v>
          </cell>
          <cell r="I29">
            <v>8.0444444444444433E-4</v>
          </cell>
        </row>
        <row r="30">
          <cell r="B30">
            <v>87</v>
          </cell>
          <cell r="C30">
            <v>10104579724</v>
          </cell>
          <cell r="D30" t="str">
            <v>САВИЦКАЯ Анастасия</v>
          </cell>
          <cell r="E30">
            <v>38972</v>
          </cell>
          <cell r="F30" t="str">
            <v>КМС</v>
          </cell>
          <cell r="G30" t="str">
            <v>Омская обл.,Новосибирская обл.</v>
          </cell>
        </row>
        <row r="31">
          <cell r="B31">
            <v>96</v>
          </cell>
          <cell r="C31">
            <v>10116168291</v>
          </cell>
          <cell r="D31" t="str">
            <v>ФАТЕЕВА Александра</v>
          </cell>
          <cell r="E31">
            <v>38788</v>
          </cell>
          <cell r="F31" t="str">
            <v>КМС</v>
          </cell>
          <cell r="G31" t="str">
            <v>Омская обл.</v>
          </cell>
        </row>
        <row r="32">
          <cell r="A32">
            <v>3</v>
          </cell>
          <cell r="B32">
            <v>132</v>
          </cell>
          <cell r="C32">
            <v>10104450792</v>
          </cell>
          <cell r="D32" t="str">
            <v>КОВЯЗИНА Валерия</v>
          </cell>
          <cell r="E32">
            <v>38473</v>
          </cell>
          <cell r="F32" t="str">
            <v>МС</v>
          </cell>
          <cell r="G32" t="str">
            <v>Иркутская обл.</v>
          </cell>
          <cell r="H32">
            <v>8.4148148148148157E-4</v>
          </cell>
          <cell r="I32">
            <v>1.5921180555555556E-3</v>
          </cell>
        </row>
        <row r="33">
          <cell r="B33">
            <v>129</v>
          </cell>
          <cell r="C33">
            <v>10119123155</v>
          </cell>
          <cell r="D33" t="str">
            <v>ШИШКИНА Виктория</v>
          </cell>
          <cell r="E33">
            <v>39607</v>
          </cell>
          <cell r="F33" t="str">
            <v>КМС</v>
          </cell>
          <cell r="G33" t="str">
            <v>Иркутская обл.</v>
          </cell>
          <cell r="I33">
            <v>7.5063657407407403E-4</v>
          </cell>
        </row>
        <row r="34">
          <cell r="B34">
            <v>128</v>
          </cell>
          <cell r="C34">
            <v>10117776774</v>
          </cell>
          <cell r="D34" t="str">
            <v>АЛЕКСЕЕНКО Сабрина</v>
          </cell>
          <cell r="E34">
            <v>39255</v>
          </cell>
          <cell r="F34" t="str">
            <v>МС</v>
          </cell>
          <cell r="G34" t="str">
            <v>Иркутская обл.</v>
          </cell>
        </row>
        <row r="35">
          <cell r="B35">
            <v>110</v>
          </cell>
          <cell r="C35">
            <v>10096881863</v>
          </cell>
          <cell r="D35" t="str">
            <v xml:space="preserve">СОРОКОЛАТОВА Софья </v>
          </cell>
          <cell r="E35">
            <v>38931</v>
          </cell>
          <cell r="F35" t="str">
            <v>МС</v>
          </cell>
          <cell r="G35" t="str">
            <v>Респ. Крым.,Иркутская обл.</v>
          </cell>
        </row>
        <row r="36">
          <cell r="A36">
            <v>4</v>
          </cell>
          <cell r="B36">
            <v>119</v>
          </cell>
          <cell r="C36">
            <v>10120565122</v>
          </cell>
          <cell r="D36" t="str">
            <v>ТОЛСТИКОВА Екатерина</v>
          </cell>
          <cell r="E36">
            <v>38778</v>
          </cell>
          <cell r="F36" t="str">
            <v>КМС</v>
          </cell>
          <cell r="G36" t="str">
            <v>Москва</v>
          </cell>
          <cell r="H36">
            <v>8.8245370370370376E-4</v>
          </cell>
          <cell r="I36">
            <v>1.639212962962963E-3</v>
          </cell>
        </row>
        <row r="37">
          <cell r="B37">
            <v>123</v>
          </cell>
          <cell r="C37">
            <v>10130164280</v>
          </cell>
          <cell r="D37" t="str">
            <v>БОСАРГИНА Дарья</v>
          </cell>
          <cell r="E37">
            <v>39492</v>
          </cell>
          <cell r="F37" t="str">
            <v>КМС</v>
          </cell>
          <cell r="G37" t="str">
            <v>Москва</v>
          </cell>
          <cell r="I37">
            <v>7.5675925925925921E-4</v>
          </cell>
        </row>
        <row r="38">
          <cell r="B38">
            <v>124</v>
          </cell>
          <cell r="C38">
            <v>10083844154</v>
          </cell>
          <cell r="D38" t="str">
            <v>СМИРНОВА Анна</v>
          </cell>
          <cell r="E38">
            <v>39353</v>
          </cell>
          <cell r="F38" t="str">
            <v>КМС</v>
          </cell>
          <cell r="G38" t="str">
            <v>Москва</v>
          </cell>
        </row>
        <row r="39">
          <cell r="B39">
            <v>79</v>
          </cell>
          <cell r="C39">
            <v>10129964624</v>
          </cell>
          <cell r="D39" t="str">
            <v>МИНАШКИНА Тамила</v>
          </cell>
          <cell r="E39">
            <v>39591</v>
          </cell>
          <cell r="F39" t="str">
            <v>КМС</v>
          </cell>
          <cell r="G39" t="str">
            <v>Саратовская обл.</v>
          </cell>
        </row>
        <row r="40">
          <cell r="A40">
            <v>5</v>
          </cell>
          <cell r="B40">
            <v>93</v>
          </cell>
          <cell r="C40">
            <v>10055578960</v>
          </cell>
          <cell r="D40" t="str">
            <v>КРАЮШНИКОВА Дарья</v>
          </cell>
          <cell r="E40">
            <v>38064</v>
          </cell>
          <cell r="F40" t="str">
            <v>КМС</v>
          </cell>
          <cell r="G40" t="str">
            <v>Свердловская обл.</v>
          </cell>
        </row>
        <row r="41">
          <cell r="B41">
            <v>106</v>
          </cell>
          <cell r="C41">
            <v>10090420754</v>
          </cell>
          <cell r="D41" t="str">
            <v>АЛЕКСЕЕВА Ангелина</v>
          </cell>
          <cell r="E41">
            <v>38805</v>
          </cell>
          <cell r="F41" t="str">
            <v>КМС</v>
          </cell>
          <cell r="G41" t="str">
            <v>Свердловская обл.</v>
          </cell>
        </row>
        <row r="42">
          <cell r="B42">
            <v>109</v>
          </cell>
          <cell r="C42">
            <v>10104582350</v>
          </cell>
          <cell r="D42" t="str">
            <v>КАРПОВА Ксения</v>
          </cell>
          <cell r="E42">
            <v>39232</v>
          </cell>
          <cell r="F42" t="str">
            <v>КМС</v>
          </cell>
          <cell r="G42" t="str">
            <v>Свердловская обл.</v>
          </cell>
        </row>
        <row r="43">
          <cell r="B43">
            <v>107</v>
          </cell>
          <cell r="C43">
            <v>10090423279</v>
          </cell>
          <cell r="D43" t="str">
            <v>ОБРЕЗКОВА Анна</v>
          </cell>
          <cell r="E43">
            <v>38807</v>
          </cell>
          <cell r="F43" t="str">
            <v>КМС</v>
          </cell>
          <cell r="G43" t="str">
            <v>Свердловская обл.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5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</row>
        <row r="47">
          <cell r="G47" t="str">
            <v>Стартовало</v>
          </cell>
          <cell r="H47">
            <v>5</v>
          </cell>
        </row>
        <row r="48">
          <cell r="G48" t="str">
            <v>Финишировало</v>
          </cell>
          <cell r="H48">
            <v>5</v>
          </cell>
        </row>
        <row r="49">
          <cell r="G49" t="str">
            <v>Н. финишировало</v>
          </cell>
          <cell r="H49">
            <v>0</v>
          </cell>
        </row>
        <row r="50">
          <cell r="G50" t="str">
            <v>Дисквалифицировано</v>
          </cell>
          <cell r="H50">
            <v>0</v>
          </cell>
        </row>
        <row r="51">
          <cell r="G51" t="str">
            <v>Н. стартовало</v>
          </cell>
          <cell r="H51">
            <v>0</v>
          </cell>
        </row>
        <row r="53">
          <cell r="A53" t="str">
            <v>ТЕХНИЧЕСКИЙ ДЕЛЕГАТ ФВСР:</v>
          </cell>
          <cell r="F53" t="str">
            <v>ГЛАВНЫЙ СУДЬЯ:</v>
          </cell>
          <cell r="H53" t="str">
            <v>ГЛАВНЫЙ СЕКРЕТАРЬ:</v>
          </cell>
        </row>
        <row r="60">
          <cell r="A60" t="str">
            <v xml:space="preserve">ГОНОВА М.В. (г. МОСКВА) </v>
          </cell>
          <cell r="F60" t="str">
            <v xml:space="preserve">ГНИДЕНКО В.Н. (ВК, г. ТУЛА) </v>
          </cell>
          <cell r="H60" t="str">
            <v>СЛАБКОВСКАЯ В.Н. ( ВК, г. ОМСК)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78</v>
          </cell>
          <cell r="E24" t="str">
            <v>ХАЛАИМОВА Ирина</v>
          </cell>
          <cell r="F24">
            <v>40036</v>
          </cell>
          <cell r="G24" t="str">
            <v>КМС</v>
          </cell>
          <cell r="H24" t="str">
            <v>Иркутская обл.</v>
          </cell>
        </row>
        <row r="25">
          <cell r="C25">
            <v>99</v>
          </cell>
          <cell r="E25" t="str">
            <v>СТЕПАНОВА Злата</v>
          </cell>
          <cell r="F25">
            <v>40430</v>
          </cell>
          <cell r="G25" t="str">
            <v>1 СР</v>
          </cell>
          <cell r="H25" t="str">
            <v>Омская обл.</v>
          </cell>
        </row>
        <row r="26">
          <cell r="C26">
            <v>100</v>
          </cell>
          <cell r="E26" t="str">
            <v>ПЕРЕПЕЧИНА Евгения</v>
          </cell>
          <cell r="F26">
            <v>40396</v>
          </cell>
          <cell r="G26" t="str">
            <v>1 СР</v>
          </cell>
          <cell r="H26" t="str">
            <v>Омская обл.</v>
          </cell>
        </row>
        <row r="27">
          <cell r="C27">
            <v>102</v>
          </cell>
          <cell r="E27" t="str">
            <v>ВОРОНЧЕНКО Варвара</v>
          </cell>
          <cell r="F27">
            <v>39762</v>
          </cell>
          <cell r="G27" t="str">
            <v>1 СР</v>
          </cell>
          <cell r="H27" t="str">
            <v>Омская обл.</v>
          </cell>
        </row>
        <row r="28">
          <cell r="A28">
            <v>2</v>
          </cell>
          <cell r="C28">
            <v>104</v>
          </cell>
          <cell r="D28">
            <v>10143130554</v>
          </cell>
          <cell r="E28" t="str">
            <v>РУДЕНКО Маргарита</v>
          </cell>
          <cell r="F28">
            <v>40394</v>
          </cell>
          <cell r="G28" t="str">
            <v>КМС</v>
          </cell>
          <cell r="H28" t="str">
            <v>Новосибирская обл.</v>
          </cell>
        </row>
        <row r="29">
          <cell r="C29">
            <v>103</v>
          </cell>
          <cell r="D29">
            <v>10143131665</v>
          </cell>
          <cell r="E29" t="str">
            <v>ЛИПАТНИКОВА Яна</v>
          </cell>
          <cell r="F29">
            <v>40346</v>
          </cell>
          <cell r="G29" t="str">
            <v>КМС</v>
          </cell>
          <cell r="H29" t="str">
            <v>Новосибирская обл.</v>
          </cell>
        </row>
        <row r="30">
          <cell r="C30">
            <v>105</v>
          </cell>
          <cell r="D30">
            <v>10146046315</v>
          </cell>
          <cell r="E30" t="str">
            <v>СЕРГЕЕВА София</v>
          </cell>
          <cell r="F30">
            <v>40493</v>
          </cell>
          <cell r="G30" t="str">
            <v>1 СР</v>
          </cell>
          <cell r="H30" t="str">
            <v>Новосибирская обл.</v>
          </cell>
        </row>
        <row r="31">
          <cell r="C31">
            <v>101</v>
          </cell>
          <cell r="D31">
            <v>10120340810</v>
          </cell>
          <cell r="E31" t="str">
            <v>САЙГАНОВА Мария</v>
          </cell>
          <cell r="F31">
            <v>39136</v>
          </cell>
          <cell r="G31" t="str">
            <v>КМС</v>
          </cell>
          <cell r="H31" t="str">
            <v>Омская обл.</v>
          </cell>
        </row>
        <row r="32">
          <cell r="A32">
            <v>3</v>
          </cell>
          <cell r="C32">
            <v>135</v>
          </cell>
          <cell r="D32">
            <v>10129111832</v>
          </cell>
          <cell r="E32" t="str">
            <v>ВЕРИЖНИКОВА Ульяна</v>
          </cell>
          <cell r="F32">
            <v>40111</v>
          </cell>
          <cell r="G32" t="str">
            <v>1 СР</v>
          </cell>
          <cell r="H32" t="str">
            <v>Респ.Башкортостан</v>
          </cell>
        </row>
        <row r="33">
          <cell r="C33">
            <v>134</v>
          </cell>
          <cell r="D33">
            <v>10140709800</v>
          </cell>
          <cell r="E33" t="str">
            <v>МИРОНОВА Алена</v>
          </cell>
          <cell r="F33">
            <v>39475</v>
          </cell>
          <cell r="G33" t="str">
            <v>КМС</v>
          </cell>
          <cell r="H33" t="str">
            <v>Респ.Башкортостан</v>
          </cell>
        </row>
        <row r="34">
          <cell r="C34">
            <v>133</v>
          </cell>
          <cell r="D34">
            <v>10140708483</v>
          </cell>
          <cell r="E34" t="str">
            <v>КРУГЛОВА Юлия</v>
          </cell>
          <cell r="F34">
            <v>39796</v>
          </cell>
          <cell r="G34" t="str">
            <v>КМС</v>
          </cell>
          <cell r="H34" t="str">
            <v>Респ.Башкортостан</v>
          </cell>
        </row>
        <row r="35">
          <cell r="C35">
            <v>136</v>
          </cell>
          <cell r="D35">
            <v>10161836905</v>
          </cell>
          <cell r="E35" t="str">
            <v>КИЛИНА Анна</v>
          </cell>
          <cell r="F35">
            <v>40081</v>
          </cell>
          <cell r="G35" t="str">
            <v>2 СР</v>
          </cell>
          <cell r="H35" t="str">
            <v>Респ.Башкортостан</v>
          </cell>
        </row>
        <row r="36">
          <cell r="A36">
            <v>4</v>
          </cell>
          <cell r="C36">
            <v>127</v>
          </cell>
          <cell r="D36">
            <v>10132637275</v>
          </cell>
          <cell r="E36" t="str">
            <v>САМОДЕЕНКО Дарья</v>
          </cell>
          <cell r="F36">
            <v>40070</v>
          </cell>
          <cell r="G36" t="str">
            <v>КМС</v>
          </cell>
          <cell r="H36" t="str">
            <v>Иркутская обл.</v>
          </cell>
          <cell r="I36">
            <v>2</v>
          </cell>
        </row>
        <row r="37">
          <cell r="C37">
            <v>130</v>
          </cell>
          <cell r="D37">
            <v>10132607973</v>
          </cell>
          <cell r="E37" t="str">
            <v>БЕЛЬКОВА Яна</v>
          </cell>
          <cell r="F37">
            <v>40063</v>
          </cell>
          <cell r="G37" t="str">
            <v>КМС</v>
          </cell>
          <cell r="H37" t="str">
            <v>Иркутская обл.</v>
          </cell>
        </row>
        <row r="38">
          <cell r="C38">
            <v>131</v>
          </cell>
          <cell r="D38">
            <v>10146296188</v>
          </cell>
          <cell r="E38" t="str">
            <v>КОНОШАНОВА Софья</v>
          </cell>
          <cell r="F38">
            <v>40205</v>
          </cell>
          <cell r="G38" t="str">
            <v>КМС</v>
          </cell>
          <cell r="H38" t="str">
            <v>Иркутская обл.</v>
          </cell>
        </row>
        <row r="39">
          <cell r="C39">
            <v>98</v>
          </cell>
          <cell r="D39">
            <v>10127392609</v>
          </cell>
          <cell r="E39" t="str">
            <v>ЧЕТКИНА Виталия</v>
          </cell>
          <cell r="F39">
            <v>39593</v>
          </cell>
          <cell r="G39" t="str">
            <v>КМС</v>
          </cell>
          <cell r="H39" t="str">
            <v>Омская обл.</v>
          </cell>
        </row>
        <row r="40">
          <cell r="A40">
            <v>5</v>
          </cell>
          <cell r="C40">
            <v>120</v>
          </cell>
          <cell r="D40">
            <v>10130128817</v>
          </cell>
          <cell r="E40" t="str">
            <v>АЛЯКРИНСКАЯ София</v>
          </cell>
          <cell r="F40">
            <v>40101</v>
          </cell>
          <cell r="G40" t="str">
            <v>КМС</v>
          </cell>
          <cell r="H40" t="str">
            <v>Москва</v>
          </cell>
        </row>
        <row r="41">
          <cell r="C41">
            <v>125</v>
          </cell>
          <cell r="D41">
            <v>10145133202</v>
          </cell>
          <cell r="E41" t="str">
            <v>ИГНАТЬЕВА Анастасия</v>
          </cell>
          <cell r="F41">
            <v>40264</v>
          </cell>
          <cell r="G41" t="str">
            <v>1 СР</v>
          </cell>
          <cell r="H41" t="str">
            <v>Москва</v>
          </cell>
        </row>
        <row r="42">
          <cell r="C42">
            <v>126</v>
          </cell>
          <cell r="D42">
            <v>10145987711</v>
          </cell>
          <cell r="E42" t="str">
            <v>ЛЕПЕХА Диана</v>
          </cell>
          <cell r="F42">
            <v>40417</v>
          </cell>
          <cell r="G42" t="str">
            <v>1 СР</v>
          </cell>
          <cell r="H42" t="str">
            <v>Москва</v>
          </cell>
        </row>
        <row r="43">
          <cell r="C43">
            <v>121</v>
          </cell>
          <cell r="E43" t="str">
            <v>АНДРЮШИНА Маргарита</v>
          </cell>
          <cell r="F43">
            <v>40472</v>
          </cell>
          <cell r="G43" t="str">
            <v>1 СР</v>
          </cell>
          <cell r="H43" t="str">
            <v>Москва</v>
          </cell>
        </row>
        <row r="44">
          <cell r="C44">
            <v>122</v>
          </cell>
          <cell r="D44">
            <v>10116260544</v>
          </cell>
          <cell r="E44" t="str">
            <v>БАЖЕНОВА Кристина</v>
          </cell>
          <cell r="F44">
            <v>39526</v>
          </cell>
          <cell r="G44" t="str">
            <v>КМС</v>
          </cell>
          <cell r="H44" t="str">
            <v>Москва</v>
          </cell>
        </row>
        <row r="45">
          <cell r="A45">
            <v>6</v>
          </cell>
          <cell r="C45">
            <v>88</v>
          </cell>
          <cell r="D45">
            <v>10104417854</v>
          </cell>
          <cell r="E45" t="str">
            <v>МЕДВЕДЕВА Кристина</v>
          </cell>
          <cell r="F45">
            <v>39083</v>
          </cell>
          <cell r="G45" t="str">
            <v>КМС</v>
          </cell>
          <cell r="H45" t="str">
            <v>Омская обл.</v>
          </cell>
        </row>
        <row r="46">
          <cell r="C46">
            <v>97</v>
          </cell>
          <cell r="D46">
            <v>10115640855</v>
          </cell>
          <cell r="E46" t="str">
            <v>ЕЛЬЦОВА Мира</v>
          </cell>
          <cell r="F46">
            <v>39374</v>
          </cell>
          <cell r="G46" t="str">
            <v>КМС</v>
          </cell>
          <cell r="H46" t="str">
            <v>Омская обл.</v>
          </cell>
        </row>
        <row r="47">
          <cell r="C47">
            <v>89</v>
          </cell>
          <cell r="D47">
            <v>10120568960</v>
          </cell>
          <cell r="E47" t="str">
            <v>КЛОЧКО София</v>
          </cell>
          <cell r="F47">
            <v>39760</v>
          </cell>
          <cell r="G47" t="str">
            <v>КМС</v>
          </cell>
          <cell r="H47" t="str">
            <v>Омская обл.</v>
          </cell>
        </row>
        <row r="48">
          <cell r="C48">
            <v>86</v>
          </cell>
          <cell r="D48">
            <v>10113107943</v>
          </cell>
          <cell r="E48" t="str">
            <v>ЦИЛИНКЕВИЧ Полина</v>
          </cell>
          <cell r="F48">
            <v>39744</v>
          </cell>
          <cell r="G48" t="str">
            <v>КМС</v>
          </cell>
          <cell r="H48" t="str">
            <v>Омская обл.</v>
          </cell>
        </row>
        <row r="49">
          <cell r="A49">
            <v>7</v>
          </cell>
          <cell r="C49">
            <v>116</v>
          </cell>
          <cell r="D49">
            <v>10137450192</v>
          </cell>
          <cell r="E49" t="str">
            <v>ГАЛКИНА Кристина</v>
          </cell>
          <cell r="F49">
            <v>39453</v>
          </cell>
          <cell r="G49" t="str">
            <v>КМС</v>
          </cell>
          <cell r="H49" t="str">
            <v>Санкт-Петербург</v>
          </cell>
        </row>
        <row r="50">
          <cell r="C50">
            <v>112</v>
          </cell>
          <cell r="D50">
            <v>10123783704</v>
          </cell>
          <cell r="E50" t="str">
            <v>ТАДЖИЕВА Алина</v>
          </cell>
          <cell r="F50">
            <v>39323</v>
          </cell>
          <cell r="G50" t="str">
            <v>МС</v>
          </cell>
          <cell r="H50" t="str">
            <v>Санкт-Петербург</v>
          </cell>
        </row>
        <row r="51">
          <cell r="C51">
            <v>115</v>
          </cell>
          <cell r="D51">
            <v>10117276418</v>
          </cell>
          <cell r="E51" t="str">
            <v>КОРЧЕБНАЯ Ольга</v>
          </cell>
          <cell r="F51">
            <v>39475</v>
          </cell>
          <cell r="G51" t="str">
            <v>КМС</v>
          </cell>
          <cell r="H51" t="str">
            <v>Санкт-Петербург</v>
          </cell>
        </row>
        <row r="52">
          <cell r="C52">
            <v>114</v>
          </cell>
          <cell r="D52">
            <v>10137550125</v>
          </cell>
          <cell r="E52" t="str">
            <v>ШИПИЛОВА Дарья</v>
          </cell>
          <cell r="F52">
            <v>39501</v>
          </cell>
          <cell r="G52" t="str">
            <v>КМС</v>
          </cell>
          <cell r="H52" t="str">
            <v>Санкт-Петербург</v>
          </cell>
        </row>
        <row r="53">
          <cell r="C53">
            <v>113</v>
          </cell>
          <cell r="D53">
            <v>10140572683</v>
          </cell>
          <cell r="E53" t="str">
            <v>ГОНЧАРОВА Варвара</v>
          </cell>
          <cell r="F53">
            <v>39626</v>
          </cell>
          <cell r="G53" t="str">
            <v>КМС</v>
          </cell>
          <cell r="H53" t="str">
            <v>Санкт-Петербург</v>
          </cell>
        </row>
        <row r="54">
          <cell r="A54">
            <v>7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8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00м </v>
          </cell>
        </row>
        <row r="15">
          <cell r="A15" t="str">
            <v>ДАТА ПРОВЕДЕНИЯ: 04 МАРТА 2025 ГОДА</v>
          </cell>
          <cell r="G15" t="str">
            <v>ОКОНЧАНИЕ ГОНКИ:  11ч 45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116</v>
          </cell>
          <cell r="C24">
            <v>10137450192</v>
          </cell>
          <cell r="D24" t="str">
            <v>ГАЛКИНА Кристина</v>
          </cell>
          <cell r="E24">
            <v>39453</v>
          </cell>
          <cell r="F24" t="str">
            <v>КМС</v>
          </cell>
          <cell r="G24" t="str">
            <v>Санкт-Петербург</v>
          </cell>
          <cell r="H24">
            <v>8.7267361111111107E-4</v>
          </cell>
          <cell r="I24">
            <v>1.6948842592592595E-3</v>
          </cell>
        </row>
        <row r="25">
          <cell r="B25">
            <v>112</v>
          </cell>
          <cell r="C25">
            <v>10123783704</v>
          </cell>
          <cell r="D25" t="str">
            <v>ТАДЖИЕВА Алина</v>
          </cell>
          <cell r="E25">
            <v>39323</v>
          </cell>
          <cell r="F25" t="str">
            <v>МС</v>
          </cell>
          <cell r="G25" t="str">
            <v>Санкт-Петербург</v>
          </cell>
          <cell r="I25">
            <v>8.2221064814814841E-4</v>
          </cell>
        </row>
        <row r="26">
          <cell r="B26">
            <v>115</v>
          </cell>
          <cell r="C26">
            <v>10117276418</v>
          </cell>
          <cell r="D26" t="str">
            <v>КОРЧЕБНАЯ Ольга</v>
          </cell>
          <cell r="E26">
            <v>39475</v>
          </cell>
          <cell r="F26" t="str">
            <v>КМС</v>
          </cell>
          <cell r="G26" t="str">
            <v>Санкт-Петербург</v>
          </cell>
        </row>
        <row r="27">
          <cell r="B27">
            <v>114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</row>
        <row r="28">
          <cell r="B28">
            <v>113</v>
          </cell>
          <cell r="C28">
            <v>10140572683</v>
          </cell>
          <cell r="D28" t="str">
            <v>ГОНЧАРОВА Варвара</v>
          </cell>
          <cell r="E28">
            <v>39626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120</v>
          </cell>
          <cell r="C29">
            <v>10130128817</v>
          </cell>
          <cell r="D29" t="str">
            <v>АЛЯКРИНСКАЯ София</v>
          </cell>
          <cell r="E29">
            <v>40101</v>
          </cell>
          <cell r="F29" t="str">
            <v>КМС</v>
          </cell>
          <cell r="G29" t="str">
            <v>Москва</v>
          </cell>
          <cell r="H29">
            <v>8.7627314814814816E-4</v>
          </cell>
          <cell r="I29">
            <v>1.7347337962962961E-3</v>
          </cell>
        </row>
        <row r="30">
          <cell r="B30">
            <v>125</v>
          </cell>
          <cell r="C30">
            <v>10145133202</v>
          </cell>
          <cell r="D30" t="str">
            <v>ИГНАТЬЕВА Анастасия</v>
          </cell>
          <cell r="E30">
            <v>40264</v>
          </cell>
          <cell r="F30" t="str">
            <v>1 СР</v>
          </cell>
          <cell r="G30" t="str">
            <v>Москва</v>
          </cell>
          <cell r="I30">
            <v>8.5846064814814791E-4</v>
          </cell>
        </row>
        <row r="31">
          <cell r="B31">
            <v>122</v>
          </cell>
          <cell r="C31">
            <v>10116260544</v>
          </cell>
          <cell r="D31" t="str">
            <v>БАЖЕНОВА Кристина</v>
          </cell>
          <cell r="E31">
            <v>39526</v>
          </cell>
          <cell r="F31" t="str">
            <v>КМС</v>
          </cell>
          <cell r="G31" t="str">
            <v>Москва</v>
          </cell>
        </row>
        <row r="32">
          <cell r="B32">
            <v>121</v>
          </cell>
          <cell r="C32">
            <v>10145085611</v>
          </cell>
          <cell r="D32" t="str">
            <v>АНДРЮШИНА Маргарита</v>
          </cell>
          <cell r="E32">
            <v>40472</v>
          </cell>
          <cell r="F32" t="str">
            <v>1 СР</v>
          </cell>
          <cell r="G32" t="str">
            <v>Москва</v>
          </cell>
        </row>
        <row r="33">
          <cell r="B33">
            <v>126</v>
          </cell>
          <cell r="C33">
            <v>10145987711</v>
          </cell>
          <cell r="D33" t="str">
            <v>ЛЕПЕХА Диана</v>
          </cell>
          <cell r="E33">
            <v>40417</v>
          </cell>
          <cell r="F33" t="str">
            <v>1 СР</v>
          </cell>
          <cell r="G33" t="str">
            <v>Москва</v>
          </cell>
        </row>
        <row r="34">
          <cell r="A34">
            <v>3</v>
          </cell>
          <cell r="B34">
            <v>88</v>
          </cell>
          <cell r="C34">
            <v>10104417854</v>
          </cell>
          <cell r="D34" t="str">
            <v>МЕДВЕДЕВА Кристина</v>
          </cell>
          <cell r="E34">
            <v>39083</v>
          </cell>
          <cell r="F34" t="str">
            <v>КМС</v>
          </cell>
          <cell r="G34" t="str">
            <v>Омская обл.</v>
          </cell>
          <cell r="H34">
            <v>8.502199074074075E-4</v>
          </cell>
          <cell r="I34">
            <v>1.707962962962963E-3</v>
          </cell>
        </row>
        <row r="35">
          <cell r="B35">
            <v>97</v>
          </cell>
          <cell r="C35">
            <v>10115640855</v>
          </cell>
          <cell r="D35" t="str">
            <v>ЕЛЬЦОВА Мира</v>
          </cell>
          <cell r="E35">
            <v>39374</v>
          </cell>
          <cell r="F35" t="str">
            <v>КМС</v>
          </cell>
          <cell r="G35" t="str">
            <v>Омская обл.</v>
          </cell>
          <cell r="I35">
            <v>8.5774305555555549E-4</v>
          </cell>
        </row>
        <row r="36">
          <cell r="B36">
            <v>89</v>
          </cell>
          <cell r="C36">
            <v>10120568960</v>
          </cell>
          <cell r="D36" t="str">
            <v>КЛОЧКО София</v>
          </cell>
          <cell r="E36">
            <v>39760</v>
          </cell>
          <cell r="F36" t="str">
            <v>КМС</v>
          </cell>
          <cell r="G36" t="str">
            <v>Омская обл.</v>
          </cell>
        </row>
        <row r="37">
          <cell r="B37">
            <v>86</v>
          </cell>
          <cell r="C37">
            <v>10113107943</v>
          </cell>
          <cell r="D37" t="str">
            <v>ЦИЛИНКЕВИЧ Полина</v>
          </cell>
          <cell r="E37">
            <v>39744</v>
          </cell>
          <cell r="F37" t="str">
            <v>КМС</v>
          </cell>
          <cell r="G37" t="str">
            <v>Омская обл.</v>
          </cell>
        </row>
        <row r="38">
          <cell r="A38">
            <v>4</v>
          </cell>
          <cell r="B38">
            <v>127</v>
          </cell>
          <cell r="C38">
            <v>10132637275</v>
          </cell>
          <cell r="D38" t="str">
            <v>САМОДЕЕНКО Дарья</v>
          </cell>
          <cell r="E38">
            <v>40070</v>
          </cell>
          <cell r="F38" t="str">
            <v>КМС</v>
          </cell>
          <cell r="G38" t="str">
            <v>Иркутская обл.</v>
          </cell>
          <cell r="H38">
            <v>8.92037037037037E-4</v>
          </cell>
          <cell r="I38">
            <v>1.7571412037037037E-3</v>
          </cell>
        </row>
        <row r="39">
          <cell r="B39">
            <v>130</v>
          </cell>
          <cell r="C39">
            <v>10132607973</v>
          </cell>
          <cell r="D39" t="str">
            <v>БЕЛЬКОВА Яна</v>
          </cell>
          <cell r="E39">
            <v>40063</v>
          </cell>
          <cell r="F39" t="str">
            <v>КМС</v>
          </cell>
          <cell r="G39" t="str">
            <v>Иркутская обл.</v>
          </cell>
          <cell r="I39">
            <v>8.6510416666666669E-4</v>
          </cell>
        </row>
        <row r="40">
          <cell r="B40">
            <v>131</v>
          </cell>
          <cell r="C40">
            <v>10146296188</v>
          </cell>
          <cell r="D40" t="str">
            <v>КОНОШАНОВА Софья</v>
          </cell>
          <cell r="E40">
            <v>40205</v>
          </cell>
          <cell r="F40" t="str">
            <v>КМС</v>
          </cell>
          <cell r="G40" t="str">
            <v>Иркутская обл.</v>
          </cell>
        </row>
        <row r="41">
          <cell r="B41">
            <v>98</v>
          </cell>
          <cell r="C41">
            <v>10127392609</v>
          </cell>
          <cell r="D41" t="str">
            <v>ЧЕТКИНА Виталия</v>
          </cell>
          <cell r="E41">
            <v>39593</v>
          </cell>
          <cell r="F41" t="str">
            <v>КМС</v>
          </cell>
          <cell r="G41" t="str">
            <v>Омская обл.</v>
          </cell>
        </row>
        <row r="42">
          <cell r="A42">
            <v>5</v>
          </cell>
          <cell r="B42">
            <v>78</v>
          </cell>
          <cell r="C42">
            <v>10140697672</v>
          </cell>
          <cell r="D42" t="str">
            <v>ХАЛАИМОВА Ирина</v>
          </cell>
          <cell r="E42">
            <v>40036</v>
          </cell>
          <cell r="F42" t="str">
            <v>КМС</v>
          </cell>
          <cell r="G42" t="str">
            <v>Иркутская обл.</v>
          </cell>
          <cell r="H42">
            <v>9.3512731481481474E-4</v>
          </cell>
          <cell r="I42">
            <v>1.8617013888888887E-3</v>
          </cell>
        </row>
        <row r="43">
          <cell r="B43">
            <v>99</v>
          </cell>
          <cell r="C43">
            <v>10133870084</v>
          </cell>
          <cell r="D43" t="str">
            <v>СТЕПАНОВА Злата</v>
          </cell>
          <cell r="E43">
            <v>40430</v>
          </cell>
          <cell r="F43" t="str">
            <v>1 СР</v>
          </cell>
          <cell r="G43" t="str">
            <v>Омская обл.</v>
          </cell>
          <cell r="I43">
            <v>9.2657407407407391E-4</v>
          </cell>
        </row>
        <row r="44">
          <cell r="B44">
            <v>100</v>
          </cell>
          <cell r="C44">
            <v>10133869175</v>
          </cell>
          <cell r="D44" t="str">
            <v>ПЕРЕПЕЧИНА Евгения</v>
          </cell>
          <cell r="E44">
            <v>40396</v>
          </cell>
          <cell r="F44" t="str">
            <v>1 СР</v>
          </cell>
          <cell r="G44" t="str">
            <v>Омская обл.</v>
          </cell>
        </row>
        <row r="45">
          <cell r="B45">
            <v>102</v>
          </cell>
          <cell r="C45">
            <v>10118768804</v>
          </cell>
          <cell r="D45" t="str">
            <v>ВОРОНЧЕНКО Варвара</v>
          </cell>
          <cell r="E45">
            <v>39762</v>
          </cell>
          <cell r="F45" t="str">
            <v>1 СР</v>
          </cell>
          <cell r="G45" t="str">
            <v>Омская обл.</v>
          </cell>
        </row>
        <row r="46">
          <cell r="A46">
            <v>6</v>
          </cell>
          <cell r="B46">
            <v>135</v>
          </cell>
          <cell r="C46">
            <v>10129111832</v>
          </cell>
          <cell r="D46" t="str">
            <v>ВЕРИЖНИКОВА Ульяна</v>
          </cell>
          <cell r="E46">
            <v>40111</v>
          </cell>
          <cell r="F46" t="str">
            <v>1 СР</v>
          </cell>
          <cell r="G46" t="str">
            <v>Респ.Башкортостан</v>
          </cell>
          <cell r="H46">
            <v>9.6909722222222221E-4</v>
          </cell>
          <cell r="I46">
            <v>1.9017592592592593E-3</v>
          </cell>
        </row>
        <row r="47">
          <cell r="B47">
            <v>134</v>
          </cell>
          <cell r="C47">
            <v>10140709800</v>
          </cell>
          <cell r="D47" t="str">
            <v>МИРОНОВА Алена</v>
          </cell>
          <cell r="E47">
            <v>39475</v>
          </cell>
          <cell r="F47" t="str">
            <v>КМС</v>
          </cell>
          <cell r="G47" t="str">
            <v>Респ.Башкортостан</v>
          </cell>
          <cell r="I47">
            <v>9.3266203703703707E-4</v>
          </cell>
        </row>
        <row r="48">
          <cell r="B48">
            <v>133</v>
          </cell>
          <cell r="C48">
            <v>10140708483</v>
          </cell>
          <cell r="D48" t="str">
            <v>КРУГЛОВА Юлия</v>
          </cell>
          <cell r="E48">
            <v>39796</v>
          </cell>
          <cell r="F48" t="str">
            <v>КМС</v>
          </cell>
          <cell r="G48" t="str">
            <v>Респ.Башкортостан</v>
          </cell>
        </row>
        <row r="49">
          <cell r="B49">
            <v>136</v>
          </cell>
          <cell r="C49">
            <v>10161836905</v>
          </cell>
          <cell r="D49" t="str">
            <v>КИЛИНА Анна</v>
          </cell>
          <cell r="E49">
            <v>40081</v>
          </cell>
          <cell r="F49" t="str">
            <v>2 СР</v>
          </cell>
          <cell r="G49" t="str">
            <v>Респ.Башкортостан</v>
          </cell>
        </row>
        <row r="50">
          <cell r="A50">
            <v>7</v>
          </cell>
          <cell r="B50">
            <v>104</v>
          </cell>
          <cell r="C50">
            <v>10143130554</v>
          </cell>
          <cell r="D50" t="str">
            <v>РУДЕНКО Маргарита</v>
          </cell>
          <cell r="E50">
            <v>40394</v>
          </cell>
          <cell r="F50" t="str">
            <v>КМС</v>
          </cell>
          <cell r="G50" t="str">
            <v>Новосибирская обл.</v>
          </cell>
          <cell r="H50">
            <v>9.3409722222222212E-4</v>
          </cell>
          <cell r="I50">
            <v>1.9595833333333336E-3</v>
          </cell>
        </row>
        <row r="51">
          <cell r="B51">
            <v>103</v>
          </cell>
          <cell r="C51">
            <v>10143131665</v>
          </cell>
          <cell r="D51" t="str">
            <v>ЛИПАТНИКОВА Яна</v>
          </cell>
          <cell r="E51">
            <v>40346</v>
          </cell>
          <cell r="F51" t="str">
            <v>КМС</v>
          </cell>
          <cell r="G51" t="str">
            <v>Новосибирская обл.</v>
          </cell>
          <cell r="I51">
            <v>1.0254861111111116E-3</v>
          </cell>
        </row>
        <row r="52">
          <cell r="B52">
            <v>105</v>
          </cell>
          <cell r="C52">
            <v>10146046315</v>
          </cell>
          <cell r="D52" t="str">
            <v>СЕРГЕЕВА София</v>
          </cell>
          <cell r="E52">
            <v>40493</v>
          </cell>
          <cell r="F52" t="str">
            <v>1 СР</v>
          </cell>
          <cell r="G52" t="str">
            <v>Новосибирская обл.</v>
          </cell>
        </row>
        <row r="53">
          <cell r="B53">
            <v>101</v>
          </cell>
          <cell r="C53">
            <v>10120340810</v>
          </cell>
          <cell r="D53" t="str">
            <v>САЙГАНОВА Мария</v>
          </cell>
          <cell r="E53">
            <v>39136</v>
          </cell>
          <cell r="F53" t="str">
            <v>КМС</v>
          </cell>
          <cell r="G53" t="str">
            <v>Омская обл.</v>
          </cell>
        </row>
        <row r="54">
          <cell r="A54" t="str">
            <v>ПОГОДНЫЕ УСЛОВИЯ</v>
          </cell>
          <cell r="H54" t="str">
            <v>СТАТИСТИКА ГОНКИ</v>
          </cell>
        </row>
        <row r="55">
          <cell r="A55" t="str">
            <v>Температура: +26</v>
          </cell>
          <cell r="G55" t="str">
            <v>Субъектов РФ</v>
          </cell>
          <cell r="H55">
            <v>6</v>
          </cell>
        </row>
        <row r="56">
          <cell r="A56" t="str">
            <v>Влажность: 47 %</v>
          </cell>
          <cell r="G56" t="str">
            <v>Заявлено</v>
          </cell>
          <cell r="H56">
            <v>7</v>
          </cell>
        </row>
        <row r="57">
          <cell r="G57" t="str">
            <v>Стартовало</v>
          </cell>
          <cell r="H57">
            <v>7</v>
          </cell>
        </row>
        <row r="58">
          <cell r="G58" t="str">
            <v>Финишировало</v>
          </cell>
          <cell r="H58">
            <v>7</v>
          </cell>
        </row>
        <row r="59">
          <cell r="G59" t="str">
            <v>Н. финишировало</v>
          </cell>
          <cell r="H59">
            <v>0</v>
          </cell>
        </row>
        <row r="60">
          <cell r="G60" t="str">
            <v>Дисквалифицировано</v>
          </cell>
          <cell r="H60">
            <v>0</v>
          </cell>
        </row>
        <row r="61">
          <cell r="G61" t="str">
            <v>Н. стартовало</v>
          </cell>
          <cell r="H61">
            <v>0</v>
          </cell>
        </row>
        <row r="63">
          <cell r="A63" t="str">
            <v>ТЕХНИЧЕСКИЙ ДЕЛЕГАТ ФВСР:</v>
          </cell>
          <cell r="F63" t="str">
            <v>ГЛАВНЫЙ СУДЬЯ:</v>
          </cell>
          <cell r="H63" t="str">
            <v>ГЛАВНЫЙ СЕКРЕТАРЬ:</v>
          </cell>
        </row>
        <row r="70">
          <cell r="A70" t="str">
            <v xml:space="preserve">ГОНОВА М.В. (г. МОСКВА) </v>
          </cell>
          <cell r="F70" t="str">
            <v xml:space="preserve">ГНИДЕНКО В.Н. (ВК, г. ТУЛА) </v>
          </cell>
          <cell r="H70" t="str">
            <v>СЛАБКОВСКАЯ В.Н. ( ВК, г. ОМСК)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88</v>
          </cell>
          <cell r="C25">
            <v>10104417854</v>
          </cell>
          <cell r="D25" t="str">
            <v>МЕДВЕДЕВА Кристина</v>
          </cell>
          <cell r="E25">
            <v>39083</v>
          </cell>
          <cell r="F25" t="str">
            <v>КМС</v>
          </cell>
          <cell r="G25" t="str">
            <v>Омская обл.</v>
          </cell>
        </row>
        <row r="26">
          <cell r="B26">
            <v>97</v>
          </cell>
          <cell r="C26">
            <v>10115640855</v>
          </cell>
          <cell r="D26" t="str">
            <v>ЕЛЬЦОВА Мира</v>
          </cell>
          <cell r="E26">
            <v>39374</v>
          </cell>
          <cell r="F26" t="str">
            <v>КМС</v>
          </cell>
          <cell r="G26" t="str">
            <v>Омская обл.</v>
          </cell>
        </row>
        <row r="27">
          <cell r="B27">
            <v>89</v>
          </cell>
          <cell r="C27">
            <v>10120568960</v>
          </cell>
          <cell r="D27" t="str">
            <v>КЛОЧКО София</v>
          </cell>
          <cell r="E27">
            <v>39760</v>
          </cell>
          <cell r="F27" t="str">
            <v>КМС</v>
          </cell>
          <cell r="G27" t="str">
            <v>Омская обл.</v>
          </cell>
        </row>
        <row r="28">
          <cell r="B28">
            <v>86</v>
          </cell>
          <cell r="C28">
            <v>10113107943</v>
          </cell>
          <cell r="D28" t="str">
            <v>ЦИЛИНКЕВИЧ Полина</v>
          </cell>
          <cell r="E28">
            <v>39744</v>
          </cell>
          <cell r="F28" t="str">
            <v>КМС</v>
          </cell>
          <cell r="G28" t="str">
            <v>Омская обл.</v>
          </cell>
        </row>
        <row r="29">
          <cell r="A29" t="str">
            <v>В</v>
          </cell>
          <cell r="B29">
            <v>127</v>
          </cell>
          <cell r="C29">
            <v>10132637275</v>
          </cell>
          <cell r="D29" t="str">
            <v>САМОДЕЕНКО Дарья</v>
          </cell>
          <cell r="E29">
            <v>40070</v>
          </cell>
          <cell r="F29" t="str">
            <v>КМС</v>
          </cell>
          <cell r="G29" t="str">
            <v>Иркутская обл.</v>
          </cell>
        </row>
        <row r="30">
          <cell r="B30">
            <v>130</v>
          </cell>
          <cell r="C30">
            <v>10132607973</v>
          </cell>
          <cell r="D30" t="str">
            <v>БЕЛЬКОВА Яна</v>
          </cell>
          <cell r="E30">
            <v>40063</v>
          </cell>
          <cell r="F30" t="str">
            <v>КМС</v>
          </cell>
          <cell r="G30" t="str">
            <v>Иркутская обл.</v>
          </cell>
        </row>
        <row r="31">
          <cell r="B31">
            <v>131</v>
          </cell>
          <cell r="C31">
            <v>10146296188</v>
          </cell>
          <cell r="D31" t="str">
            <v>КОНОШАНОВА Софья</v>
          </cell>
          <cell r="E31">
            <v>40205</v>
          </cell>
          <cell r="F31" t="str">
            <v>КМС</v>
          </cell>
          <cell r="G31" t="str">
            <v>Иркутская обл.</v>
          </cell>
        </row>
        <row r="32">
          <cell r="B32">
            <v>98</v>
          </cell>
          <cell r="C32">
            <v>10127392609</v>
          </cell>
          <cell r="D32" t="str">
            <v>ЧЕТКИНА Виталия</v>
          </cell>
          <cell r="E32">
            <v>39593</v>
          </cell>
          <cell r="F32" t="str">
            <v>КМС</v>
          </cell>
          <cell r="G32" t="str">
            <v>Омская обл.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116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B35">
            <v>112</v>
          </cell>
          <cell r="C35">
            <v>10123783704</v>
          </cell>
          <cell r="D35" t="str">
            <v>ТАДЖИЕВА Алина</v>
          </cell>
          <cell r="E35">
            <v>39323</v>
          </cell>
          <cell r="F35" t="str">
            <v>МС</v>
          </cell>
          <cell r="G35" t="str">
            <v>Санкт-Петербург</v>
          </cell>
        </row>
        <row r="36">
          <cell r="B36">
            <v>113</v>
          </cell>
          <cell r="C36">
            <v>10140572683</v>
          </cell>
          <cell r="D36" t="str">
            <v>ГОНЧАРОВА Варвара</v>
          </cell>
          <cell r="E36">
            <v>39626</v>
          </cell>
          <cell r="F36" t="str">
            <v>КМС</v>
          </cell>
          <cell r="G36" t="str">
            <v>Санкт-Петербург</v>
          </cell>
        </row>
        <row r="37">
          <cell r="B37">
            <v>114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120</v>
          </cell>
          <cell r="C38">
            <v>10130128817</v>
          </cell>
          <cell r="D38" t="str">
            <v>АЛЯКРИНСКАЯ София</v>
          </cell>
          <cell r="E38">
            <v>40101</v>
          </cell>
          <cell r="F38" t="str">
            <v>КМС</v>
          </cell>
          <cell r="G38" t="str">
            <v>Москва</v>
          </cell>
        </row>
        <row r="39">
          <cell r="B39">
            <v>125</v>
          </cell>
          <cell r="C39">
            <v>10145133202</v>
          </cell>
          <cell r="D39" t="str">
            <v>ИГНАТЬЕВА Анастасия</v>
          </cell>
          <cell r="E39">
            <v>40264</v>
          </cell>
          <cell r="F39" t="str">
            <v>1 СР</v>
          </cell>
          <cell r="G39" t="str">
            <v>Москва</v>
          </cell>
        </row>
        <row r="40">
          <cell r="B40">
            <v>126</v>
          </cell>
          <cell r="C40">
            <v>10145987711</v>
          </cell>
          <cell r="D40" t="str">
            <v>ЛЕПЕХА Диана</v>
          </cell>
          <cell r="E40">
            <v>40417</v>
          </cell>
          <cell r="F40" t="str">
            <v>1 СР</v>
          </cell>
          <cell r="G40" t="str">
            <v>Москва</v>
          </cell>
        </row>
        <row r="41">
          <cell r="B41">
            <v>121</v>
          </cell>
          <cell r="C41">
            <v>10145085611</v>
          </cell>
          <cell r="D41" t="str">
            <v>АНДРЮШИНА Маргарита</v>
          </cell>
          <cell r="E41">
            <v>40472</v>
          </cell>
          <cell r="F41" t="str">
            <v>1 СР</v>
          </cell>
          <cell r="G41" t="str">
            <v>Москва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16ч 30м </v>
          </cell>
        </row>
        <row r="15">
          <cell r="A15" t="str">
            <v>ДАТА ПРОВЕДЕНИЯ: 04 МАРТА 2025 ГОДА</v>
          </cell>
          <cell r="G15" t="str">
            <v>ОКОНЧАНИЕ ГОНКИ:  16ч 45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116</v>
          </cell>
          <cell r="C24">
            <v>10137450192</v>
          </cell>
          <cell r="D24" t="str">
            <v>ГАЛКИНА Кристина</v>
          </cell>
          <cell r="E24">
            <v>39453</v>
          </cell>
          <cell r="F24" t="str">
            <v>КМС</v>
          </cell>
          <cell r="G24" t="str">
            <v>Санкт-Петербург</v>
          </cell>
          <cell r="H24">
            <v>8.611111111111111E-4</v>
          </cell>
          <cell r="I24">
            <v>1.5958564814814817E-3</v>
          </cell>
        </row>
        <row r="25">
          <cell r="B25">
            <v>112</v>
          </cell>
          <cell r="C25">
            <v>10123783704</v>
          </cell>
          <cell r="D25" t="str">
            <v>ТАДЖИЕВА Алина</v>
          </cell>
          <cell r="E25">
            <v>39323</v>
          </cell>
          <cell r="F25" t="str">
            <v>МС</v>
          </cell>
          <cell r="G25" t="str">
            <v>Санкт-Петербург</v>
          </cell>
          <cell r="I25">
            <v>7.3474537037037063E-4</v>
          </cell>
        </row>
        <row r="26">
          <cell r="B26">
            <v>113</v>
          </cell>
          <cell r="C26">
            <v>10140572683</v>
          </cell>
          <cell r="D26" t="str">
            <v>ГОНЧАРОВА Варвара</v>
          </cell>
          <cell r="E26">
            <v>39626</v>
          </cell>
          <cell r="F26" t="str">
            <v>КМС</v>
          </cell>
          <cell r="G26" t="str">
            <v>Санкт-Петербург</v>
          </cell>
        </row>
        <row r="27">
          <cell r="B27">
            <v>114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</row>
        <row r="28">
          <cell r="B28">
            <v>115</v>
          </cell>
          <cell r="C28">
            <v>10117276418</v>
          </cell>
          <cell r="D28" t="str">
            <v>КОРЧЕБНАЯ Ольга</v>
          </cell>
          <cell r="E28">
            <v>39475</v>
          </cell>
          <cell r="F28" t="str">
            <v>КМС</v>
          </cell>
          <cell r="G28" t="str">
            <v>Санкт-Петербург</v>
          </cell>
        </row>
        <row r="29">
          <cell r="A29">
            <v>2</v>
          </cell>
          <cell r="B29">
            <v>120</v>
          </cell>
          <cell r="C29">
            <v>10130128817</v>
          </cell>
          <cell r="D29" t="str">
            <v>АЛЯКРИНСКАЯ София</v>
          </cell>
          <cell r="E29">
            <v>40101</v>
          </cell>
          <cell r="F29" t="str">
            <v>КМС</v>
          </cell>
          <cell r="G29" t="str">
            <v>Москва</v>
          </cell>
          <cell r="H29">
            <v>8.8479166666666665E-4</v>
          </cell>
          <cell r="I29">
            <v>1.6964120370370371E-3</v>
          </cell>
        </row>
        <row r="30">
          <cell r="B30">
            <v>125</v>
          </cell>
          <cell r="C30">
            <v>10145133202</v>
          </cell>
          <cell r="D30" t="str">
            <v>ИГНАТЬЕВА Анастасия</v>
          </cell>
          <cell r="E30">
            <v>40264</v>
          </cell>
          <cell r="F30" t="str">
            <v>1 СР</v>
          </cell>
          <cell r="G30" t="str">
            <v>Москва</v>
          </cell>
          <cell r="I30">
            <v>8.1162037037037043E-4</v>
          </cell>
        </row>
        <row r="31">
          <cell r="B31">
            <v>126</v>
          </cell>
          <cell r="C31">
            <v>10145987711</v>
          </cell>
          <cell r="D31" t="str">
            <v>ЛЕПЕХА Диана</v>
          </cell>
          <cell r="E31">
            <v>40417</v>
          </cell>
          <cell r="F31" t="str">
            <v>1 СР</v>
          </cell>
          <cell r="G31" t="str">
            <v>Москва</v>
          </cell>
        </row>
        <row r="32">
          <cell r="B32">
            <v>121</v>
          </cell>
          <cell r="C32">
            <v>10145085611</v>
          </cell>
          <cell r="D32" t="str">
            <v>АНДРЮШИНА Маргарита</v>
          </cell>
          <cell r="E32">
            <v>40472</v>
          </cell>
          <cell r="F32" t="str">
            <v>1 СР</v>
          </cell>
          <cell r="G32" t="str">
            <v>Москва</v>
          </cell>
        </row>
        <row r="33">
          <cell r="B33">
            <v>122</v>
          </cell>
          <cell r="C33">
            <v>10116260544</v>
          </cell>
          <cell r="D33" t="str">
            <v>БАЖЕНОВА Кристина</v>
          </cell>
          <cell r="E33">
            <v>39526</v>
          </cell>
          <cell r="F33" t="str">
            <v>КМС</v>
          </cell>
          <cell r="G33" t="str">
            <v>Москва</v>
          </cell>
        </row>
        <row r="34">
          <cell r="A34">
            <v>3</v>
          </cell>
          <cell r="B34">
            <v>88</v>
          </cell>
          <cell r="C34">
            <v>10104417854</v>
          </cell>
          <cell r="D34" t="str">
            <v>МЕДВЕДЕВА Кристина</v>
          </cell>
          <cell r="E34">
            <v>39083</v>
          </cell>
          <cell r="F34" t="str">
            <v>КМС</v>
          </cell>
          <cell r="G34" t="str">
            <v>Омская обл.</v>
          </cell>
          <cell r="H34">
            <v>8.5429398148148148E-4</v>
          </cell>
          <cell r="I34">
            <v>1.685347222222222E-3</v>
          </cell>
        </row>
        <row r="35">
          <cell r="B35">
            <v>97</v>
          </cell>
          <cell r="C35">
            <v>10115640855</v>
          </cell>
          <cell r="D35" t="str">
            <v>ЕЛЬЦОВА Мира</v>
          </cell>
          <cell r="E35">
            <v>39374</v>
          </cell>
          <cell r="F35" t="str">
            <v>КМС</v>
          </cell>
          <cell r="G35" t="str">
            <v>Омская обл.</v>
          </cell>
          <cell r="I35">
            <v>8.3105324074074049E-4</v>
          </cell>
        </row>
        <row r="36">
          <cell r="B36">
            <v>89</v>
          </cell>
          <cell r="C36">
            <v>10120568960</v>
          </cell>
          <cell r="D36" t="str">
            <v>КЛОЧКО София</v>
          </cell>
          <cell r="E36">
            <v>39760</v>
          </cell>
          <cell r="F36" t="str">
            <v>КМС</v>
          </cell>
          <cell r="G36" t="str">
            <v>Омская обл.</v>
          </cell>
        </row>
        <row r="37">
          <cell r="B37">
            <v>86</v>
          </cell>
          <cell r="C37">
            <v>10113107943</v>
          </cell>
          <cell r="D37" t="str">
            <v>ЦИЛИНКЕВИЧ Полина</v>
          </cell>
          <cell r="E37">
            <v>39744</v>
          </cell>
          <cell r="F37" t="str">
            <v>КМС</v>
          </cell>
          <cell r="G37" t="str">
            <v>Омская обл.</v>
          </cell>
        </row>
        <row r="38">
          <cell r="A38">
            <v>4</v>
          </cell>
          <cell r="B38">
            <v>127</v>
          </cell>
          <cell r="C38">
            <v>10132637275</v>
          </cell>
          <cell r="D38" t="str">
            <v>САМОДЕЕНКО Дарья</v>
          </cell>
          <cell r="E38">
            <v>40070</v>
          </cell>
          <cell r="F38" t="str">
            <v>КМС</v>
          </cell>
          <cell r="G38" t="str">
            <v>Иркутская обл.</v>
          </cell>
          <cell r="H38">
            <v>8.6262731481481488E-4</v>
          </cell>
          <cell r="I38">
            <v>1.6997685185185186E-3</v>
          </cell>
        </row>
        <row r="39">
          <cell r="B39">
            <v>130</v>
          </cell>
          <cell r="C39">
            <v>10132607973</v>
          </cell>
          <cell r="D39" t="str">
            <v>БЕЛЬКОВА Яна</v>
          </cell>
          <cell r="E39">
            <v>40063</v>
          </cell>
          <cell r="F39" t="str">
            <v>КМС</v>
          </cell>
          <cell r="G39" t="str">
            <v>Иркутская обл.</v>
          </cell>
          <cell r="I39">
            <v>8.3714120370370377E-4</v>
          </cell>
        </row>
        <row r="40">
          <cell r="B40">
            <v>131</v>
          </cell>
          <cell r="C40">
            <v>10146296188</v>
          </cell>
          <cell r="D40" t="str">
            <v>КОНОШАНОВА Софья</v>
          </cell>
          <cell r="E40">
            <v>40205</v>
          </cell>
          <cell r="F40" t="str">
            <v>КМС</v>
          </cell>
          <cell r="G40" t="str">
            <v>Иркутская обл.</v>
          </cell>
        </row>
        <row r="41">
          <cell r="B41">
            <v>98</v>
          </cell>
          <cell r="C41">
            <v>10127392609</v>
          </cell>
          <cell r="D41" t="str">
            <v>ЧЕТКИНА Виталия</v>
          </cell>
          <cell r="E41">
            <v>39593</v>
          </cell>
          <cell r="F41" t="str">
            <v>КМС</v>
          </cell>
          <cell r="G41" t="str">
            <v>Омская обл.</v>
          </cell>
        </row>
        <row r="42">
          <cell r="A42">
            <v>5</v>
          </cell>
          <cell r="B42">
            <v>78</v>
          </cell>
          <cell r="C42">
            <v>10140697672</v>
          </cell>
          <cell r="D42" t="str">
            <v>ХАЛАИМОВА Ирина</v>
          </cell>
          <cell r="E42">
            <v>40036</v>
          </cell>
          <cell r="F42" t="str">
            <v>КМС</v>
          </cell>
          <cell r="G42" t="str">
            <v>Иркутская обл.</v>
          </cell>
        </row>
        <row r="43">
          <cell r="B43">
            <v>99</v>
          </cell>
          <cell r="C43">
            <v>10133870084</v>
          </cell>
          <cell r="D43" t="str">
            <v>СТЕПАНОВА Злата</v>
          </cell>
          <cell r="E43">
            <v>40430</v>
          </cell>
          <cell r="F43" t="str">
            <v>1 СР</v>
          </cell>
          <cell r="G43" t="str">
            <v>Омская обл.</v>
          </cell>
        </row>
        <row r="44">
          <cell r="B44">
            <v>100</v>
          </cell>
          <cell r="C44">
            <v>10133869175</v>
          </cell>
          <cell r="D44" t="str">
            <v>ПЕРЕПЕЧИНА Евгения</v>
          </cell>
          <cell r="E44">
            <v>40396</v>
          </cell>
          <cell r="F44" t="str">
            <v>1 СР</v>
          </cell>
          <cell r="G44" t="str">
            <v>Омская обл.</v>
          </cell>
        </row>
        <row r="45">
          <cell r="B45">
            <v>102</v>
          </cell>
          <cell r="C45">
            <v>10118768804</v>
          </cell>
          <cell r="D45" t="str">
            <v>ВОРОНЧЕНКО Варвара</v>
          </cell>
          <cell r="E45">
            <v>39762</v>
          </cell>
          <cell r="F45" t="str">
            <v>1 СР</v>
          </cell>
          <cell r="G45" t="str">
            <v>Омская обл.</v>
          </cell>
        </row>
        <row r="46">
          <cell r="A46">
            <v>6</v>
          </cell>
          <cell r="B46">
            <v>135</v>
          </cell>
          <cell r="C46">
            <v>10129111832</v>
          </cell>
          <cell r="D46" t="str">
            <v>ВЕРИЖНИКОВА Ульяна</v>
          </cell>
          <cell r="E46">
            <v>40111</v>
          </cell>
          <cell r="F46" t="str">
            <v>1 СР</v>
          </cell>
          <cell r="G46" t="str">
            <v>Респ.Башкортостан</v>
          </cell>
        </row>
        <row r="47">
          <cell r="B47">
            <v>134</v>
          </cell>
          <cell r="C47">
            <v>10140709800</v>
          </cell>
          <cell r="D47" t="str">
            <v>МИРОНОВА Алена</v>
          </cell>
          <cell r="E47">
            <v>39475</v>
          </cell>
          <cell r="F47" t="str">
            <v>КМС</v>
          </cell>
          <cell r="G47" t="str">
            <v>Респ.Башкортостан</v>
          </cell>
        </row>
        <row r="48">
          <cell r="B48">
            <v>133</v>
          </cell>
          <cell r="C48">
            <v>10140708483</v>
          </cell>
          <cell r="D48" t="str">
            <v>КРУГЛОВА Юлия</v>
          </cell>
          <cell r="E48">
            <v>39796</v>
          </cell>
          <cell r="F48" t="str">
            <v>КМС</v>
          </cell>
          <cell r="G48" t="str">
            <v>Респ.Башкортостан</v>
          </cell>
        </row>
        <row r="49">
          <cell r="B49">
            <v>136</v>
          </cell>
          <cell r="C49">
            <v>10161836905</v>
          </cell>
          <cell r="D49" t="str">
            <v>КИЛИНА Анна</v>
          </cell>
          <cell r="E49">
            <v>40081</v>
          </cell>
          <cell r="F49" t="str">
            <v>2 СР</v>
          </cell>
          <cell r="G49" t="str">
            <v>Респ.Башкортостан</v>
          </cell>
        </row>
        <row r="50">
          <cell r="A50">
            <v>7</v>
          </cell>
          <cell r="B50">
            <v>104</v>
          </cell>
          <cell r="C50">
            <v>10143130554</v>
          </cell>
          <cell r="D50" t="str">
            <v>РУДЕНКО Маргарита</v>
          </cell>
          <cell r="E50">
            <v>40394</v>
          </cell>
          <cell r="F50" t="str">
            <v>КМС</v>
          </cell>
          <cell r="G50" t="str">
            <v>Новосибирская обл.</v>
          </cell>
        </row>
        <row r="51">
          <cell r="B51">
            <v>103</v>
          </cell>
          <cell r="C51">
            <v>10143131665</v>
          </cell>
          <cell r="D51" t="str">
            <v>ЛИПАТНИКОВА Яна</v>
          </cell>
          <cell r="E51">
            <v>40346</v>
          </cell>
          <cell r="F51" t="str">
            <v>КМС</v>
          </cell>
          <cell r="G51" t="str">
            <v>Новосибирская обл.</v>
          </cell>
        </row>
        <row r="52">
          <cell r="B52">
            <v>105</v>
          </cell>
          <cell r="C52">
            <v>10146046315</v>
          </cell>
          <cell r="D52" t="str">
            <v>СЕРГЕЕВА София</v>
          </cell>
          <cell r="E52">
            <v>40493</v>
          </cell>
          <cell r="F52" t="str">
            <v>1 СР</v>
          </cell>
          <cell r="G52" t="str">
            <v>Новосибирская обл.</v>
          </cell>
        </row>
        <row r="53">
          <cell r="B53">
            <v>101</v>
          </cell>
          <cell r="C53">
            <v>10120340810</v>
          </cell>
          <cell r="D53" t="str">
            <v>САЙГАНОВА Мария</v>
          </cell>
          <cell r="E53">
            <v>39136</v>
          </cell>
          <cell r="F53" t="str">
            <v>КМС</v>
          </cell>
          <cell r="G53" t="str">
            <v>Омская обл.</v>
          </cell>
        </row>
        <row r="54">
          <cell r="A54" t="str">
            <v>ПОГОДНЫЕ УСЛОВИЯ</v>
          </cell>
          <cell r="H54" t="str">
            <v>СТАТИСТИКА ГОНКИ</v>
          </cell>
        </row>
        <row r="55">
          <cell r="A55" t="str">
            <v>Температура: +26</v>
          </cell>
          <cell r="G55" t="str">
            <v>Субъектов РФ</v>
          </cell>
          <cell r="H55">
            <v>6</v>
          </cell>
        </row>
        <row r="56">
          <cell r="A56" t="str">
            <v>Влажность: 47 %</v>
          </cell>
          <cell r="G56" t="str">
            <v>Заявлено</v>
          </cell>
          <cell r="H56">
            <v>7</v>
          </cell>
        </row>
        <row r="57">
          <cell r="G57" t="str">
            <v>Стартовало</v>
          </cell>
          <cell r="H57">
            <v>7</v>
          </cell>
        </row>
        <row r="58">
          <cell r="G58" t="str">
            <v>Финишировало</v>
          </cell>
          <cell r="H58">
            <v>7</v>
          </cell>
        </row>
        <row r="59">
          <cell r="G59" t="str">
            <v>Н. финишировало</v>
          </cell>
          <cell r="H59">
            <v>0</v>
          </cell>
        </row>
        <row r="60">
          <cell r="G60" t="str">
            <v>Дисквалифицировано</v>
          </cell>
          <cell r="H60">
            <v>0</v>
          </cell>
        </row>
        <row r="61">
          <cell r="G61" t="str">
            <v>Н. стартовало</v>
          </cell>
          <cell r="H61">
            <v>0</v>
          </cell>
        </row>
        <row r="63">
          <cell r="A63" t="str">
            <v>ТЕХНИЧЕСКИЙ ДЕЛЕГАТ ФВСР:</v>
          </cell>
          <cell r="F63" t="str">
            <v>ГЛАВНЫЙ СУДЬЯ:</v>
          </cell>
          <cell r="H63" t="str">
            <v>ГЛАВНЫЙ СЕКРЕТАРЬ:</v>
          </cell>
        </row>
        <row r="70">
          <cell r="A70" t="str">
            <v xml:space="preserve">ГОНОВА М.В. (г. МОСКВА) </v>
          </cell>
          <cell r="F70" t="str">
            <v xml:space="preserve">ГНИДЕНКО В.Н. (ВК, г. ТУЛА) </v>
          </cell>
          <cell r="H70" t="str">
            <v>СЛАБКОВСКАЯ В.Н. ( ВК, г. ОМСК)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135</v>
          </cell>
          <cell r="D24">
            <v>10129111832</v>
          </cell>
          <cell r="E24" t="str">
            <v>ВЕРИЖНИКОВА Ульяна</v>
          </cell>
          <cell r="F24">
            <v>40111</v>
          </cell>
          <cell r="G24" t="str">
            <v>1 СР</v>
          </cell>
          <cell r="H24" t="str">
            <v>Респ.Башкортостан</v>
          </cell>
        </row>
        <row r="25">
          <cell r="C25">
            <v>136</v>
          </cell>
          <cell r="D25">
            <v>10161836905</v>
          </cell>
          <cell r="E25" t="str">
            <v>КИЛИНА Анна</v>
          </cell>
          <cell r="F25">
            <v>40081</v>
          </cell>
          <cell r="G25" t="str">
            <v>2 СР</v>
          </cell>
          <cell r="H25" t="str">
            <v>Респ.Башкортостан</v>
          </cell>
        </row>
        <row r="26">
          <cell r="B26" t="str">
            <v>В</v>
          </cell>
          <cell r="C26">
            <v>104</v>
          </cell>
          <cell r="D26">
            <v>10143130554</v>
          </cell>
          <cell r="E26" t="str">
            <v>РУДЕНКО Маргарита</v>
          </cell>
          <cell r="F26">
            <v>40394</v>
          </cell>
          <cell r="G26" t="str">
            <v>КМС</v>
          </cell>
          <cell r="H26" t="str">
            <v>Новосибирская обл.</v>
          </cell>
        </row>
        <row r="27">
          <cell r="C27">
            <v>105</v>
          </cell>
          <cell r="D27">
            <v>10146046315</v>
          </cell>
          <cell r="E27" t="str">
            <v>СЕРГЕЕВА София</v>
          </cell>
          <cell r="F27">
            <v>40493</v>
          </cell>
          <cell r="G27" t="str">
            <v>1 СР</v>
          </cell>
          <cell r="H27" t="str">
            <v>Новосибирская обл.</v>
          </cell>
        </row>
        <row r="28">
          <cell r="A28">
            <v>2</v>
          </cell>
          <cell r="B28" t="str">
            <v>А</v>
          </cell>
          <cell r="C28">
            <v>131</v>
          </cell>
          <cell r="D28">
            <v>10146296188</v>
          </cell>
          <cell r="E28" t="str">
            <v>КОНОШАНОВА Софья</v>
          </cell>
          <cell r="F28">
            <v>40205</v>
          </cell>
          <cell r="G28" t="str">
            <v>КМС</v>
          </cell>
          <cell r="H28" t="str">
            <v>Иркутская обл.</v>
          </cell>
        </row>
        <row r="29">
          <cell r="C29">
            <v>130</v>
          </cell>
          <cell r="D29">
            <v>10132607973</v>
          </cell>
          <cell r="E29" t="str">
            <v>БЕЛЬКОВА Яна</v>
          </cell>
          <cell r="F29">
            <v>40063</v>
          </cell>
          <cell r="G29" t="str">
            <v>КМС</v>
          </cell>
          <cell r="H29" t="str">
            <v>Иркутская обл.</v>
          </cell>
        </row>
        <row r="30">
          <cell r="B30" t="str">
            <v>В</v>
          </cell>
          <cell r="C30">
            <v>101</v>
          </cell>
          <cell r="D30">
            <v>10120340810</v>
          </cell>
          <cell r="E30" t="str">
            <v>САЙГАНОВА Мария</v>
          </cell>
          <cell r="F30">
            <v>39136</v>
          </cell>
          <cell r="G30" t="str">
            <v>КМС</v>
          </cell>
          <cell r="H30" t="str">
            <v>Омская обл.</v>
          </cell>
        </row>
        <row r="31">
          <cell r="C31">
            <v>98</v>
          </cell>
          <cell r="D31">
            <v>10127392609</v>
          </cell>
          <cell r="E31" t="str">
            <v>ЧЕТКИНА Виталия</v>
          </cell>
          <cell r="F31">
            <v>39593</v>
          </cell>
          <cell r="G31" t="str">
            <v>КМС</v>
          </cell>
          <cell r="H31" t="str">
            <v>Омская обл.</v>
          </cell>
        </row>
        <row r="32">
          <cell r="A32">
            <v>3</v>
          </cell>
          <cell r="B32" t="str">
            <v>А</v>
          </cell>
          <cell r="C32">
            <v>121</v>
          </cell>
          <cell r="D32">
            <v>10145085611</v>
          </cell>
          <cell r="E32" t="str">
            <v>АНДРЮШИНА Маргарита</v>
          </cell>
          <cell r="F32">
            <v>40472</v>
          </cell>
          <cell r="G32" t="str">
            <v>1 СР</v>
          </cell>
          <cell r="H32" t="str">
            <v>Москва</v>
          </cell>
        </row>
        <row r="33">
          <cell r="C33">
            <v>126</v>
          </cell>
          <cell r="D33">
            <v>10145987711</v>
          </cell>
          <cell r="E33" t="str">
            <v>ЛЕПЕХА Диана</v>
          </cell>
          <cell r="F33">
            <v>40417</v>
          </cell>
          <cell r="G33" t="str">
            <v>1 СР</v>
          </cell>
          <cell r="H33" t="str">
            <v>Москва</v>
          </cell>
        </row>
        <row r="34">
          <cell r="B34" t="str">
            <v>В</v>
          </cell>
          <cell r="C34">
            <v>99</v>
          </cell>
          <cell r="D34">
            <v>10133870084</v>
          </cell>
          <cell r="E34" t="str">
            <v>СТЕПАНОВА Злата</v>
          </cell>
          <cell r="F34">
            <v>40430</v>
          </cell>
          <cell r="G34" t="str">
            <v>1 СР</v>
          </cell>
          <cell r="H34" t="str">
            <v>Омская обл.</v>
          </cell>
        </row>
        <row r="35">
          <cell r="C35">
            <v>100</v>
          </cell>
          <cell r="D35">
            <v>10133869175</v>
          </cell>
          <cell r="E35" t="str">
            <v>ПЕРЕПЕЧИНА Евгения</v>
          </cell>
          <cell r="F35">
            <v>40396</v>
          </cell>
          <cell r="G35" t="str">
            <v>1 СР</v>
          </cell>
          <cell r="H35" t="str">
            <v>Омская обл.</v>
          </cell>
        </row>
        <row r="36">
          <cell r="A36">
            <v>4</v>
          </cell>
          <cell r="B36" t="str">
            <v>А</v>
          </cell>
          <cell r="C36">
            <v>120</v>
          </cell>
          <cell r="D36">
            <v>10130128817</v>
          </cell>
          <cell r="E36" t="str">
            <v>АЛЯКРИНСКАЯ София</v>
          </cell>
          <cell r="F36">
            <v>40101</v>
          </cell>
          <cell r="G36" t="str">
            <v>КМС</v>
          </cell>
          <cell r="H36" t="str">
            <v>Москва</v>
          </cell>
        </row>
        <row r="37">
          <cell r="C37">
            <v>125</v>
          </cell>
          <cell r="D37">
            <v>10145133202</v>
          </cell>
          <cell r="E37" t="str">
            <v>ИГНАТЬЕВА Анастасия</v>
          </cell>
          <cell r="F37">
            <v>40264</v>
          </cell>
          <cell r="G37" t="str">
            <v>1 СР</v>
          </cell>
          <cell r="H37" t="str">
            <v>Москва</v>
          </cell>
        </row>
        <row r="38">
          <cell r="B38" t="str">
            <v>В</v>
          </cell>
          <cell r="C38">
            <v>133</v>
          </cell>
          <cell r="D38">
            <v>10140708483</v>
          </cell>
          <cell r="E38" t="str">
            <v>КРУГЛОВА Юлия</v>
          </cell>
          <cell r="F38">
            <v>39796</v>
          </cell>
          <cell r="G38" t="str">
            <v>КМС</v>
          </cell>
          <cell r="H38" t="str">
            <v>Респ.Башкортостан</v>
          </cell>
        </row>
        <row r="39">
          <cell r="C39">
            <v>134</v>
          </cell>
          <cell r="D39">
            <v>10140709800</v>
          </cell>
          <cell r="E39" t="str">
            <v>МИРОНОВА Алена</v>
          </cell>
          <cell r="F39">
            <v>39475</v>
          </cell>
          <cell r="G39" t="str">
            <v>КМС</v>
          </cell>
          <cell r="H39" t="str">
            <v>Респ.Башкортостан</v>
          </cell>
        </row>
        <row r="40">
          <cell r="A40">
            <v>5</v>
          </cell>
          <cell r="B40" t="str">
            <v>А</v>
          </cell>
          <cell r="C40">
            <v>112</v>
          </cell>
          <cell r="D40">
            <v>10123783704</v>
          </cell>
          <cell r="E40" t="str">
            <v>ТАДЖИЕВА Алина</v>
          </cell>
          <cell r="F40">
            <v>39323</v>
          </cell>
          <cell r="G40" t="str">
            <v>МС</v>
          </cell>
          <cell r="H40" t="str">
            <v>Санкт-Петербург</v>
          </cell>
        </row>
        <row r="41">
          <cell r="C41">
            <v>114</v>
          </cell>
          <cell r="D41">
            <v>10137550125</v>
          </cell>
          <cell r="E41" t="str">
            <v>ШИПИЛОВА Дарья</v>
          </cell>
          <cell r="F41">
            <v>39501</v>
          </cell>
          <cell r="G41" t="str">
            <v>КМС</v>
          </cell>
          <cell r="H41" t="str">
            <v>Санкт-Петербург</v>
          </cell>
        </row>
        <row r="42">
          <cell r="B42" t="str">
            <v>В</v>
          </cell>
          <cell r="C42">
            <v>97</v>
          </cell>
          <cell r="D42">
            <v>10115640855</v>
          </cell>
          <cell r="E42" t="str">
            <v>ЕЛЬЦОВА Мира</v>
          </cell>
          <cell r="F42">
            <v>39374</v>
          </cell>
          <cell r="G42" t="str">
            <v>КМС</v>
          </cell>
          <cell r="H42" t="str">
            <v>Омская обл.</v>
          </cell>
        </row>
        <row r="43">
          <cell r="C43">
            <v>89</v>
          </cell>
          <cell r="D43">
            <v>10120568960</v>
          </cell>
          <cell r="E43" t="str">
            <v>КЛОЧКО София</v>
          </cell>
          <cell r="F43">
            <v>39760</v>
          </cell>
          <cell r="G43" t="str">
            <v>КМС</v>
          </cell>
          <cell r="H43" t="str">
            <v>Омская обл.</v>
          </cell>
        </row>
        <row r="44">
          <cell r="A44">
            <v>6</v>
          </cell>
          <cell r="B44" t="str">
            <v>А</v>
          </cell>
          <cell r="C44">
            <v>113</v>
          </cell>
          <cell r="D44">
            <v>10140572683</v>
          </cell>
          <cell r="E44" t="str">
            <v>ГОНЧАРОВА Варвара</v>
          </cell>
          <cell r="F44">
            <v>39626</v>
          </cell>
          <cell r="G44" t="str">
            <v>КМС</v>
          </cell>
          <cell r="H44" t="str">
            <v>Санкт-Петербург</v>
          </cell>
        </row>
        <row r="45">
          <cell r="C45">
            <v>115</v>
          </cell>
          <cell r="D45">
            <v>10117276418</v>
          </cell>
          <cell r="E45" t="str">
            <v>КОРЧЕБНАЯ Ольга</v>
          </cell>
          <cell r="F45">
            <v>39475</v>
          </cell>
          <cell r="G45" t="str">
            <v>КМС</v>
          </cell>
          <cell r="H45" t="str">
            <v>Санкт-Петербург</v>
          </cell>
        </row>
        <row r="46">
          <cell r="B46" t="str">
            <v>В</v>
          </cell>
          <cell r="C46">
            <v>88</v>
          </cell>
          <cell r="D46">
            <v>10104417854</v>
          </cell>
          <cell r="E46" t="str">
            <v>МЕДВЕДЕВА Кристина</v>
          </cell>
          <cell r="F46">
            <v>39083</v>
          </cell>
          <cell r="G46" t="str">
            <v>КМС</v>
          </cell>
          <cell r="H46" t="str">
            <v>Омская обл.</v>
          </cell>
        </row>
        <row r="47">
          <cell r="C47">
            <v>86</v>
          </cell>
          <cell r="D47">
            <v>10113107943</v>
          </cell>
          <cell r="E47" t="str">
            <v>ЦИЛИНКЕВИЧ Полина</v>
          </cell>
          <cell r="F47">
            <v>39744</v>
          </cell>
          <cell r="G47" t="str">
            <v>КМС</v>
          </cell>
          <cell r="H47" t="str">
            <v>Омская обл.</v>
          </cell>
        </row>
        <row r="48">
          <cell r="A48">
            <v>7</v>
          </cell>
          <cell r="B48" t="str">
            <v>А</v>
          </cell>
          <cell r="C48">
            <v>127</v>
          </cell>
          <cell r="D48">
            <v>10132637275</v>
          </cell>
          <cell r="E48" t="str">
            <v>САМОДЕЕНКО Дарья</v>
          </cell>
          <cell r="F48">
            <v>40070</v>
          </cell>
          <cell r="G48" t="str">
            <v>КМС</v>
          </cell>
          <cell r="H48" t="str">
            <v>Иркутская обл.</v>
          </cell>
        </row>
        <row r="49">
          <cell r="C49">
            <v>128</v>
          </cell>
          <cell r="D49">
            <v>10117776774</v>
          </cell>
          <cell r="E49" t="str">
            <v>АЛЕКСЕЕНКО Сабрина</v>
          </cell>
          <cell r="F49">
            <v>39255</v>
          </cell>
          <cell r="G49" t="str">
            <v>МС</v>
          </cell>
          <cell r="H49" t="str">
            <v>Иркутская обл.</v>
          </cell>
        </row>
        <row r="50">
          <cell r="B50" t="str">
            <v>В</v>
          </cell>
          <cell r="C50">
            <v>124</v>
          </cell>
          <cell r="D50">
            <v>10083844154</v>
          </cell>
          <cell r="E50" t="str">
            <v>СМИРНОВА Анна</v>
          </cell>
          <cell r="F50">
            <v>39353</v>
          </cell>
          <cell r="G50" t="str">
            <v>КМС</v>
          </cell>
          <cell r="H50" t="str">
            <v>Москва</v>
          </cell>
        </row>
        <row r="51">
          <cell r="C51">
            <v>122</v>
          </cell>
          <cell r="D51">
            <v>10116260544</v>
          </cell>
          <cell r="E51" t="str">
            <v>БАЖЕНОВА Кристина</v>
          </cell>
          <cell r="F51">
            <v>39526</v>
          </cell>
          <cell r="G51" t="str">
            <v>КМС</v>
          </cell>
          <cell r="H51" t="str">
            <v>Москва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11ч 00м </v>
          </cell>
        </row>
        <row r="15">
          <cell r="A15" t="str">
            <v>ДАТА ПРОВЕДЕНИЯ: 05 МАРТА 2025 ГОДА</v>
          </cell>
          <cell r="G15" t="str">
            <v>ОКОНЧАНИЕ ГОНКИ:  11ч 35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127</v>
          </cell>
          <cell r="C24">
            <v>10132637275</v>
          </cell>
          <cell r="D24" t="str">
            <v>САМОДЕЕНКО Дарья</v>
          </cell>
          <cell r="E24">
            <v>40070</v>
          </cell>
          <cell r="F24" t="str">
            <v>КМС</v>
          </cell>
          <cell r="G24" t="str">
            <v>Иркутская обл.</v>
          </cell>
          <cell r="H24">
            <v>8.8180555555555549E-4</v>
          </cell>
          <cell r="I24">
            <v>1.680138888888889E-3</v>
          </cell>
        </row>
        <row r="25">
          <cell r="B25">
            <v>128</v>
          </cell>
          <cell r="C25">
            <v>10117776774</v>
          </cell>
          <cell r="D25" t="str">
            <v>АЛЕКСЕЕНКО Сабрина</v>
          </cell>
          <cell r="E25">
            <v>39255</v>
          </cell>
          <cell r="F25" t="str">
            <v>МС</v>
          </cell>
          <cell r="G25" t="str">
            <v>Иркутская обл.</v>
          </cell>
          <cell r="I25">
            <v>7.9833333333333351E-4</v>
          </cell>
        </row>
        <row r="26">
          <cell r="A26">
            <v>2</v>
          </cell>
          <cell r="B26">
            <v>112</v>
          </cell>
          <cell r="C26">
            <v>10123783704</v>
          </cell>
          <cell r="D26" t="str">
            <v>ТАДЖИЕВА Алина</v>
          </cell>
          <cell r="E26">
            <v>39323</v>
          </cell>
          <cell r="F26" t="str">
            <v>МС</v>
          </cell>
          <cell r="G26" t="str">
            <v>Санкт-Петербург</v>
          </cell>
          <cell r="H26">
            <v>8.8518518518518514E-4</v>
          </cell>
          <cell r="I26">
            <v>1.6835532407407409E-3</v>
          </cell>
        </row>
        <row r="27">
          <cell r="B27">
            <v>114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I27">
            <v>7.9836805555555574E-4</v>
          </cell>
        </row>
        <row r="28">
          <cell r="A28">
            <v>3</v>
          </cell>
          <cell r="B28">
            <v>101</v>
          </cell>
          <cell r="C28">
            <v>10120340810</v>
          </cell>
          <cell r="D28" t="str">
            <v>САЙГАНОВА Мария</v>
          </cell>
          <cell r="E28">
            <v>39136</v>
          </cell>
          <cell r="F28" t="str">
            <v>КМС</v>
          </cell>
          <cell r="G28" t="str">
            <v>Омская обл.</v>
          </cell>
          <cell r="H28">
            <v>9.1399305555555548E-4</v>
          </cell>
          <cell r="I28">
            <v>1.7390740740740741E-3</v>
          </cell>
        </row>
        <row r="29">
          <cell r="B29">
            <v>98</v>
          </cell>
          <cell r="C29">
            <v>10127392609</v>
          </cell>
          <cell r="D29" t="str">
            <v>ЧЕТКИНА Виталия</v>
          </cell>
          <cell r="E29">
            <v>39593</v>
          </cell>
          <cell r="F29" t="str">
            <v>КМС</v>
          </cell>
          <cell r="G29" t="str">
            <v>Омская обл.</v>
          </cell>
          <cell r="I29">
            <v>8.2508101851851861E-4</v>
          </cell>
        </row>
        <row r="30">
          <cell r="A30">
            <v>4</v>
          </cell>
          <cell r="B30">
            <v>120</v>
          </cell>
          <cell r="C30">
            <v>10130128817</v>
          </cell>
          <cell r="D30" t="str">
            <v>АЛЯКРИНСКАЯ София</v>
          </cell>
          <cell r="E30">
            <v>40101</v>
          </cell>
          <cell r="F30" t="str">
            <v>КМС</v>
          </cell>
          <cell r="G30" t="str">
            <v>Москва</v>
          </cell>
          <cell r="H30">
            <v>8.8265046296296301E-4</v>
          </cell>
          <cell r="I30">
            <v>1.7432060185185183E-3</v>
          </cell>
        </row>
        <row r="31">
          <cell r="B31">
            <v>125</v>
          </cell>
          <cell r="C31">
            <v>10145133202</v>
          </cell>
          <cell r="D31" t="str">
            <v>ИГНАТЬЕВА Анастасия</v>
          </cell>
          <cell r="E31">
            <v>40264</v>
          </cell>
          <cell r="F31" t="str">
            <v>1 СР</v>
          </cell>
          <cell r="G31" t="str">
            <v>Москва</v>
          </cell>
          <cell r="I31">
            <v>8.6055555555555527E-4</v>
          </cell>
        </row>
        <row r="32">
          <cell r="A32">
            <v>5</v>
          </cell>
          <cell r="B32">
            <v>113</v>
          </cell>
          <cell r="C32">
            <v>10140572683</v>
          </cell>
          <cell r="D32" t="str">
            <v>ГОНЧАРОВА Варвара</v>
          </cell>
          <cell r="E32">
            <v>39626</v>
          </cell>
          <cell r="F32" t="str">
            <v>КМС</v>
          </cell>
          <cell r="G32" t="str">
            <v>Санкт-Петербург</v>
          </cell>
          <cell r="H32">
            <v>8.9583333333333344E-4</v>
          </cell>
          <cell r="I32">
            <v>1.7776620370370374E-3</v>
          </cell>
        </row>
        <row r="33">
          <cell r="B33">
            <v>115</v>
          </cell>
          <cell r="C33">
            <v>10117276418</v>
          </cell>
          <cell r="D33" t="str">
            <v>КОРЧЕБНАЯ Ольга</v>
          </cell>
          <cell r="E33">
            <v>39475</v>
          </cell>
          <cell r="F33" t="str">
            <v>КМС</v>
          </cell>
          <cell r="G33" t="str">
            <v>Санкт-Петербург</v>
          </cell>
          <cell r="I33">
            <v>8.8182870370370401E-4</v>
          </cell>
        </row>
        <row r="34">
          <cell r="A34">
            <v>6</v>
          </cell>
          <cell r="B34">
            <v>88</v>
          </cell>
          <cell r="C34">
            <v>10104417854</v>
          </cell>
          <cell r="D34" t="str">
            <v>МЕДВЕДЕВА Кристина</v>
          </cell>
          <cell r="E34">
            <v>39083</v>
          </cell>
          <cell r="F34" t="str">
            <v>КМС</v>
          </cell>
          <cell r="G34" t="str">
            <v>Омская обл.</v>
          </cell>
          <cell r="H34">
            <v>8.9182870370370371E-4</v>
          </cell>
          <cell r="I34">
            <v>1.7904166666666665E-3</v>
          </cell>
        </row>
        <row r="35">
          <cell r="B35">
            <v>86</v>
          </cell>
          <cell r="C35">
            <v>10113107943</v>
          </cell>
          <cell r="D35" t="str">
            <v>ЦИЛИНКЕВИЧ Полина</v>
          </cell>
          <cell r="E35">
            <v>39744</v>
          </cell>
          <cell r="F35" t="str">
            <v>КМС</v>
          </cell>
          <cell r="G35" t="str">
            <v>Омская обл.</v>
          </cell>
          <cell r="I35">
            <v>8.985879629629628E-4</v>
          </cell>
        </row>
        <row r="36">
          <cell r="A36">
            <v>7</v>
          </cell>
          <cell r="B36">
            <v>124</v>
          </cell>
          <cell r="C36">
            <v>10083844154</v>
          </cell>
          <cell r="D36" t="str">
            <v>СМИРНОВА Анна</v>
          </cell>
          <cell r="E36">
            <v>39353</v>
          </cell>
          <cell r="F36" t="str">
            <v>КМС</v>
          </cell>
          <cell r="G36" t="str">
            <v>Москва</v>
          </cell>
          <cell r="H36">
            <v>8.9624999999999991E-4</v>
          </cell>
          <cell r="I36">
            <v>1.793877314814815E-3</v>
          </cell>
        </row>
        <row r="37">
          <cell r="B37">
            <v>122</v>
          </cell>
          <cell r="C37">
            <v>10116260544</v>
          </cell>
          <cell r="D37" t="str">
            <v>БАЖЕНОВА Кристина</v>
          </cell>
          <cell r="E37">
            <v>39526</v>
          </cell>
          <cell r="F37" t="str">
            <v>КМС</v>
          </cell>
          <cell r="G37" t="str">
            <v>Москва</v>
          </cell>
          <cell r="I37">
            <v>8.9762731481481508E-4</v>
          </cell>
        </row>
        <row r="38">
          <cell r="A38">
            <v>8</v>
          </cell>
          <cell r="B38">
            <v>97</v>
          </cell>
          <cell r="C38">
            <v>10115640855</v>
          </cell>
          <cell r="D38" t="str">
            <v>ЕЛЬЦОВА Мира</v>
          </cell>
          <cell r="E38">
            <v>39374</v>
          </cell>
          <cell r="F38" t="str">
            <v>КМС</v>
          </cell>
          <cell r="G38" t="str">
            <v>Омская обл.</v>
          </cell>
          <cell r="H38">
            <v>8.8700231481481486E-4</v>
          </cell>
          <cell r="I38">
            <v>1.7992592592592593E-3</v>
          </cell>
        </row>
        <row r="39">
          <cell r="B39">
            <v>89</v>
          </cell>
          <cell r="C39">
            <v>10120568960</v>
          </cell>
          <cell r="D39" t="str">
            <v>КЛОЧКО София</v>
          </cell>
          <cell r="E39">
            <v>39760</v>
          </cell>
          <cell r="F39" t="str">
            <v>КМС</v>
          </cell>
          <cell r="G39" t="str">
            <v>Омская обл.</v>
          </cell>
          <cell r="I39">
            <v>9.1225694444444449E-4</v>
          </cell>
        </row>
        <row r="40">
          <cell r="A40">
            <v>9</v>
          </cell>
          <cell r="B40">
            <v>121</v>
          </cell>
          <cell r="C40">
            <v>10145085611</v>
          </cell>
          <cell r="D40" t="str">
            <v>АНДРЮШИНА Маргарита</v>
          </cell>
          <cell r="E40">
            <v>40472</v>
          </cell>
          <cell r="F40" t="str">
            <v>1 СР</v>
          </cell>
          <cell r="G40" t="str">
            <v>Москва</v>
          </cell>
          <cell r="H40">
            <v>9.5439814814814823E-4</v>
          </cell>
          <cell r="I40">
            <v>1.8613425925925926E-3</v>
          </cell>
        </row>
        <row r="41">
          <cell r="B41">
            <v>126</v>
          </cell>
          <cell r="C41">
            <v>10145987711</v>
          </cell>
          <cell r="D41" t="str">
            <v>ЛЕПЕХА Диана</v>
          </cell>
          <cell r="E41">
            <v>40417</v>
          </cell>
          <cell r="F41" t="str">
            <v>1 СР</v>
          </cell>
          <cell r="G41" t="str">
            <v>Москва</v>
          </cell>
          <cell r="I41">
            <v>9.0694444444444438E-4</v>
          </cell>
        </row>
        <row r="42">
          <cell r="A42">
            <v>10</v>
          </cell>
          <cell r="B42">
            <v>131</v>
          </cell>
          <cell r="C42">
            <v>10146296188</v>
          </cell>
          <cell r="D42" t="str">
            <v>КОНОШАНОВА Софья</v>
          </cell>
          <cell r="E42">
            <v>40205</v>
          </cell>
          <cell r="F42" t="str">
            <v>КМС</v>
          </cell>
          <cell r="G42" t="str">
            <v>Иркутская обл.</v>
          </cell>
          <cell r="H42">
            <v>9.3053240740740737E-4</v>
          </cell>
          <cell r="I42">
            <v>1.8526041666666665E-3</v>
          </cell>
        </row>
        <row r="43">
          <cell r="B43">
            <v>130</v>
          </cell>
          <cell r="C43">
            <v>10132607973</v>
          </cell>
          <cell r="D43" t="str">
            <v>БЕЛЬКОВА Яна</v>
          </cell>
          <cell r="E43">
            <v>40063</v>
          </cell>
          <cell r="F43" t="str">
            <v>КМС</v>
          </cell>
          <cell r="G43" t="str">
            <v>Иркутская обл.</v>
          </cell>
          <cell r="I43">
            <v>9.2207175925925909E-4</v>
          </cell>
        </row>
        <row r="44">
          <cell r="A44">
            <v>11</v>
          </cell>
          <cell r="B44">
            <v>133</v>
          </cell>
          <cell r="C44">
            <v>10140708483</v>
          </cell>
          <cell r="D44" t="str">
            <v>КРУГЛОВА Юлия</v>
          </cell>
          <cell r="E44">
            <v>39796</v>
          </cell>
          <cell r="F44" t="str">
            <v>КМС</v>
          </cell>
          <cell r="G44" t="str">
            <v>Респ.Башкортостан</v>
          </cell>
          <cell r="H44">
            <v>8.8265046296296301E-4</v>
          </cell>
          <cell r="I44">
            <v>1.8650810185185185E-3</v>
          </cell>
        </row>
        <row r="45">
          <cell r="B45">
            <v>134</v>
          </cell>
          <cell r="C45">
            <v>10140709800</v>
          </cell>
          <cell r="D45" t="str">
            <v>МИРОНОВА Алена</v>
          </cell>
          <cell r="E45">
            <v>39475</v>
          </cell>
          <cell r="F45" t="str">
            <v>КМС</v>
          </cell>
          <cell r="G45" t="str">
            <v>Респ.Башкортостан</v>
          </cell>
          <cell r="I45">
            <v>9.824305555555554E-4</v>
          </cell>
        </row>
        <row r="46">
          <cell r="A46">
            <v>12</v>
          </cell>
          <cell r="B46">
            <v>99</v>
          </cell>
          <cell r="C46">
            <v>10133870084</v>
          </cell>
          <cell r="D46" t="str">
            <v>СТЕПАНОВА Злата</v>
          </cell>
          <cell r="E46">
            <v>40430</v>
          </cell>
          <cell r="F46" t="str">
            <v>1 СР</v>
          </cell>
          <cell r="G46" t="str">
            <v>Омская обл.</v>
          </cell>
          <cell r="H46">
            <v>9.5784722222222224E-4</v>
          </cell>
          <cell r="I46">
            <v>1.8986111111111111E-3</v>
          </cell>
        </row>
        <row r="47">
          <cell r="B47">
            <v>100</v>
          </cell>
          <cell r="C47">
            <v>10133869175</v>
          </cell>
          <cell r="D47" t="str">
            <v>ПЕРЕПЕЧИНА Евгения</v>
          </cell>
          <cell r="E47">
            <v>40396</v>
          </cell>
          <cell r="F47" t="str">
            <v>1 СР</v>
          </cell>
          <cell r="G47" t="str">
            <v>Омская обл.</v>
          </cell>
          <cell r="I47">
            <v>9.4076388888888888E-4</v>
          </cell>
        </row>
        <row r="48">
          <cell r="A48">
            <v>13</v>
          </cell>
          <cell r="B48">
            <v>135</v>
          </cell>
          <cell r="C48">
            <v>10129111832</v>
          </cell>
          <cell r="D48" t="str">
            <v>ВЕРИЖНИКОВА Ульяна</v>
          </cell>
          <cell r="E48">
            <v>40111</v>
          </cell>
          <cell r="F48" t="str">
            <v>1 СР</v>
          </cell>
          <cell r="G48" t="str">
            <v>Респ.Башкортостан</v>
          </cell>
          <cell r="H48">
            <v>8.7980324074074078E-4</v>
          </cell>
          <cell r="I48">
            <v>1.8900810185185184E-3</v>
          </cell>
        </row>
        <row r="49">
          <cell r="B49">
            <v>136</v>
          </cell>
          <cell r="C49">
            <v>10161836905</v>
          </cell>
          <cell r="D49" t="str">
            <v>КИЛИНА Анна</v>
          </cell>
          <cell r="E49">
            <v>40081</v>
          </cell>
          <cell r="F49" t="str">
            <v>2 СР</v>
          </cell>
          <cell r="G49" t="str">
            <v>Респ.Башкортостан</v>
          </cell>
          <cell r="I49">
            <v>1.0102777777777775E-3</v>
          </cell>
        </row>
        <row r="50">
          <cell r="A50">
            <v>14</v>
          </cell>
          <cell r="B50">
            <v>104</v>
          </cell>
          <cell r="C50">
            <v>10143130554</v>
          </cell>
          <cell r="D50" t="str">
            <v>РУДЕНКО Маргарита</v>
          </cell>
          <cell r="E50">
            <v>40394</v>
          </cell>
          <cell r="F50" t="str">
            <v>КМС</v>
          </cell>
          <cell r="G50" t="str">
            <v>Новосибирская обл.</v>
          </cell>
          <cell r="H50">
            <v>9.3938657407407415E-4</v>
          </cell>
          <cell r="I50">
            <v>2.0124421296296297E-3</v>
          </cell>
        </row>
        <row r="51">
          <cell r="B51">
            <v>105</v>
          </cell>
          <cell r="C51">
            <v>10146046315</v>
          </cell>
          <cell r="D51" t="str">
            <v>СЕРГЕЕВА София</v>
          </cell>
          <cell r="E51">
            <v>40493</v>
          </cell>
          <cell r="F51" t="str">
            <v>1 СР</v>
          </cell>
          <cell r="G51" t="str">
            <v>Новосибирская обл.</v>
          </cell>
          <cell r="I51">
            <v>1.0730555555555554E-3</v>
          </cell>
        </row>
        <row r="53">
          <cell r="A53" t="str">
            <v>ПОГОДНЫЕ УСЛОВИЯ</v>
          </cell>
          <cell r="H53" t="str">
            <v>СТАТИСТИКА ГОНКИ</v>
          </cell>
        </row>
        <row r="54">
          <cell r="A54" t="str">
            <v>Температура: +26</v>
          </cell>
          <cell r="G54" t="str">
            <v>Субъектов РФ</v>
          </cell>
          <cell r="H54">
            <v>4</v>
          </cell>
        </row>
        <row r="55">
          <cell r="A55" t="str">
            <v>Влажность: 47 %</v>
          </cell>
          <cell r="G55" t="str">
            <v>Заявлено</v>
          </cell>
          <cell r="H55">
            <v>14</v>
          </cell>
        </row>
        <row r="56">
          <cell r="G56" t="str">
            <v>Стартовало</v>
          </cell>
          <cell r="H56">
            <v>14</v>
          </cell>
        </row>
        <row r="57">
          <cell r="G57" t="str">
            <v>Финишировало</v>
          </cell>
          <cell r="H57">
            <v>14</v>
          </cell>
        </row>
        <row r="58">
          <cell r="G58" t="str">
            <v>Н. финишировало</v>
          </cell>
          <cell r="H58">
            <v>0</v>
          </cell>
        </row>
        <row r="59">
          <cell r="G59" t="str">
            <v>Дисквалифицировано</v>
          </cell>
          <cell r="H59">
            <v>0</v>
          </cell>
        </row>
        <row r="60">
          <cell r="G60" t="str">
            <v>Н. стартовало</v>
          </cell>
          <cell r="H60">
            <v>0</v>
          </cell>
        </row>
        <row r="62">
          <cell r="A62" t="str">
            <v>ТЕХНИЧЕСКИЙ ДЕЛЕГАТ ФВСР:</v>
          </cell>
          <cell r="D62" t="str">
            <v>ГЛАВНЫЙ СУДЬЯ:</v>
          </cell>
          <cell r="G62" t="str">
            <v>ГЛАВНЫЙ СЕКРЕТАРЬ:</v>
          </cell>
        </row>
        <row r="69">
          <cell r="A69" t="str">
            <v xml:space="preserve">ГОНОВА М.В. (г. МОСКВА) </v>
          </cell>
          <cell r="D69" t="str">
            <v xml:space="preserve">ГНИДЕНКО В.Н. (ВК, г. ТУЛА) </v>
          </cell>
          <cell r="G69" t="str">
            <v>СЛАБКОВСКАЯ В.Н. ( ВК, г. ОМСК)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101</v>
          </cell>
          <cell r="C25">
            <v>10120340810</v>
          </cell>
          <cell r="D25" t="str">
            <v>САЙГАНОВА Мария</v>
          </cell>
          <cell r="E25">
            <v>39136</v>
          </cell>
          <cell r="F25" t="str">
            <v>КМС</v>
          </cell>
          <cell r="G25" t="str">
            <v>Омская обл.</v>
          </cell>
        </row>
        <row r="26">
          <cell r="B26">
            <v>98</v>
          </cell>
          <cell r="C26">
            <v>10127392609</v>
          </cell>
          <cell r="D26" t="str">
            <v>ЧЕТКИНА Виталия</v>
          </cell>
          <cell r="E26">
            <v>39593</v>
          </cell>
          <cell r="F26" t="str">
            <v>КМС</v>
          </cell>
          <cell r="G26" t="str">
            <v>Омская обл.</v>
          </cell>
        </row>
        <row r="27">
          <cell r="A27" t="str">
            <v>В</v>
          </cell>
          <cell r="B27">
            <v>120</v>
          </cell>
          <cell r="C27">
            <v>10130128817</v>
          </cell>
          <cell r="D27" t="str">
            <v>АЛЯКРИНСКАЯ София</v>
          </cell>
          <cell r="E27">
            <v>40101</v>
          </cell>
          <cell r="F27" t="str">
            <v>КМС</v>
          </cell>
          <cell r="G27" t="str">
            <v>Москва</v>
          </cell>
        </row>
        <row r="28">
          <cell r="B28">
            <v>125</v>
          </cell>
          <cell r="C28">
            <v>10145133202</v>
          </cell>
          <cell r="D28" t="str">
            <v>ИГНАТЬЕВА Анастасия</v>
          </cell>
          <cell r="E28">
            <v>40264</v>
          </cell>
          <cell r="F28" t="str">
            <v>1 СР</v>
          </cell>
          <cell r="G28" t="str">
            <v>Москва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B30">
            <v>127</v>
          </cell>
          <cell r="C30">
            <v>10132637275</v>
          </cell>
          <cell r="D30" t="str">
            <v>САМОДЕЕНКО Дарья</v>
          </cell>
          <cell r="E30">
            <v>40070</v>
          </cell>
          <cell r="F30" t="str">
            <v>КМС</v>
          </cell>
          <cell r="G30" t="str">
            <v>Иркутская обл.</v>
          </cell>
        </row>
        <row r="31">
          <cell r="B31">
            <v>128</v>
          </cell>
          <cell r="C31">
            <v>10117776774</v>
          </cell>
          <cell r="D31" t="str">
            <v>АЛЕКСЕЕНКО Сабрина</v>
          </cell>
          <cell r="E31">
            <v>39255</v>
          </cell>
          <cell r="F31" t="str">
            <v>МС</v>
          </cell>
          <cell r="G31" t="str">
            <v>Иркутская обл.</v>
          </cell>
        </row>
        <row r="32">
          <cell r="A32" t="str">
            <v>В</v>
          </cell>
          <cell r="B32">
            <v>112</v>
          </cell>
          <cell r="C32">
            <v>10123783704</v>
          </cell>
          <cell r="D32" t="str">
            <v>ТАДЖИЕВА Алина</v>
          </cell>
          <cell r="E32">
            <v>39323</v>
          </cell>
          <cell r="F32" t="str">
            <v>МС</v>
          </cell>
          <cell r="G32" t="str">
            <v>Санкт-Петербург</v>
          </cell>
        </row>
        <row r="33">
          <cell r="B33">
            <v>114</v>
          </cell>
          <cell r="C33">
            <v>10137550125</v>
          </cell>
          <cell r="D33" t="str">
            <v>ШИПИЛОВА Дарья</v>
          </cell>
          <cell r="E33">
            <v>39501</v>
          </cell>
          <cell r="F33" t="str">
            <v>КМС</v>
          </cell>
          <cell r="G33" t="str">
            <v>Санкт-Петербург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106</v>
          </cell>
          <cell r="D24">
            <v>10090420754</v>
          </cell>
          <cell r="E24" t="str">
            <v>АЛЕКСЕЕВА Ангелина</v>
          </cell>
          <cell r="F24">
            <v>38805</v>
          </cell>
          <cell r="G24" t="str">
            <v>КМС</v>
          </cell>
          <cell r="H24" t="str">
            <v>Свердловская обл.</v>
          </cell>
        </row>
        <row r="25">
          <cell r="C25">
            <v>107</v>
          </cell>
          <cell r="D25">
            <v>10090423279</v>
          </cell>
          <cell r="E25" t="str">
            <v>ОБРЕЗКОВА Анна</v>
          </cell>
          <cell r="F25">
            <v>38807</v>
          </cell>
          <cell r="G25" t="str">
            <v>КМС</v>
          </cell>
          <cell r="H25" t="str">
            <v>Свердловская обл.</v>
          </cell>
        </row>
        <row r="26">
          <cell r="B26" t="str">
            <v>В</v>
          </cell>
          <cell r="D26" t="e">
            <v>#N/A</v>
          </cell>
        </row>
        <row r="27">
          <cell r="D27" t="e">
            <v>#N/A</v>
          </cell>
        </row>
        <row r="28">
          <cell r="A28">
            <v>2</v>
          </cell>
          <cell r="B28" t="str">
            <v>А</v>
          </cell>
          <cell r="C28">
            <v>111</v>
          </cell>
          <cell r="D28">
            <v>10111016480</v>
          </cell>
          <cell r="E28" t="str">
            <v>ЖУРАВЛЕВА Екатерина</v>
          </cell>
          <cell r="F28">
            <v>38870</v>
          </cell>
          <cell r="G28" t="str">
            <v>КМС</v>
          </cell>
          <cell r="H28" t="str">
            <v>Санкт-Петербург</v>
          </cell>
        </row>
        <row r="29">
          <cell r="C29">
            <v>95</v>
          </cell>
          <cell r="D29">
            <v>10088344146</v>
          </cell>
          <cell r="E29" t="str">
            <v>МУЧКАЕВА Людмила</v>
          </cell>
          <cell r="F29">
            <v>38624</v>
          </cell>
          <cell r="G29" t="str">
            <v>МС</v>
          </cell>
          <cell r="H29" t="str">
            <v>Санкт-Петербург</v>
          </cell>
        </row>
        <row r="30">
          <cell r="B30" t="str">
            <v>В</v>
          </cell>
          <cell r="C30">
            <v>129</v>
          </cell>
          <cell r="D30">
            <v>10119123155</v>
          </cell>
          <cell r="E30" t="str">
            <v>ШИШКИНА Виктория</v>
          </cell>
          <cell r="F30">
            <v>39607</v>
          </cell>
          <cell r="G30" t="str">
            <v>КМС</v>
          </cell>
          <cell r="H30" t="str">
            <v>Иркутская обл.</v>
          </cell>
        </row>
        <row r="31">
          <cell r="C31">
            <v>132</v>
          </cell>
          <cell r="D31">
            <v>10104450792</v>
          </cell>
          <cell r="E31" t="str">
            <v>КОВЯЗИНА Валерия</v>
          </cell>
          <cell r="F31">
            <v>38473</v>
          </cell>
          <cell r="G31" t="str">
            <v>МС</v>
          </cell>
          <cell r="H31" t="str">
            <v>Иркутская обл.</v>
          </cell>
        </row>
        <row r="32">
          <cell r="A32">
            <v>3</v>
          </cell>
          <cell r="B32" t="str">
            <v>А</v>
          </cell>
          <cell r="C32">
            <v>119</v>
          </cell>
          <cell r="D32">
            <v>10120565122</v>
          </cell>
          <cell r="E32" t="str">
            <v>ТОЛСТИКОВА Екатерина</v>
          </cell>
          <cell r="F32">
            <v>38778</v>
          </cell>
          <cell r="G32" t="str">
            <v>КМС</v>
          </cell>
          <cell r="H32" t="str">
            <v>Москва</v>
          </cell>
        </row>
        <row r="33">
          <cell r="C33">
            <v>123</v>
          </cell>
          <cell r="D33">
            <v>10130164280</v>
          </cell>
          <cell r="E33" t="str">
            <v>БОСАРГИНА Дарья</v>
          </cell>
          <cell r="F33">
            <v>39492</v>
          </cell>
          <cell r="G33" t="str">
            <v>КМС</v>
          </cell>
          <cell r="H33" t="str">
            <v>Москва</v>
          </cell>
        </row>
        <row r="34">
          <cell r="B34" t="str">
            <v>В</v>
          </cell>
          <cell r="C34">
            <v>87</v>
          </cell>
          <cell r="D34">
            <v>10104579724</v>
          </cell>
          <cell r="E34" t="str">
            <v>САВИЦКАЯ Анастасия</v>
          </cell>
          <cell r="F34">
            <v>38972</v>
          </cell>
          <cell r="G34" t="str">
            <v>КМС</v>
          </cell>
          <cell r="H34" t="str">
            <v>Омская обл.,Новосибирская обл.</v>
          </cell>
        </row>
        <row r="35">
          <cell r="C35">
            <v>96</v>
          </cell>
          <cell r="D35">
            <v>10116168291</v>
          </cell>
          <cell r="E35" t="str">
            <v>ФАТЕЕВА Александра</v>
          </cell>
          <cell r="F35">
            <v>38788</v>
          </cell>
          <cell r="G35" t="str">
            <v>КМС</v>
          </cell>
          <cell r="H35" t="str">
            <v>Омская обл.</v>
          </cell>
        </row>
        <row r="36">
          <cell r="A36">
            <v>4</v>
          </cell>
          <cell r="B36" t="str">
            <v>А</v>
          </cell>
          <cell r="C36">
            <v>117</v>
          </cell>
          <cell r="D36">
            <v>10079777026</v>
          </cell>
          <cell r="E36" t="str">
            <v>САМСОНОВА Анастасия</v>
          </cell>
          <cell r="F36">
            <v>38050</v>
          </cell>
          <cell r="G36" t="str">
            <v>МС</v>
          </cell>
          <cell r="H36" t="str">
            <v>Санкт-Петербург</v>
          </cell>
        </row>
        <row r="37">
          <cell r="C37">
            <v>118</v>
          </cell>
          <cell r="D37">
            <v>10093069258</v>
          </cell>
          <cell r="E37" t="str">
            <v>БОГДАНОВА Алена</v>
          </cell>
          <cell r="F37">
            <v>38836</v>
          </cell>
          <cell r="G37" t="str">
            <v>МС</v>
          </cell>
          <cell r="H37" t="str">
            <v>Санкт-Петербург</v>
          </cell>
        </row>
        <row r="38">
          <cell r="B38" t="str">
            <v>В</v>
          </cell>
          <cell r="D38" t="e">
            <v>#N/A</v>
          </cell>
        </row>
        <row r="39">
          <cell r="D39" t="e">
            <v>#N/A</v>
          </cell>
        </row>
        <row r="40">
          <cell r="A40">
            <v>5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B42" t="str">
            <v>В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11ч 00м </v>
          </cell>
        </row>
        <row r="15">
          <cell r="A15" t="str">
            <v>ДАТА ПРОВЕДЕНИЯ: 05 МАРТА 2025 ГОДА</v>
          </cell>
          <cell r="G15" t="str">
            <v>ОКОНЧАНИЕ ГОНКИ:  11ч 35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106</v>
          </cell>
          <cell r="C24">
            <v>10090420754</v>
          </cell>
          <cell r="D24" t="str">
            <v>АЛЕКСЕЕВА Ангелина</v>
          </cell>
          <cell r="E24">
            <v>38805</v>
          </cell>
          <cell r="F24" t="str">
            <v>КМС</v>
          </cell>
          <cell r="G24" t="str">
            <v>Свердловская обл.</v>
          </cell>
          <cell r="H24">
            <v>9.8810185185185177E-4</v>
          </cell>
          <cell r="I24">
            <v>1.9483101851851851E-3</v>
          </cell>
        </row>
        <row r="25">
          <cell r="B25">
            <v>107</v>
          </cell>
          <cell r="C25">
            <v>10090423279</v>
          </cell>
          <cell r="D25" t="str">
            <v>ОБРЕЗКОВА Анна</v>
          </cell>
          <cell r="E25">
            <v>38807</v>
          </cell>
          <cell r="F25" t="str">
            <v>КМС</v>
          </cell>
          <cell r="G25" t="str">
            <v>Свердловская обл.</v>
          </cell>
          <cell r="I25">
            <v>9.6020833333333331E-4</v>
          </cell>
        </row>
        <row r="26">
          <cell r="A26">
            <v>2</v>
          </cell>
          <cell r="B26">
            <v>111</v>
          </cell>
          <cell r="C26">
            <v>10111016480</v>
          </cell>
          <cell r="D26" t="str">
            <v>ЖУРАВЛЕВА Екатерина</v>
          </cell>
          <cell r="E26">
            <v>38870</v>
          </cell>
          <cell r="F26" t="str">
            <v>КМС</v>
          </cell>
          <cell r="G26" t="str">
            <v>Санкт-Петербург</v>
          </cell>
          <cell r="H26">
            <v>9.1658564814814814E-4</v>
          </cell>
          <cell r="I26">
            <v>1.8199189814814816E-3</v>
          </cell>
        </row>
        <row r="27">
          <cell r="B27">
            <v>95</v>
          </cell>
          <cell r="C27">
            <v>10088344146</v>
          </cell>
          <cell r="D27" t="str">
            <v>МУЧКАЕВА Людмила</v>
          </cell>
          <cell r="E27">
            <v>38624</v>
          </cell>
          <cell r="F27" t="str">
            <v>МС</v>
          </cell>
          <cell r="G27" t="str">
            <v>Санкт-Петербург</v>
          </cell>
          <cell r="I27">
            <v>9.0333333333333346E-4</v>
          </cell>
        </row>
        <row r="28">
          <cell r="A28">
            <v>3</v>
          </cell>
          <cell r="B28">
            <v>129</v>
          </cell>
          <cell r="C28">
            <v>10119123155</v>
          </cell>
          <cell r="D28" t="str">
            <v>ШИШКИНА Виктория</v>
          </cell>
          <cell r="E28">
            <v>39607</v>
          </cell>
          <cell r="F28" t="str">
            <v>КМС</v>
          </cell>
          <cell r="G28" t="str">
            <v>Иркутская обл.</v>
          </cell>
          <cell r="H28">
            <v>8.7361111111111114E-4</v>
          </cell>
          <cell r="I28">
            <v>1.7335648148148147E-3</v>
          </cell>
        </row>
        <row r="29">
          <cell r="B29">
            <v>132</v>
          </cell>
          <cell r="C29">
            <v>10104450792</v>
          </cell>
          <cell r="D29" t="str">
            <v>КОВЯЗИНА Валерия</v>
          </cell>
          <cell r="E29">
            <v>38473</v>
          </cell>
          <cell r="F29" t="str">
            <v>МС</v>
          </cell>
          <cell r="G29" t="str">
            <v>Иркутская обл.</v>
          </cell>
          <cell r="I29">
            <v>8.599537037037036E-4</v>
          </cell>
        </row>
        <row r="30">
          <cell r="A30">
            <v>4</v>
          </cell>
          <cell r="B30">
            <v>119</v>
          </cell>
          <cell r="C30">
            <v>10120565122</v>
          </cell>
          <cell r="D30" t="str">
            <v>ТОЛСТИКОВА Екатерина</v>
          </cell>
          <cell r="E30">
            <v>38778</v>
          </cell>
          <cell r="F30" t="str">
            <v>КМС</v>
          </cell>
          <cell r="G30" t="str">
            <v>Москва</v>
          </cell>
        </row>
        <row r="31">
          <cell r="B31">
            <v>123</v>
          </cell>
          <cell r="C31">
            <v>10130164280</v>
          </cell>
          <cell r="D31" t="str">
            <v>БОСАРГИНА Дарья</v>
          </cell>
          <cell r="E31">
            <v>39492</v>
          </cell>
          <cell r="F31" t="str">
            <v>КМС</v>
          </cell>
          <cell r="G31" t="str">
            <v>Москва</v>
          </cell>
          <cell r="I31">
            <v>0</v>
          </cell>
        </row>
        <row r="32">
          <cell r="A32">
            <v>5</v>
          </cell>
          <cell r="B32">
            <v>87</v>
          </cell>
          <cell r="C32">
            <v>10104579724</v>
          </cell>
          <cell r="D32" t="str">
            <v>САВИЦКАЯ Анастасия</v>
          </cell>
          <cell r="E32">
            <v>38972</v>
          </cell>
          <cell r="F32" t="str">
            <v>КМС</v>
          </cell>
          <cell r="G32" t="str">
            <v>Омская обл.,Новосибирская обл.</v>
          </cell>
        </row>
        <row r="33">
          <cell r="B33">
            <v>96</v>
          </cell>
          <cell r="C33">
            <v>10116168291</v>
          </cell>
          <cell r="D33" t="str">
            <v>ФАТЕЕВА Александра</v>
          </cell>
          <cell r="E33">
            <v>38788</v>
          </cell>
          <cell r="F33" t="str">
            <v>КМС</v>
          </cell>
          <cell r="G33" t="str">
            <v>Омская обл.</v>
          </cell>
          <cell r="I33">
            <v>0</v>
          </cell>
        </row>
        <row r="34">
          <cell r="A34">
            <v>6</v>
          </cell>
          <cell r="B34">
            <v>117</v>
          </cell>
          <cell r="C34">
            <v>10079777026</v>
          </cell>
          <cell r="D34" t="str">
            <v>САМСОНОВА Анастасия</v>
          </cell>
          <cell r="E34">
            <v>38050</v>
          </cell>
          <cell r="F34" t="str">
            <v>МС</v>
          </cell>
          <cell r="G34" t="str">
            <v>Санкт-Петербург</v>
          </cell>
        </row>
        <row r="35">
          <cell r="B35">
            <v>118</v>
          </cell>
          <cell r="C35">
            <v>10093069258</v>
          </cell>
          <cell r="D35" t="str">
            <v>БОГДАНОВА Алена</v>
          </cell>
          <cell r="E35">
            <v>38836</v>
          </cell>
          <cell r="F35" t="str">
            <v>МС</v>
          </cell>
          <cell r="G35" t="str">
            <v>Санкт-Петербург</v>
          </cell>
          <cell r="I35">
            <v>0</v>
          </cell>
        </row>
        <row r="37">
          <cell r="A37" t="str">
            <v>ПОГОДНЫЕ УСЛОВИЯ</v>
          </cell>
          <cell r="H37" t="str">
            <v>СТАТИСТИКА ГОНКИ</v>
          </cell>
        </row>
        <row r="38">
          <cell r="A38" t="str">
            <v>Температура: +26</v>
          </cell>
          <cell r="G38" t="str">
            <v>Субъектов РФ</v>
          </cell>
          <cell r="H38">
            <v>4</v>
          </cell>
        </row>
        <row r="39">
          <cell r="A39" t="str">
            <v>Влажность: 47 %</v>
          </cell>
          <cell r="G39" t="str">
            <v>Заявлено</v>
          </cell>
          <cell r="H39">
            <v>6</v>
          </cell>
        </row>
        <row r="40">
          <cell r="G40" t="str">
            <v>Стартовало</v>
          </cell>
          <cell r="H40">
            <v>6</v>
          </cell>
        </row>
        <row r="41">
          <cell r="G41" t="str">
            <v>Финишировало</v>
          </cell>
          <cell r="H41">
            <v>6</v>
          </cell>
        </row>
        <row r="42">
          <cell r="G42" t="str">
            <v>Н. финишировало</v>
          </cell>
          <cell r="H42">
            <v>0</v>
          </cell>
        </row>
        <row r="43">
          <cell r="G43" t="str">
            <v>Дисквалифицировано</v>
          </cell>
          <cell r="H43">
            <v>0</v>
          </cell>
        </row>
        <row r="44">
          <cell r="G44" t="str">
            <v>Н. стартовало</v>
          </cell>
          <cell r="H44">
            <v>0</v>
          </cell>
        </row>
        <row r="46">
          <cell r="A46" t="str">
            <v>ТЕХНИЧЕСКИЙ ДЕЛЕГАТ ФВСР:</v>
          </cell>
          <cell r="D46" t="str">
            <v>ГЛАВНЫЙ СУДЬЯ:</v>
          </cell>
          <cell r="G46" t="str">
            <v>ГЛАВНЫЙ СЕКРЕТАРЬ:</v>
          </cell>
        </row>
        <row r="53">
          <cell r="A53" t="str">
            <v xml:space="preserve">ГОНОВА М.В. (г. МОСКВА) </v>
          </cell>
          <cell r="D53" t="str">
            <v xml:space="preserve">ГНИДЕНКО В.Н. (ВК, г. ТУЛА) </v>
          </cell>
          <cell r="G53" t="str">
            <v>СЛАБКОВСКАЯ В.Н. ( ВК, г. ОМСК)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3 км</v>
          </cell>
        </row>
        <row r="12">
          <cell r="A12" t="str">
            <v>ЮНИОРКИ 19-22 ГОДА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В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 t="str">
            <v>В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66</v>
          </cell>
          <cell r="D24">
            <v>10143618584</v>
          </cell>
          <cell r="E24" t="str">
            <v>ШЕПЕЛИН Кирилл</v>
          </cell>
          <cell r="F24">
            <v>40314</v>
          </cell>
          <cell r="G24" t="str">
            <v>КМС</v>
          </cell>
          <cell r="H24" t="str">
            <v>Тюменская обл.</v>
          </cell>
        </row>
        <row r="25">
          <cell r="C25">
            <v>67</v>
          </cell>
          <cell r="D25">
            <v>10153942014</v>
          </cell>
          <cell r="E25" t="str">
            <v>СЕРГЕЕВ Никита</v>
          </cell>
          <cell r="F25">
            <v>40227</v>
          </cell>
          <cell r="G25" t="str">
            <v>2 СР</v>
          </cell>
          <cell r="H25" t="str">
            <v>Тюменская обл.</v>
          </cell>
        </row>
        <row r="26">
          <cell r="B26" t="str">
            <v>В</v>
          </cell>
          <cell r="C26">
            <v>16</v>
          </cell>
          <cell r="D26">
            <v>10123419548</v>
          </cell>
          <cell r="E26" t="str">
            <v>ДЕВЯТКОВ Андрей</v>
          </cell>
          <cell r="F26">
            <v>39361</v>
          </cell>
          <cell r="G26" t="str">
            <v>КМС</v>
          </cell>
          <cell r="H26" t="str">
            <v>Омская обл.</v>
          </cell>
        </row>
        <row r="27">
          <cell r="C27">
            <v>11</v>
          </cell>
          <cell r="D27">
            <v>10129594004</v>
          </cell>
          <cell r="E27" t="str">
            <v>МАСЛЮК Вениамин</v>
          </cell>
          <cell r="F27">
            <v>39502</v>
          </cell>
          <cell r="G27" t="str">
            <v>КМС</v>
          </cell>
          <cell r="H27" t="str">
            <v>Омская обл.</v>
          </cell>
        </row>
        <row r="28">
          <cell r="A28">
            <v>2</v>
          </cell>
          <cell r="B28" t="str">
            <v>А</v>
          </cell>
          <cell r="C28">
            <v>40</v>
          </cell>
          <cell r="D28">
            <v>10127677242</v>
          </cell>
          <cell r="E28" t="str">
            <v>ПОКРОВСКИЙ Владислав</v>
          </cell>
          <cell r="F28">
            <v>39474</v>
          </cell>
          <cell r="G28" t="str">
            <v>1 СР</v>
          </cell>
          <cell r="H28" t="str">
            <v>Новосибирская обл.</v>
          </cell>
        </row>
        <row r="29">
          <cell r="C29">
            <v>39</v>
          </cell>
          <cell r="D29">
            <v>10141439926</v>
          </cell>
          <cell r="E29" t="str">
            <v>ГРЕЧКИН Максим</v>
          </cell>
          <cell r="F29">
            <v>39795</v>
          </cell>
          <cell r="G29" t="str">
            <v>1 СР</v>
          </cell>
          <cell r="H29" t="str">
            <v>Новосибирская обл.</v>
          </cell>
        </row>
        <row r="30">
          <cell r="B30" t="str">
            <v>В</v>
          </cell>
          <cell r="C30">
            <v>63</v>
          </cell>
          <cell r="D30">
            <v>10128097877</v>
          </cell>
          <cell r="E30" t="str">
            <v>ШУРАВИН Владислав</v>
          </cell>
          <cell r="F30">
            <v>39729</v>
          </cell>
          <cell r="G30" t="str">
            <v>2 СР</v>
          </cell>
          <cell r="H30" t="str">
            <v>Тюменская обл.</v>
          </cell>
        </row>
        <row r="31">
          <cell r="C31">
            <v>68</v>
          </cell>
          <cell r="D31">
            <v>10143841280</v>
          </cell>
          <cell r="E31" t="str">
            <v>ЗАХАРОВ Сергей</v>
          </cell>
          <cell r="F31">
            <v>39623</v>
          </cell>
          <cell r="G31" t="str">
            <v>1 СР</v>
          </cell>
          <cell r="H31" t="str">
            <v>Тюменская обл.</v>
          </cell>
        </row>
        <row r="32">
          <cell r="A32">
            <v>3</v>
          </cell>
          <cell r="B32" t="str">
            <v>А</v>
          </cell>
          <cell r="C32">
            <v>21</v>
          </cell>
          <cell r="D32">
            <v>10133681744</v>
          </cell>
          <cell r="E32" t="str">
            <v>ГОРОХ Кирилл</v>
          </cell>
          <cell r="F32">
            <v>40213</v>
          </cell>
          <cell r="G32" t="str">
            <v>1 СР</v>
          </cell>
          <cell r="H32" t="str">
            <v>Омская обл.</v>
          </cell>
        </row>
        <row r="33">
          <cell r="C33">
            <v>19</v>
          </cell>
          <cell r="D33">
            <v>10133681845</v>
          </cell>
          <cell r="E33" t="str">
            <v>СТЕПАНОВ Алексей</v>
          </cell>
          <cell r="F33">
            <v>40211</v>
          </cell>
          <cell r="G33" t="str">
            <v>1 СР</v>
          </cell>
          <cell r="H33" t="str">
            <v>Омская обл.</v>
          </cell>
        </row>
        <row r="34">
          <cell r="B34" t="str">
            <v>В</v>
          </cell>
          <cell r="C34">
            <v>65</v>
          </cell>
          <cell r="D34">
            <v>10143591912</v>
          </cell>
          <cell r="E34" t="str">
            <v>ШЕПЕЛИН Илья</v>
          </cell>
          <cell r="F34">
            <v>40314</v>
          </cell>
          <cell r="G34" t="str">
            <v>2 СР</v>
          </cell>
          <cell r="H34" t="str">
            <v>Тюменская обл.</v>
          </cell>
        </row>
        <row r="35">
          <cell r="C35">
            <v>64</v>
          </cell>
          <cell r="D35">
            <v>10143841583</v>
          </cell>
          <cell r="E35" t="str">
            <v>ТУРЧИН Александр</v>
          </cell>
          <cell r="F35">
            <v>40199</v>
          </cell>
          <cell r="G35" t="str">
            <v>2 СР</v>
          </cell>
          <cell r="H35" t="str">
            <v>Тюменская обл.</v>
          </cell>
        </row>
        <row r="36">
          <cell r="A36">
            <v>4</v>
          </cell>
          <cell r="B36" t="str">
            <v>А</v>
          </cell>
          <cell r="C36">
            <v>73</v>
          </cell>
          <cell r="D36">
            <v>10151623613</v>
          </cell>
          <cell r="E36" t="str">
            <v>СПИРИДОНОВ Денис</v>
          </cell>
          <cell r="F36">
            <v>39475</v>
          </cell>
          <cell r="G36" t="str">
            <v>1 СР</v>
          </cell>
          <cell r="H36" t="str">
            <v>Респ.Башкортостан</v>
          </cell>
        </row>
        <row r="37">
          <cell r="C37">
            <v>75</v>
          </cell>
          <cell r="D37">
            <v>10143464600</v>
          </cell>
          <cell r="E37" t="str">
            <v>ГАЗИЗОВ Руслан</v>
          </cell>
          <cell r="F37">
            <v>40103</v>
          </cell>
          <cell r="G37" t="str">
            <v>КМС</v>
          </cell>
          <cell r="H37" t="str">
            <v>Респ.Башкортостан</v>
          </cell>
        </row>
        <row r="38">
          <cell r="B38" t="str">
            <v>В</v>
          </cell>
          <cell r="C38">
            <v>20</v>
          </cell>
          <cell r="D38">
            <v>10142530265</v>
          </cell>
          <cell r="E38" t="str">
            <v>ФУКС Даниил</v>
          </cell>
          <cell r="F38">
            <v>40015</v>
          </cell>
          <cell r="G38" t="str">
            <v>1 СР</v>
          </cell>
          <cell r="H38" t="str">
            <v>Омская обл.</v>
          </cell>
        </row>
        <row r="39">
          <cell r="C39">
            <v>22</v>
          </cell>
          <cell r="D39">
            <v>10115821620</v>
          </cell>
          <cell r="E39" t="str">
            <v>ТЮСЕНКОВ Артем</v>
          </cell>
          <cell r="F39">
            <v>39890</v>
          </cell>
          <cell r="G39" t="str">
            <v>1 СР</v>
          </cell>
          <cell r="H39" t="str">
            <v>Омская обл.</v>
          </cell>
        </row>
        <row r="40">
          <cell r="A40">
            <v>5</v>
          </cell>
          <cell r="B40" t="str">
            <v>А</v>
          </cell>
          <cell r="C40">
            <v>45</v>
          </cell>
          <cell r="D40">
            <v>10131547845</v>
          </cell>
          <cell r="E40" t="str">
            <v>АХТАМОВ Кирилл</v>
          </cell>
          <cell r="F40">
            <v>39276</v>
          </cell>
          <cell r="G40" t="str">
            <v>КМС</v>
          </cell>
          <cell r="H40" t="str">
            <v>Иркутская обл.</v>
          </cell>
        </row>
        <row r="41">
          <cell r="C41">
            <v>42</v>
          </cell>
          <cell r="D41">
            <v>10150168916</v>
          </cell>
          <cell r="E41" t="str">
            <v>БЛИНОВ Сергей</v>
          </cell>
          <cell r="F41">
            <v>40078</v>
          </cell>
          <cell r="G41" t="str">
            <v>КМС</v>
          </cell>
          <cell r="H41" t="str">
            <v>Иркутская обл.</v>
          </cell>
        </row>
        <row r="42">
          <cell r="B42" t="str">
            <v>В</v>
          </cell>
          <cell r="C42">
            <v>10</v>
          </cell>
          <cell r="D42">
            <v>10127676030</v>
          </cell>
          <cell r="E42" t="str">
            <v>ДОКШИН Андрей</v>
          </cell>
          <cell r="F42">
            <v>39734</v>
          </cell>
          <cell r="G42" t="str">
            <v>КМС</v>
          </cell>
          <cell r="H42" t="str">
            <v>Омская обл.</v>
          </cell>
        </row>
        <row r="43">
          <cell r="C43">
            <v>9</v>
          </cell>
          <cell r="D43">
            <v>10130113659</v>
          </cell>
          <cell r="E43" t="str">
            <v>КЕЗЬ Федор</v>
          </cell>
          <cell r="F43">
            <v>39760</v>
          </cell>
          <cell r="G43" t="str">
            <v>КМС</v>
          </cell>
          <cell r="H43" t="str">
            <v>Омская обл.</v>
          </cell>
        </row>
        <row r="44">
          <cell r="A44">
            <v>6</v>
          </cell>
          <cell r="B44" t="str">
            <v>А</v>
          </cell>
          <cell r="C44">
            <v>55</v>
          </cell>
          <cell r="D44">
            <v>10139175378</v>
          </cell>
          <cell r="E44" t="str">
            <v>ГАММЕРШМИДТ Антон</v>
          </cell>
          <cell r="F44">
            <v>39878</v>
          </cell>
          <cell r="G44" t="str">
            <v>КМС</v>
          </cell>
          <cell r="H44" t="str">
            <v>Москва</v>
          </cell>
        </row>
        <row r="45">
          <cell r="C45">
            <v>61</v>
          </cell>
          <cell r="D45">
            <v>10129837817</v>
          </cell>
          <cell r="E45" t="str">
            <v>СИТДИКОВ Амир</v>
          </cell>
          <cell r="F45">
            <v>39858</v>
          </cell>
          <cell r="G45" t="str">
            <v>КМС</v>
          </cell>
          <cell r="H45" t="str">
            <v>Москва</v>
          </cell>
        </row>
        <row r="46">
          <cell r="B46" t="str">
            <v>В</v>
          </cell>
          <cell r="C46">
            <v>44</v>
          </cell>
          <cell r="D46">
            <v>10140222473</v>
          </cell>
          <cell r="E46" t="str">
            <v>БЕРТУНОВ Максим</v>
          </cell>
          <cell r="F46">
            <v>39609</v>
          </cell>
          <cell r="G46" t="str">
            <v>КМС</v>
          </cell>
          <cell r="H46" t="str">
            <v>Иркутская обл.</v>
          </cell>
        </row>
        <row r="47">
          <cell r="C47">
            <v>43</v>
          </cell>
          <cell r="D47">
            <v>10140309369</v>
          </cell>
          <cell r="E47" t="str">
            <v>СКАЛКИН Кирилл</v>
          </cell>
          <cell r="F47">
            <v>39744</v>
          </cell>
          <cell r="G47" t="str">
            <v>КМС</v>
          </cell>
          <cell r="H47" t="str">
            <v>Иркутская обл.</v>
          </cell>
        </row>
        <row r="48">
          <cell r="A48">
            <v>7</v>
          </cell>
          <cell r="B48" t="str">
            <v>А</v>
          </cell>
          <cell r="C48">
            <v>50</v>
          </cell>
          <cell r="D48">
            <v>10131460747</v>
          </cell>
          <cell r="E48" t="str">
            <v>ВАСИЛЬЕВ Олег</v>
          </cell>
          <cell r="F48">
            <v>39558</v>
          </cell>
          <cell r="G48" t="str">
            <v>КМС</v>
          </cell>
          <cell r="H48" t="str">
            <v>Санкт-Петербург</v>
          </cell>
        </row>
        <row r="49">
          <cell r="C49">
            <v>49</v>
          </cell>
          <cell r="D49">
            <v>10106037350</v>
          </cell>
          <cell r="E49" t="str">
            <v>ХВОРОСТОВ Богдан</v>
          </cell>
          <cell r="F49">
            <v>39137</v>
          </cell>
          <cell r="G49" t="str">
            <v>КМС</v>
          </cell>
          <cell r="H49" t="str">
            <v>Санкт-Петербург</v>
          </cell>
        </row>
        <row r="50">
          <cell r="B50" t="str">
            <v>В</v>
          </cell>
          <cell r="C50">
            <v>74</v>
          </cell>
          <cell r="D50">
            <v>10143590191</v>
          </cell>
          <cell r="E50" t="str">
            <v>СОБОЛЕВ Семен</v>
          </cell>
          <cell r="F50">
            <v>39484</v>
          </cell>
          <cell r="G50" t="str">
            <v>2 СР</v>
          </cell>
          <cell r="H50" t="str">
            <v>Респ.Башкортостан</v>
          </cell>
        </row>
        <row r="51">
          <cell r="C51">
            <v>72</v>
          </cell>
          <cell r="D51">
            <v>10143619392</v>
          </cell>
          <cell r="E51" t="str">
            <v>ПУЗЫРОВ Владимир</v>
          </cell>
          <cell r="F51">
            <v>39492</v>
          </cell>
          <cell r="G51" t="str">
            <v>2 СР</v>
          </cell>
          <cell r="H51" t="str">
            <v>Респ.Башкортостан</v>
          </cell>
        </row>
        <row r="52">
          <cell r="A52">
            <v>8</v>
          </cell>
          <cell r="B52" t="str">
            <v>А</v>
          </cell>
          <cell r="C52">
            <v>58</v>
          </cell>
          <cell r="D52">
            <v>10127428274</v>
          </cell>
          <cell r="E52" t="str">
            <v>ЖИВЕЧКОВ Илья</v>
          </cell>
          <cell r="F52">
            <v>39296</v>
          </cell>
          <cell r="G52" t="str">
            <v>КМС</v>
          </cell>
          <cell r="H52" t="str">
            <v>Москва</v>
          </cell>
        </row>
        <row r="53">
          <cell r="C53">
            <v>59</v>
          </cell>
          <cell r="D53">
            <v>10115494446</v>
          </cell>
          <cell r="E53" t="str">
            <v>КРИСАНОВ Кирилл</v>
          </cell>
          <cell r="F53">
            <v>39359</v>
          </cell>
          <cell r="G53" t="str">
            <v>КМС</v>
          </cell>
          <cell r="H53" t="str">
            <v>Москва</v>
          </cell>
        </row>
        <row r="54">
          <cell r="B54" t="str">
            <v>В</v>
          </cell>
          <cell r="C54">
            <v>17</v>
          </cell>
          <cell r="D54">
            <v>10091970330</v>
          </cell>
          <cell r="E54" t="str">
            <v>КУЛАГИН Глеб</v>
          </cell>
          <cell r="F54">
            <v>39380</v>
          </cell>
          <cell r="G54" t="str">
            <v>КМС</v>
          </cell>
          <cell r="H54" t="str">
            <v>Омская обл.</v>
          </cell>
        </row>
        <row r="55">
          <cell r="C55">
            <v>18</v>
          </cell>
          <cell r="D55">
            <v>10091960832</v>
          </cell>
          <cell r="E55" t="str">
            <v>ХРИСТОЛЮБОВ Павел</v>
          </cell>
          <cell r="F55">
            <v>39392</v>
          </cell>
          <cell r="G55" t="str">
            <v>КМС</v>
          </cell>
          <cell r="H55" t="str">
            <v>Омская обл.</v>
          </cell>
        </row>
        <row r="56">
          <cell r="A56">
            <v>9</v>
          </cell>
          <cell r="B56" t="str">
            <v>А</v>
          </cell>
          <cell r="C56">
            <v>46</v>
          </cell>
          <cell r="D56">
            <v>10105978645</v>
          </cell>
          <cell r="E56" t="str">
            <v>ГОНЧАРОВ Александр</v>
          </cell>
          <cell r="F56">
            <v>39215</v>
          </cell>
          <cell r="G56" t="str">
            <v>МС</v>
          </cell>
          <cell r="H56" t="str">
            <v>Санкт-Петербург</v>
          </cell>
        </row>
        <row r="57">
          <cell r="C57">
            <v>47</v>
          </cell>
          <cell r="D57">
            <v>10116165463</v>
          </cell>
          <cell r="E57" t="str">
            <v>ГРАМАРЧУК Трофим</v>
          </cell>
          <cell r="F57">
            <v>39120</v>
          </cell>
          <cell r="G57" t="str">
            <v>КМС</v>
          </cell>
          <cell r="H57" t="str">
            <v>Санкт-Петербург</v>
          </cell>
        </row>
        <row r="58">
          <cell r="B58" t="str">
            <v>В</v>
          </cell>
          <cell r="C58">
            <v>56</v>
          </cell>
          <cell r="D58">
            <v>10113107135</v>
          </cell>
          <cell r="E58" t="str">
            <v>КУСКОВ Давид</v>
          </cell>
          <cell r="F58">
            <v>39483</v>
          </cell>
          <cell r="G58" t="str">
            <v>КМС</v>
          </cell>
          <cell r="H58" t="str">
            <v>Москва</v>
          </cell>
        </row>
        <row r="59">
          <cell r="C59">
            <v>54</v>
          </cell>
          <cell r="D59">
            <v>10129902885</v>
          </cell>
          <cell r="E59" t="str">
            <v>БОРТНИК Степан</v>
          </cell>
          <cell r="F59">
            <v>40113</v>
          </cell>
          <cell r="G59" t="str">
            <v>КМС</v>
          </cell>
          <cell r="H59" t="str">
            <v>Москва</v>
          </cell>
        </row>
        <row r="60">
          <cell r="A60">
            <v>10</v>
          </cell>
          <cell r="B60" t="str">
            <v>А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B62" t="str">
            <v>В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11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12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A68">
            <v>13</v>
          </cell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  <row r="74"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 t="e">
            <v>#N/A</v>
          </cell>
        </row>
        <row r="75"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</row>
        <row r="76"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</row>
        <row r="77"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  <cell r="H77" t="e">
            <v>#N/A</v>
          </cell>
        </row>
        <row r="78"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</row>
        <row r="79">
          <cell r="D79" t="e">
            <v>#N/A</v>
          </cell>
          <cell r="E79" t="e">
            <v>#N/A</v>
          </cell>
          <cell r="F79" t="e">
            <v>#N/A</v>
          </cell>
          <cell r="G79" t="e">
            <v>#N/A</v>
          </cell>
          <cell r="H79" t="e">
            <v>#N/A</v>
          </cell>
        </row>
        <row r="80"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</row>
        <row r="81">
          <cell r="D81" t="e">
            <v>#N/A</v>
          </cell>
          <cell r="E81" t="e">
            <v>#N/A</v>
          </cell>
          <cell r="F81" t="e">
            <v>#N/A</v>
          </cell>
          <cell r="G81" t="e">
            <v>#N/A</v>
          </cell>
          <cell r="H81" t="e">
            <v>#N/A</v>
          </cell>
        </row>
        <row r="82"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  <cell r="H82" t="e">
            <v>#N/A</v>
          </cell>
        </row>
        <row r="83"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  <cell r="H83" t="e">
            <v>#N/A</v>
          </cell>
        </row>
        <row r="84">
          <cell r="D84" t="e">
            <v>#N/A</v>
          </cell>
          <cell r="E84" t="e">
            <v>#N/A</v>
          </cell>
          <cell r="F84" t="e">
            <v>#N/A</v>
          </cell>
          <cell r="G84" t="e">
            <v>#N/A</v>
          </cell>
          <cell r="H84" t="e">
            <v>#N/A</v>
          </cell>
        </row>
        <row r="85"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</row>
        <row r="86">
          <cell r="D86" t="e">
            <v>#N/A</v>
          </cell>
          <cell r="E86" t="e">
            <v>#N/A</v>
          </cell>
          <cell r="F86" t="e">
            <v>#N/A</v>
          </cell>
          <cell r="G86" t="e">
            <v>#N/A</v>
          </cell>
          <cell r="H86" t="e">
            <v>#N/A</v>
          </cell>
        </row>
        <row r="87">
          <cell r="D87" t="e">
            <v>#N/A</v>
          </cell>
          <cell r="E87" t="e">
            <v>#N/A</v>
          </cell>
          <cell r="F87" t="e">
            <v>#N/A</v>
          </cell>
          <cell r="G87" t="e">
            <v>#N/A</v>
          </cell>
          <cell r="H87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05 МАРТА 2025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66</v>
          </cell>
          <cell r="C24">
            <v>10143618584</v>
          </cell>
          <cell r="D24" t="str">
            <v>ШЕПЕЛИН Кирилл</v>
          </cell>
          <cell r="E24">
            <v>40314</v>
          </cell>
          <cell r="F24" t="str">
            <v>КМС</v>
          </cell>
          <cell r="G24" t="str">
            <v>Тюменская обл.</v>
          </cell>
        </row>
        <row r="25">
          <cell r="B25">
            <v>67</v>
          </cell>
          <cell r="C25">
            <v>10153942014</v>
          </cell>
          <cell r="D25" t="str">
            <v>СЕРГЕЕВ Никита</v>
          </cell>
          <cell r="E25">
            <v>40227</v>
          </cell>
          <cell r="F25" t="str">
            <v>2 СР</v>
          </cell>
          <cell r="G25" t="str">
            <v>Тюменская обл.</v>
          </cell>
          <cell r="I25">
            <v>0</v>
          </cell>
        </row>
        <row r="26">
          <cell r="A26">
            <v>2</v>
          </cell>
          <cell r="B26">
            <v>16</v>
          </cell>
          <cell r="C26">
            <v>10123419548</v>
          </cell>
          <cell r="D26" t="str">
            <v>ДЕВЯТКОВ Андрей</v>
          </cell>
          <cell r="E26">
            <v>39361</v>
          </cell>
          <cell r="F26" t="str">
            <v>КМС</v>
          </cell>
          <cell r="G26" t="str">
            <v>Омская обл.</v>
          </cell>
        </row>
        <row r="27"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Омская обл.</v>
          </cell>
          <cell r="I27">
            <v>0</v>
          </cell>
        </row>
        <row r="28">
          <cell r="A28">
            <v>3</v>
          </cell>
          <cell r="B28">
            <v>40</v>
          </cell>
          <cell r="C28">
            <v>10127677242</v>
          </cell>
          <cell r="D28" t="str">
            <v>ПОКРОВСКИЙ Владислав</v>
          </cell>
          <cell r="E28">
            <v>39474</v>
          </cell>
          <cell r="F28" t="str">
            <v>1 СР</v>
          </cell>
          <cell r="G28" t="str">
            <v>Новосибирская обл.</v>
          </cell>
        </row>
        <row r="29">
          <cell r="B29">
            <v>39</v>
          </cell>
          <cell r="C29">
            <v>10141439926</v>
          </cell>
          <cell r="D29" t="str">
            <v>ГРЕЧКИН Максим</v>
          </cell>
          <cell r="E29">
            <v>39795</v>
          </cell>
          <cell r="F29" t="str">
            <v>1 СР</v>
          </cell>
          <cell r="G29" t="str">
            <v>Новосибирская обл.</v>
          </cell>
          <cell r="I29">
            <v>0</v>
          </cell>
        </row>
        <row r="30">
          <cell r="A30">
            <v>4</v>
          </cell>
          <cell r="B30">
            <v>63</v>
          </cell>
          <cell r="C30">
            <v>10128097877</v>
          </cell>
          <cell r="D30" t="str">
            <v>ШУРАВИН Владислав</v>
          </cell>
          <cell r="E30">
            <v>39729</v>
          </cell>
          <cell r="F30" t="str">
            <v>2 СР</v>
          </cell>
          <cell r="G30" t="str">
            <v>Тюменская обл.</v>
          </cell>
        </row>
        <row r="31">
          <cell r="B31">
            <v>68</v>
          </cell>
          <cell r="C31">
            <v>10143841280</v>
          </cell>
          <cell r="D31" t="str">
            <v>ЗАХАРОВ Сергей</v>
          </cell>
          <cell r="E31">
            <v>39623</v>
          </cell>
          <cell r="F31" t="str">
            <v>1 СР</v>
          </cell>
          <cell r="G31" t="str">
            <v>Тюменская обл.</v>
          </cell>
          <cell r="I31">
            <v>0</v>
          </cell>
        </row>
        <row r="32">
          <cell r="A32">
            <v>5</v>
          </cell>
          <cell r="B32">
            <v>21</v>
          </cell>
          <cell r="C32">
            <v>10133681744</v>
          </cell>
          <cell r="D32" t="str">
            <v>ГОРОХ Кирилл</v>
          </cell>
          <cell r="E32">
            <v>40213</v>
          </cell>
          <cell r="F32" t="str">
            <v>1 СР</v>
          </cell>
          <cell r="G32" t="str">
            <v>Омская обл.</v>
          </cell>
        </row>
        <row r="33">
          <cell r="B33">
            <v>19</v>
          </cell>
          <cell r="C33">
            <v>10133681845</v>
          </cell>
          <cell r="D33" t="str">
            <v>СТЕПАНОВ Алексей</v>
          </cell>
          <cell r="E33">
            <v>40211</v>
          </cell>
          <cell r="F33" t="str">
            <v>1 СР</v>
          </cell>
          <cell r="G33" t="str">
            <v>Омская обл.</v>
          </cell>
          <cell r="I33">
            <v>0</v>
          </cell>
        </row>
        <row r="34">
          <cell r="A34">
            <v>6</v>
          </cell>
          <cell r="B34">
            <v>65</v>
          </cell>
          <cell r="C34">
            <v>10143591912</v>
          </cell>
          <cell r="D34" t="str">
            <v>ШЕПЕЛИН Илья</v>
          </cell>
          <cell r="E34">
            <v>40314</v>
          </cell>
          <cell r="F34" t="str">
            <v>2 СР</v>
          </cell>
          <cell r="G34" t="str">
            <v>Тюменская обл.</v>
          </cell>
        </row>
        <row r="35">
          <cell r="B35">
            <v>64</v>
          </cell>
          <cell r="C35">
            <v>10143841583</v>
          </cell>
          <cell r="D35" t="str">
            <v>ТУРЧИН Александр</v>
          </cell>
          <cell r="E35">
            <v>40199</v>
          </cell>
          <cell r="F35" t="str">
            <v>2 СР</v>
          </cell>
          <cell r="G35" t="str">
            <v>Тюменская обл.</v>
          </cell>
          <cell r="I35">
            <v>0</v>
          </cell>
        </row>
        <row r="36">
          <cell r="A36">
            <v>7</v>
          </cell>
          <cell r="B36">
            <v>73</v>
          </cell>
          <cell r="C36">
            <v>10151623613</v>
          </cell>
          <cell r="D36" t="str">
            <v>СПИРИДОНОВ Денис</v>
          </cell>
          <cell r="E36">
            <v>39475</v>
          </cell>
          <cell r="F36" t="str">
            <v>1 СР</v>
          </cell>
          <cell r="G36" t="str">
            <v>Респ.Башкортостан</v>
          </cell>
        </row>
        <row r="37">
          <cell r="B37">
            <v>75</v>
          </cell>
          <cell r="C37">
            <v>10143464600</v>
          </cell>
          <cell r="D37" t="str">
            <v>ГАЗИЗОВ Руслан</v>
          </cell>
          <cell r="E37">
            <v>40103</v>
          </cell>
          <cell r="F37" t="str">
            <v>КМС</v>
          </cell>
          <cell r="G37" t="str">
            <v>Респ.Башкортостан</v>
          </cell>
          <cell r="I37">
            <v>0</v>
          </cell>
        </row>
        <row r="38">
          <cell r="A38">
            <v>8</v>
          </cell>
          <cell r="B38">
            <v>20</v>
          </cell>
          <cell r="C38">
            <v>10142530265</v>
          </cell>
          <cell r="D38" t="str">
            <v>ФУКС Даниил</v>
          </cell>
          <cell r="E38">
            <v>40015</v>
          </cell>
          <cell r="F38" t="str">
            <v>1 СР</v>
          </cell>
          <cell r="G38" t="str">
            <v>Омская обл.</v>
          </cell>
        </row>
        <row r="39">
          <cell r="B39">
            <v>22</v>
          </cell>
          <cell r="C39">
            <v>10115821620</v>
          </cell>
          <cell r="D39" t="str">
            <v>ТЮСЕНКОВ Артем</v>
          </cell>
          <cell r="E39">
            <v>39890</v>
          </cell>
          <cell r="F39" t="str">
            <v>1 СР</v>
          </cell>
          <cell r="G39" t="str">
            <v>Омская обл.</v>
          </cell>
          <cell r="I39">
            <v>0</v>
          </cell>
        </row>
        <row r="40">
          <cell r="A40">
            <v>9</v>
          </cell>
          <cell r="B40">
            <v>45</v>
          </cell>
          <cell r="C40">
            <v>10131547845</v>
          </cell>
          <cell r="D40" t="str">
            <v>АХТАМОВ Кирилл</v>
          </cell>
          <cell r="E40">
            <v>39276</v>
          </cell>
          <cell r="F40" t="str">
            <v>КМС</v>
          </cell>
          <cell r="G40" t="str">
            <v>Иркутская обл.</v>
          </cell>
        </row>
        <row r="41">
          <cell r="B41">
            <v>42</v>
          </cell>
          <cell r="C41">
            <v>10150168916</v>
          </cell>
          <cell r="D41" t="str">
            <v>БЛИНОВ Сергей</v>
          </cell>
          <cell r="E41">
            <v>40078</v>
          </cell>
          <cell r="F41" t="str">
            <v>КМС</v>
          </cell>
          <cell r="G41" t="str">
            <v>Иркутская обл.</v>
          </cell>
          <cell r="I41">
            <v>0</v>
          </cell>
        </row>
        <row r="42">
          <cell r="A42">
            <v>10</v>
          </cell>
          <cell r="B42">
            <v>10</v>
          </cell>
          <cell r="C42">
            <v>10127676030</v>
          </cell>
          <cell r="D42" t="str">
            <v>ДОКШИН Андрей</v>
          </cell>
          <cell r="E42">
            <v>39734</v>
          </cell>
          <cell r="F42" t="str">
            <v>КМС</v>
          </cell>
          <cell r="G42" t="str">
            <v>Омская обл.</v>
          </cell>
        </row>
        <row r="43">
          <cell r="B43">
            <v>9</v>
          </cell>
          <cell r="C43">
            <v>10130113659</v>
          </cell>
          <cell r="D43" t="str">
            <v>КЕЗЬ Федор</v>
          </cell>
          <cell r="E43">
            <v>39760</v>
          </cell>
          <cell r="F43" t="str">
            <v>КМС</v>
          </cell>
          <cell r="G43" t="str">
            <v>Омская обл.</v>
          </cell>
          <cell r="I43">
            <v>0</v>
          </cell>
        </row>
        <row r="44">
          <cell r="A44">
            <v>11</v>
          </cell>
          <cell r="B44">
            <v>55</v>
          </cell>
          <cell r="C44">
            <v>10139175378</v>
          </cell>
          <cell r="D44" t="str">
            <v>ГАММЕРШМИДТ Антон</v>
          </cell>
          <cell r="E44">
            <v>39878</v>
          </cell>
          <cell r="F44" t="str">
            <v>КМС</v>
          </cell>
          <cell r="G44" t="str">
            <v>Москва</v>
          </cell>
        </row>
        <row r="45">
          <cell r="B45">
            <v>61</v>
          </cell>
          <cell r="C45">
            <v>10129837817</v>
          </cell>
          <cell r="D45" t="str">
            <v>СИТДИКОВ Амир</v>
          </cell>
          <cell r="E45">
            <v>39858</v>
          </cell>
          <cell r="F45" t="str">
            <v>КМС</v>
          </cell>
          <cell r="G45" t="str">
            <v>Москва</v>
          </cell>
          <cell r="I45">
            <v>0</v>
          </cell>
        </row>
        <row r="46">
          <cell r="A46">
            <v>12</v>
          </cell>
          <cell r="B46">
            <v>44</v>
          </cell>
          <cell r="C46">
            <v>10140222473</v>
          </cell>
          <cell r="D46" t="str">
            <v>БЕРТУНОВ Максим</v>
          </cell>
          <cell r="E46">
            <v>39609</v>
          </cell>
          <cell r="F46" t="str">
            <v>КМС</v>
          </cell>
          <cell r="G46" t="str">
            <v>Иркутская обл.</v>
          </cell>
        </row>
        <row r="47">
          <cell r="B47">
            <v>43</v>
          </cell>
          <cell r="C47">
            <v>10140309369</v>
          </cell>
          <cell r="D47" t="str">
            <v>СКАЛКИН Кирилл</v>
          </cell>
          <cell r="E47">
            <v>39744</v>
          </cell>
          <cell r="F47" t="str">
            <v>КМС</v>
          </cell>
          <cell r="G47" t="str">
            <v>Иркутская обл.</v>
          </cell>
          <cell r="I47">
            <v>0</v>
          </cell>
        </row>
        <row r="48">
          <cell r="A48">
            <v>13</v>
          </cell>
          <cell r="B48">
            <v>50</v>
          </cell>
          <cell r="C48">
            <v>10131460747</v>
          </cell>
          <cell r="D48" t="str">
            <v>ВАСИЛЬЕВ Олег</v>
          </cell>
          <cell r="E48">
            <v>39558</v>
          </cell>
          <cell r="F48" t="str">
            <v>КМС</v>
          </cell>
          <cell r="G48" t="str">
            <v>Санкт-Петербург</v>
          </cell>
        </row>
        <row r="49">
          <cell r="B49">
            <v>49</v>
          </cell>
          <cell r="C49">
            <v>10106037350</v>
          </cell>
          <cell r="D49" t="str">
            <v>ХВОРОСТОВ Богдан</v>
          </cell>
          <cell r="E49">
            <v>39137</v>
          </cell>
          <cell r="F49" t="str">
            <v>КМС</v>
          </cell>
          <cell r="G49" t="str">
            <v>Санкт-Петербург</v>
          </cell>
          <cell r="I49">
            <v>0</v>
          </cell>
        </row>
        <row r="50">
          <cell r="A50">
            <v>14</v>
          </cell>
          <cell r="B50">
            <v>74</v>
          </cell>
          <cell r="C50">
            <v>10143590191</v>
          </cell>
          <cell r="D50" t="str">
            <v>СОБОЛЕВ Семен</v>
          </cell>
          <cell r="E50">
            <v>39484</v>
          </cell>
          <cell r="F50" t="str">
            <v>2 СР</v>
          </cell>
          <cell r="G50" t="str">
            <v>Респ.Башкортостан</v>
          </cell>
        </row>
        <row r="51">
          <cell r="B51">
            <v>72</v>
          </cell>
          <cell r="C51">
            <v>10143619392</v>
          </cell>
          <cell r="D51" t="str">
            <v>ПУЗЫРОВ Владимир</v>
          </cell>
          <cell r="E51">
            <v>39492</v>
          </cell>
          <cell r="F51" t="str">
            <v>2 СР</v>
          </cell>
          <cell r="G51" t="str">
            <v>Респ.Башкортостан</v>
          </cell>
          <cell r="I51">
            <v>0</v>
          </cell>
        </row>
        <row r="52">
          <cell r="A52">
            <v>15</v>
          </cell>
          <cell r="B52">
            <v>58</v>
          </cell>
          <cell r="C52">
            <v>10127428274</v>
          </cell>
          <cell r="D52" t="str">
            <v>ЖИВЕЧКОВ Илья</v>
          </cell>
          <cell r="E52">
            <v>39296</v>
          </cell>
          <cell r="F52" t="str">
            <v>КМС</v>
          </cell>
          <cell r="G52" t="str">
            <v>Москва</v>
          </cell>
        </row>
        <row r="53">
          <cell r="B53">
            <v>59</v>
          </cell>
          <cell r="C53">
            <v>10115494446</v>
          </cell>
          <cell r="D53" t="str">
            <v>КРИСАНОВ Кирилл</v>
          </cell>
          <cell r="E53">
            <v>39359</v>
          </cell>
          <cell r="F53" t="str">
            <v>КМС</v>
          </cell>
          <cell r="G53" t="str">
            <v>Москва</v>
          </cell>
          <cell r="I53">
            <v>0</v>
          </cell>
        </row>
        <row r="54">
          <cell r="A54">
            <v>16</v>
          </cell>
          <cell r="B54">
            <v>17</v>
          </cell>
          <cell r="C54">
            <v>10091970330</v>
          </cell>
          <cell r="D54" t="str">
            <v>КУЛАГИН Глеб</v>
          </cell>
          <cell r="E54">
            <v>39380</v>
          </cell>
          <cell r="F54" t="str">
            <v>КМС</v>
          </cell>
          <cell r="G54" t="str">
            <v>Омская обл.</v>
          </cell>
        </row>
        <row r="55">
          <cell r="B55">
            <v>18</v>
          </cell>
          <cell r="C55">
            <v>10091960832</v>
          </cell>
          <cell r="D55" t="str">
            <v>ХРИСТОЛЮБОВ Павел</v>
          </cell>
          <cell r="E55">
            <v>39392</v>
          </cell>
          <cell r="F55" t="str">
            <v>КМС</v>
          </cell>
          <cell r="G55" t="str">
            <v>Омская обл.</v>
          </cell>
          <cell r="I55">
            <v>0</v>
          </cell>
        </row>
        <row r="56">
          <cell r="A56">
            <v>17</v>
          </cell>
          <cell r="B56">
            <v>46</v>
          </cell>
          <cell r="C56">
            <v>10105978645</v>
          </cell>
          <cell r="D56" t="str">
            <v>ГОНЧАРОВ Александр</v>
          </cell>
          <cell r="E56">
            <v>39215</v>
          </cell>
          <cell r="F56" t="str">
            <v>МС</v>
          </cell>
          <cell r="G56" t="str">
            <v>Санкт-Петербург</v>
          </cell>
        </row>
        <row r="57">
          <cell r="B57">
            <v>47</v>
          </cell>
          <cell r="C57">
            <v>10116165463</v>
          </cell>
          <cell r="D57" t="str">
            <v>ГРАМАРЧУК Трофим</v>
          </cell>
          <cell r="E57">
            <v>39120</v>
          </cell>
          <cell r="F57" t="str">
            <v>КМС</v>
          </cell>
          <cell r="G57" t="str">
            <v>Санкт-Петербург</v>
          </cell>
          <cell r="I57">
            <v>0</v>
          </cell>
        </row>
        <row r="58">
          <cell r="A58">
            <v>18</v>
          </cell>
          <cell r="B58">
            <v>56</v>
          </cell>
          <cell r="C58">
            <v>10113107135</v>
          </cell>
          <cell r="D58" t="str">
            <v>КУСКОВ Давид</v>
          </cell>
          <cell r="E58">
            <v>39483</v>
          </cell>
          <cell r="F58" t="str">
            <v>КМС</v>
          </cell>
          <cell r="G58" t="str">
            <v>Москва</v>
          </cell>
        </row>
        <row r="59">
          <cell r="B59">
            <v>54</v>
          </cell>
          <cell r="C59">
            <v>10129902885</v>
          </cell>
          <cell r="D59" t="str">
            <v>БОРТНИК Степан</v>
          </cell>
          <cell r="E59">
            <v>40113</v>
          </cell>
          <cell r="F59" t="str">
            <v>КМС</v>
          </cell>
          <cell r="G59" t="str">
            <v>Москва</v>
          </cell>
          <cell r="I59">
            <v>0</v>
          </cell>
        </row>
        <row r="61">
          <cell r="A61" t="str">
            <v>ПОГОДНЫЕ УСЛОВИЯ</v>
          </cell>
          <cell r="H61" t="str">
            <v>СТАТИСТИКА ГОНКИ</v>
          </cell>
        </row>
        <row r="62">
          <cell r="A62" t="str">
            <v>Температура: +26</v>
          </cell>
          <cell r="G62" t="str">
            <v>Субъектов РФ</v>
          </cell>
          <cell r="H62">
            <v>6</v>
          </cell>
        </row>
        <row r="63">
          <cell r="A63" t="str">
            <v>Влажность: 47 %</v>
          </cell>
          <cell r="G63" t="str">
            <v>Заявлено</v>
          </cell>
          <cell r="H63">
            <v>18</v>
          </cell>
        </row>
        <row r="64">
          <cell r="G64" t="str">
            <v>Стартовало</v>
          </cell>
          <cell r="H64">
            <v>18</v>
          </cell>
        </row>
        <row r="65">
          <cell r="G65" t="str">
            <v>Финишировало</v>
          </cell>
          <cell r="H65">
            <v>18</v>
          </cell>
        </row>
        <row r="66">
          <cell r="G66" t="str">
            <v>Н. финишировало</v>
          </cell>
          <cell r="H66">
            <v>0</v>
          </cell>
        </row>
        <row r="67">
          <cell r="G67" t="str">
            <v>Дисквалифицировано</v>
          </cell>
          <cell r="H67">
            <v>0</v>
          </cell>
        </row>
        <row r="68">
          <cell r="G68" t="str">
            <v>Н. стартовало</v>
          </cell>
          <cell r="H68">
            <v>0</v>
          </cell>
        </row>
        <row r="70">
          <cell r="A70" t="str">
            <v>ТЕХНИЧЕСКИЙ ДЕЛЕГАТ ФВСР:</v>
          </cell>
          <cell r="E70" t="str">
            <v>ГЛАВНЫЙ СУДЬЯ:</v>
          </cell>
          <cell r="H70" t="str">
            <v>ГЛАВНЫЙ СЕКРЕТАРЬ:</v>
          </cell>
        </row>
        <row r="77">
          <cell r="A77" t="str">
            <v xml:space="preserve">ГОНОВА М.В. (г. МОСКВА) </v>
          </cell>
          <cell r="E77" t="str">
            <v xml:space="preserve">ГНИДЕНКО В.Н. (ВК, г. ТУЛА) </v>
          </cell>
          <cell r="H77" t="str">
            <v>СЛАБКОВСКАЯ В.Н. ( ВК, г. ОМСК)</v>
          </cell>
        </row>
      </sheetData>
      <sheetData sheetId="3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19-22 ГОДА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ЗАЕЗД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35</v>
          </cell>
          <cell r="D24">
            <v>10083057141</v>
          </cell>
          <cell r="E24" t="str">
            <v>АВЕРИН Валентин</v>
          </cell>
          <cell r="F24">
            <v>38534</v>
          </cell>
          <cell r="G24" t="str">
            <v>КМС</v>
          </cell>
          <cell r="H24" t="str">
            <v>Новосибирская обл.,Ульяновская обл.</v>
          </cell>
        </row>
        <row r="25">
          <cell r="C25">
            <v>36</v>
          </cell>
          <cell r="D25">
            <v>10092621745</v>
          </cell>
          <cell r="E25" t="str">
            <v>ТОКАРЕВ Матвей</v>
          </cell>
          <cell r="F25">
            <v>38828</v>
          </cell>
          <cell r="G25" t="str">
            <v>МС</v>
          </cell>
          <cell r="H25" t="str">
            <v>Новосибирская обл.</v>
          </cell>
        </row>
        <row r="26">
          <cell r="B26" t="str">
            <v>В</v>
          </cell>
          <cell r="D26" t="e">
            <v>#N/A</v>
          </cell>
        </row>
        <row r="27">
          <cell r="D27" t="e">
            <v>#N/A</v>
          </cell>
        </row>
        <row r="28">
          <cell r="A28">
            <v>2</v>
          </cell>
          <cell r="B28" t="str">
            <v>А</v>
          </cell>
          <cell r="C28">
            <v>32</v>
          </cell>
          <cell r="D28">
            <v>10054315334</v>
          </cell>
          <cell r="E28" t="str">
            <v>БЛОХИН Иван</v>
          </cell>
          <cell r="F28">
            <v>38106</v>
          </cell>
          <cell r="G28" t="str">
            <v>МС</v>
          </cell>
          <cell r="H28" t="str">
            <v>Орловская обл.</v>
          </cell>
        </row>
        <row r="29">
          <cell r="C29">
            <v>31</v>
          </cell>
          <cell r="D29">
            <v>10036060742</v>
          </cell>
          <cell r="E29" t="str">
            <v>АНИСИМОВ Иван</v>
          </cell>
          <cell r="F29">
            <v>37731</v>
          </cell>
          <cell r="G29" t="str">
            <v>МС</v>
          </cell>
          <cell r="H29" t="str">
            <v>Орловская обл.</v>
          </cell>
        </row>
        <row r="30">
          <cell r="B30" t="str">
            <v>В</v>
          </cell>
          <cell r="C30">
            <v>76</v>
          </cell>
          <cell r="D30">
            <v>10133902824</v>
          </cell>
          <cell r="E30" t="str">
            <v>СТАЦЕНКО Станислав</v>
          </cell>
          <cell r="F30">
            <v>39097</v>
          </cell>
          <cell r="G30" t="str">
            <v>КМС</v>
          </cell>
          <cell r="H30" t="str">
            <v>Респ.Башкортостан</v>
          </cell>
        </row>
        <row r="31">
          <cell r="C31">
            <v>71</v>
          </cell>
          <cell r="D31">
            <v>10104924678</v>
          </cell>
          <cell r="E31" t="str">
            <v>ЗИМАНОВ Олег</v>
          </cell>
          <cell r="F31">
            <v>38740</v>
          </cell>
          <cell r="G31" t="str">
            <v>КМС</v>
          </cell>
          <cell r="H31" t="str">
            <v>Респ.Башкортостан</v>
          </cell>
        </row>
        <row r="32">
          <cell r="A32">
            <v>3</v>
          </cell>
          <cell r="B32" t="str">
            <v>А</v>
          </cell>
          <cell r="C32">
            <v>37</v>
          </cell>
          <cell r="D32">
            <v>10112339623</v>
          </cell>
          <cell r="E32" t="str">
            <v>БЕДРЕТДИНОВ Фарид</v>
          </cell>
          <cell r="F32">
            <v>38707</v>
          </cell>
          <cell r="G32" t="str">
            <v>КМС</v>
          </cell>
          <cell r="H32" t="str">
            <v>Москва</v>
          </cell>
        </row>
        <row r="33">
          <cell r="C33">
            <v>60</v>
          </cell>
          <cell r="D33">
            <v>10084268530</v>
          </cell>
          <cell r="E33" t="str">
            <v>ПРИДАТЧЕНКО Егор</v>
          </cell>
          <cell r="F33">
            <v>38954</v>
          </cell>
          <cell r="G33" t="str">
            <v>МС</v>
          </cell>
          <cell r="H33" t="str">
            <v>Москва</v>
          </cell>
        </row>
        <row r="34">
          <cell r="B34" t="str">
            <v>В</v>
          </cell>
          <cell r="C34">
            <v>7</v>
          </cell>
          <cell r="D34">
            <v>10078794292</v>
          </cell>
          <cell r="E34" t="str">
            <v>ТИШКИН Александр</v>
          </cell>
          <cell r="F34">
            <v>37768</v>
          </cell>
          <cell r="G34" t="str">
            <v>МС</v>
          </cell>
          <cell r="H34" t="str">
            <v>Омская обл.,Респ. Крым</v>
          </cell>
        </row>
        <row r="35">
          <cell r="C35">
            <v>8</v>
          </cell>
          <cell r="D35">
            <v>10092621038</v>
          </cell>
          <cell r="E35" t="str">
            <v>ЛЯШКО Владислав</v>
          </cell>
          <cell r="F35">
            <v>38191</v>
          </cell>
          <cell r="G35" t="str">
            <v>МС</v>
          </cell>
          <cell r="H35" t="str">
            <v>Омская обл.,Новосибирская обл.</v>
          </cell>
        </row>
        <row r="36">
          <cell r="A36">
            <v>4</v>
          </cell>
          <cell r="B36" t="str">
            <v>А</v>
          </cell>
          <cell r="C36">
            <v>30</v>
          </cell>
          <cell r="D36">
            <v>10100958893</v>
          </cell>
          <cell r="E36" t="str">
            <v>БЕЛИКОВ Никита</v>
          </cell>
          <cell r="F36">
            <v>38488</v>
          </cell>
          <cell r="G36" t="str">
            <v>МС</v>
          </cell>
          <cell r="H36" t="str">
            <v>Орловская обл.</v>
          </cell>
        </row>
        <row r="37">
          <cell r="C37">
            <v>33</v>
          </cell>
          <cell r="D37">
            <v>10034929579</v>
          </cell>
          <cell r="E37" t="str">
            <v>ЛАПТЕВ Савелий</v>
          </cell>
          <cell r="F37">
            <v>38161</v>
          </cell>
          <cell r="G37" t="str">
            <v>МС</v>
          </cell>
          <cell r="H37" t="str">
            <v>Орловская обл.</v>
          </cell>
        </row>
        <row r="38">
          <cell r="B38" t="str">
            <v>В</v>
          </cell>
          <cell r="C38">
            <v>29</v>
          </cell>
          <cell r="D38">
            <v>10036049123</v>
          </cell>
          <cell r="E38" t="str">
            <v>ХИЛЬКОВИЧ Денис</v>
          </cell>
          <cell r="F38">
            <v>37978</v>
          </cell>
          <cell r="G38" t="str">
            <v>КМС</v>
          </cell>
          <cell r="H38" t="str">
            <v>Респ. Крым</v>
          </cell>
        </row>
        <row r="39">
          <cell r="C39">
            <v>28</v>
          </cell>
          <cell r="D39">
            <v>10095011985</v>
          </cell>
          <cell r="E39" t="str">
            <v>ПОЧЕРНЯЕВ Николай</v>
          </cell>
          <cell r="F39">
            <v>38515</v>
          </cell>
          <cell r="G39" t="str">
            <v>МС</v>
          </cell>
          <cell r="H39" t="str">
            <v>Респ. Крым</v>
          </cell>
        </row>
        <row r="40">
          <cell r="A40">
            <v>5</v>
          </cell>
          <cell r="B40" t="str">
            <v>А</v>
          </cell>
          <cell r="C40">
            <v>53</v>
          </cell>
          <cell r="D40">
            <v>10113386213</v>
          </cell>
          <cell r="E40" t="str">
            <v>БОРТНИК Иван</v>
          </cell>
          <cell r="F40">
            <v>39330</v>
          </cell>
          <cell r="G40" t="str">
            <v>МС</v>
          </cell>
          <cell r="H40" t="str">
            <v>Москва</v>
          </cell>
        </row>
        <row r="41">
          <cell r="C41">
            <v>52</v>
          </cell>
          <cell r="D41">
            <v>10113498771</v>
          </cell>
          <cell r="E41" t="str">
            <v>АВЕРИН Алексей</v>
          </cell>
          <cell r="F41">
            <v>38795</v>
          </cell>
          <cell r="G41" t="str">
            <v>МС</v>
          </cell>
          <cell r="H41" t="str">
            <v>Москва</v>
          </cell>
        </row>
        <row r="42">
          <cell r="B42" t="str">
            <v>В</v>
          </cell>
          <cell r="C42">
            <v>13</v>
          </cell>
          <cell r="D42">
            <v>10105335415</v>
          </cell>
          <cell r="E42" t="str">
            <v>МУХИН Михаил</v>
          </cell>
          <cell r="F42">
            <v>38507</v>
          </cell>
          <cell r="G42" t="str">
            <v>МС</v>
          </cell>
          <cell r="H42" t="str">
            <v>Омская обл.</v>
          </cell>
        </row>
        <row r="43">
          <cell r="C43">
            <v>5</v>
          </cell>
          <cell r="D43">
            <v>10081650136</v>
          </cell>
          <cell r="E43" t="str">
            <v>ПУРЫГИН Максим</v>
          </cell>
          <cell r="F43">
            <v>38520</v>
          </cell>
          <cell r="G43" t="str">
            <v>МС</v>
          </cell>
          <cell r="H43" t="str">
            <v>Омская обл.</v>
          </cell>
        </row>
        <row r="44">
          <cell r="A44">
            <v>6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B46" t="str">
            <v>В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53">
          <cell r="A53">
            <v>11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12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13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  <row r="74"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 t="e">
            <v>#N/A</v>
          </cell>
        </row>
        <row r="75"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</row>
        <row r="76"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19-22 ГОДА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14ч 35м </v>
          </cell>
        </row>
        <row r="15">
          <cell r="A15" t="str">
            <v>ДАТА ПРОВЕДЕНИЯ: 05 МАРТА 2025 ГОДА</v>
          </cell>
          <cell r="G15" t="str">
            <v>ОКОНЧАНИЕ ГОНКИ:  14ч 55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35</v>
          </cell>
          <cell r="C24">
            <v>10083057141</v>
          </cell>
          <cell r="D24" t="str">
            <v>АВЕРИН Валентин</v>
          </cell>
          <cell r="E24">
            <v>38534</v>
          </cell>
          <cell r="F24" t="str">
            <v>КМС</v>
          </cell>
          <cell r="G24" t="str">
            <v>Новосибирская обл.,Ульяновская обл.</v>
          </cell>
        </row>
        <row r="25">
          <cell r="B25">
            <v>36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Новосибирская обл.</v>
          </cell>
          <cell r="I25">
            <v>0</v>
          </cell>
        </row>
        <row r="26">
          <cell r="A26">
            <v>2</v>
          </cell>
          <cell r="B26">
            <v>32</v>
          </cell>
          <cell r="C26">
            <v>10054315334</v>
          </cell>
          <cell r="D26" t="str">
            <v>БЛОХИН Иван</v>
          </cell>
          <cell r="E26">
            <v>38106</v>
          </cell>
          <cell r="F26" t="str">
            <v>МС</v>
          </cell>
          <cell r="G26" t="str">
            <v>Орловская обл.</v>
          </cell>
        </row>
        <row r="27">
          <cell r="B27">
            <v>31</v>
          </cell>
          <cell r="C27">
            <v>10036060742</v>
          </cell>
          <cell r="D27" t="str">
            <v>АНИСИМОВ Иван</v>
          </cell>
          <cell r="E27">
            <v>37731</v>
          </cell>
          <cell r="F27" t="str">
            <v>МС</v>
          </cell>
          <cell r="G27" t="str">
            <v>Орловская обл.</v>
          </cell>
          <cell r="I27">
            <v>0</v>
          </cell>
        </row>
        <row r="28">
          <cell r="A28">
            <v>3</v>
          </cell>
          <cell r="B28">
            <v>76</v>
          </cell>
          <cell r="C28">
            <v>10133902824</v>
          </cell>
          <cell r="D28" t="str">
            <v>СТАЦЕНКО Станислав</v>
          </cell>
          <cell r="E28">
            <v>39097</v>
          </cell>
          <cell r="F28" t="str">
            <v>КМС</v>
          </cell>
          <cell r="G28" t="str">
            <v>Респ.Башкортостан</v>
          </cell>
        </row>
        <row r="29">
          <cell r="B29">
            <v>71</v>
          </cell>
          <cell r="C29">
            <v>10104924678</v>
          </cell>
          <cell r="D29" t="str">
            <v>ЗИМАНОВ Олег</v>
          </cell>
          <cell r="E29">
            <v>38740</v>
          </cell>
          <cell r="F29" t="str">
            <v>КМС</v>
          </cell>
          <cell r="G29" t="str">
            <v>Респ.Башкортостан</v>
          </cell>
          <cell r="I29">
            <v>0</v>
          </cell>
        </row>
        <row r="30">
          <cell r="A30">
            <v>4</v>
          </cell>
          <cell r="B30">
            <v>37</v>
          </cell>
          <cell r="C30">
            <v>10112339623</v>
          </cell>
          <cell r="D30" t="str">
            <v>БЕДРЕТДИНОВ Фарид</v>
          </cell>
          <cell r="E30">
            <v>38707</v>
          </cell>
          <cell r="F30" t="str">
            <v>КМС</v>
          </cell>
          <cell r="G30" t="str">
            <v>Москва</v>
          </cell>
        </row>
        <row r="31">
          <cell r="B31">
            <v>60</v>
          </cell>
          <cell r="C31">
            <v>10084268530</v>
          </cell>
          <cell r="D31" t="str">
            <v>ПРИДАТЧЕНКО Егор</v>
          </cell>
          <cell r="E31">
            <v>38954</v>
          </cell>
          <cell r="F31" t="str">
            <v>МС</v>
          </cell>
          <cell r="G31" t="str">
            <v>Москва</v>
          </cell>
          <cell r="I31">
            <v>0</v>
          </cell>
        </row>
        <row r="32">
          <cell r="A32">
            <v>5</v>
          </cell>
          <cell r="B32">
            <v>7</v>
          </cell>
          <cell r="C32">
            <v>10078794292</v>
          </cell>
          <cell r="D32" t="str">
            <v>ТИШКИН Александр</v>
          </cell>
          <cell r="E32">
            <v>37768</v>
          </cell>
          <cell r="F32" t="str">
            <v>МС</v>
          </cell>
          <cell r="G32" t="str">
            <v>Омская обл.,Респ. Крым</v>
          </cell>
        </row>
        <row r="33">
          <cell r="B33">
            <v>8</v>
          </cell>
          <cell r="C33">
            <v>10092621038</v>
          </cell>
          <cell r="D33" t="str">
            <v>ЛЯШКО Владислав</v>
          </cell>
          <cell r="E33">
            <v>38191</v>
          </cell>
          <cell r="F33" t="str">
            <v>МС</v>
          </cell>
          <cell r="G33" t="str">
            <v>Омская обл.,Новосибирская обл.</v>
          </cell>
          <cell r="I33">
            <v>0</v>
          </cell>
        </row>
        <row r="34">
          <cell r="A34">
            <v>6</v>
          </cell>
          <cell r="B34">
            <v>30</v>
          </cell>
          <cell r="C34">
            <v>10100958893</v>
          </cell>
          <cell r="D34" t="str">
            <v>БЕЛИКОВ Никита</v>
          </cell>
          <cell r="E34">
            <v>38488</v>
          </cell>
          <cell r="F34" t="str">
            <v>МС</v>
          </cell>
          <cell r="G34" t="str">
            <v>Орловская обл.</v>
          </cell>
        </row>
        <row r="35">
          <cell r="B35">
            <v>33</v>
          </cell>
          <cell r="C35">
            <v>10034929579</v>
          </cell>
          <cell r="D35" t="str">
            <v>ЛАПТЕВ Савелий</v>
          </cell>
          <cell r="E35">
            <v>38161</v>
          </cell>
          <cell r="F35" t="str">
            <v>МС</v>
          </cell>
          <cell r="G35" t="str">
            <v>Орловская обл.</v>
          </cell>
          <cell r="I35">
            <v>0</v>
          </cell>
        </row>
        <row r="36">
          <cell r="A36">
            <v>7</v>
          </cell>
          <cell r="B36">
            <v>29</v>
          </cell>
          <cell r="C36">
            <v>10036049123</v>
          </cell>
          <cell r="D36" t="str">
            <v>ХИЛЬКОВИЧ Денис</v>
          </cell>
          <cell r="E36">
            <v>37978</v>
          </cell>
          <cell r="F36" t="str">
            <v>КМС</v>
          </cell>
          <cell r="G36" t="str">
            <v>Респ. Крым</v>
          </cell>
        </row>
        <row r="37">
          <cell r="B37">
            <v>28</v>
          </cell>
          <cell r="C37">
            <v>10095011985</v>
          </cell>
          <cell r="D37" t="str">
            <v>ПОЧЕРНЯЕВ Николай</v>
          </cell>
          <cell r="E37">
            <v>38515</v>
          </cell>
          <cell r="F37" t="str">
            <v>МС</v>
          </cell>
          <cell r="G37" t="str">
            <v>Респ. Крым</v>
          </cell>
          <cell r="I37">
            <v>0</v>
          </cell>
        </row>
        <row r="38">
          <cell r="A38">
            <v>8</v>
          </cell>
          <cell r="B38">
            <v>53</v>
          </cell>
          <cell r="C38">
            <v>10113386213</v>
          </cell>
          <cell r="D38" t="str">
            <v>БОРТНИК Иван</v>
          </cell>
          <cell r="E38">
            <v>39330</v>
          </cell>
          <cell r="F38" t="str">
            <v>МС</v>
          </cell>
          <cell r="G38" t="str">
            <v>Москва</v>
          </cell>
        </row>
        <row r="39">
          <cell r="B39">
            <v>52</v>
          </cell>
          <cell r="C39">
            <v>10113498771</v>
          </cell>
          <cell r="D39" t="str">
            <v>АВЕРИН Алексей</v>
          </cell>
          <cell r="E39">
            <v>38795</v>
          </cell>
          <cell r="F39" t="str">
            <v>МС</v>
          </cell>
          <cell r="G39" t="str">
            <v>Москва</v>
          </cell>
          <cell r="I39">
            <v>0</v>
          </cell>
        </row>
        <row r="40">
          <cell r="A40">
            <v>9</v>
          </cell>
          <cell r="B40">
            <v>13</v>
          </cell>
          <cell r="C40">
            <v>10105335415</v>
          </cell>
          <cell r="D40" t="str">
            <v>МУХИН Михаил</v>
          </cell>
          <cell r="E40">
            <v>38507</v>
          </cell>
          <cell r="F40" t="str">
            <v>МС</v>
          </cell>
          <cell r="G40" t="str">
            <v>Омская обл.</v>
          </cell>
        </row>
        <row r="41">
          <cell r="B41">
            <v>5</v>
          </cell>
          <cell r="C41">
            <v>10081650136</v>
          </cell>
          <cell r="D41" t="str">
            <v>ПУРЫГИН Максим</v>
          </cell>
          <cell r="E41">
            <v>38520</v>
          </cell>
          <cell r="F41" t="str">
            <v>МС</v>
          </cell>
          <cell r="G41" t="str">
            <v>Омская обл.</v>
          </cell>
          <cell r="I41">
            <v>0</v>
          </cell>
        </row>
        <row r="43">
          <cell r="A43" t="str">
            <v>ПОГОДНЫЕ УСЛОВИЯ</v>
          </cell>
          <cell r="H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6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9</v>
          </cell>
        </row>
        <row r="46">
          <cell r="G46" t="str">
            <v>Стартовало</v>
          </cell>
          <cell r="H46">
            <v>9</v>
          </cell>
        </row>
        <row r="47">
          <cell r="G47" t="str">
            <v>Финишировало</v>
          </cell>
          <cell r="H47">
            <v>9</v>
          </cell>
        </row>
        <row r="48">
          <cell r="G48" t="str">
            <v>Н. финишировало</v>
          </cell>
          <cell r="H48">
            <v>0</v>
          </cell>
        </row>
        <row r="49">
          <cell r="G49" t="str">
            <v>Дисквалифицировано</v>
          </cell>
          <cell r="H49">
            <v>0</v>
          </cell>
        </row>
        <row r="50">
          <cell r="G50" t="str">
            <v>Н. стартовало</v>
          </cell>
          <cell r="H50">
            <v>0</v>
          </cell>
        </row>
        <row r="52">
          <cell r="A52" t="str">
            <v>ТЕХНИЧЕСКИЙ ДЕЛЕГАТ ФВСР:</v>
          </cell>
          <cell r="E52" t="str">
            <v>ГЛАВНЫЙ СУДЬЯ:</v>
          </cell>
          <cell r="H52" t="str">
            <v>ГЛАВНЫЙ СЕКРЕТАРЬ:</v>
          </cell>
        </row>
        <row r="59">
          <cell r="A59" t="str">
            <v xml:space="preserve">ГОНОВА М.В. (г. МОСКВА) </v>
          </cell>
          <cell r="E59" t="str">
            <v xml:space="preserve">ГНИДЕНКО В.Н. (ВК, г. ТУЛА) </v>
          </cell>
          <cell r="H59" t="str">
            <v>СЛАБКОВСКАЯ В.Н. ( ВК, г. ОМСК)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</row>
        <row r="15">
          <cell r="A15" t="str">
            <v>ДАТА ПРОВЕДЕНИЯ: 05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В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Финал 1-2 место</v>
          </cell>
        </row>
        <row r="30">
          <cell r="A30" t="str">
            <v>А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 t="str">
            <v>В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</sheetData>
      <sheetData sheetId="4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ПЕРВЕНСТВО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парная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 г. ОМСК - "Омский велотрек"</v>
          </cell>
          <cell r="G14" t="str">
            <v xml:space="preserve">НАЧАЛО ГОНКИ: 17ч 50м </v>
          </cell>
        </row>
        <row r="15">
          <cell r="A15" t="str">
            <v>ДАТА ПРОВЕДЕНИЯ: 05 МАРТА 2025 ГОДА</v>
          </cell>
          <cell r="G15" t="str">
            <v>ОКОНЧАНИЕ ГОНКИ:  18ч 03 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7.8059027777777773E-4</v>
          </cell>
          <cell r="I24">
            <v>1.5213425925925924E-3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7.4075231481481464E-4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>
            <v>7.9391203703703698E-4</v>
          </cell>
          <cell r="I26">
            <v>1.5251157407407407E-3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>
            <v>7.3120370370370375E-4</v>
          </cell>
        </row>
        <row r="28">
          <cell r="A28">
            <v>3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3">
          <cell r="A33" t="str">
            <v>ПОГОДНЫЕ УСЛОВИЯ</v>
          </cell>
          <cell r="G33" t="str">
            <v>СТАТИСТИКА ГОНКИ</v>
          </cell>
        </row>
        <row r="34">
          <cell r="A34" t="str">
            <v>Температура: +26</v>
          </cell>
          <cell r="G34" t="str">
            <v>Субъектов РФ</v>
          </cell>
          <cell r="H34">
            <v>6</v>
          </cell>
        </row>
        <row r="35">
          <cell r="A35" t="str">
            <v>Влажность: 47 %</v>
          </cell>
          <cell r="G35" t="str">
            <v>Заявлено</v>
          </cell>
          <cell r="H35">
            <v>4</v>
          </cell>
        </row>
        <row r="36">
          <cell r="G36" t="str">
            <v>Стартовало</v>
          </cell>
          <cell r="H36">
            <v>4</v>
          </cell>
        </row>
        <row r="37">
          <cell r="G37" t="str">
            <v>Финишировало</v>
          </cell>
          <cell r="H37">
            <v>4</v>
          </cell>
        </row>
        <row r="38">
          <cell r="G38" t="str">
            <v>Н. финишировало</v>
          </cell>
          <cell r="H38">
            <v>0</v>
          </cell>
        </row>
        <row r="39">
          <cell r="G39" t="str">
            <v>Дисквалифицировано</v>
          </cell>
          <cell r="H39">
            <v>0</v>
          </cell>
        </row>
        <row r="40">
          <cell r="G40" t="str">
            <v>Н. стартовало</v>
          </cell>
          <cell r="H40">
            <v>0</v>
          </cell>
        </row>
        <row r="42">
          <cell r="A42" t="str">
            <v>ТЕХНИЧЕСКИЙ ДЕЛЕГАТ ФВСР:</v>
          </cell>
          <cell r="E42" t="str">
            <v>ГЛАВНЫЙ СУДЬЯ:</v>
          </cell>
          <cell r="H42" t="str">
            <v>ГЛАВНЫЙ СЕКРЕТАРЬ:</v>
          </cell>
        </row>
        <row r="49">
          <cell r="A49" t="str">
            <v xml:space="preserve">ГОНОВА М.В. (г. МОСКВА) </v>
          </cell>
          <cell r="E49" t="str">
            <v xml:space="preserve">ГНИДЕНКО В.Н. (ВК, г. ТУЛА) </v>
          </cell>
          <cell r="H49" t="str">
            <v>СЛАБКОВСКАЯ В.Н. ( ВК, г. ОМСК)</v>
          </cell>
        </row>
      </sheetData>
      <sheetData sheetId="43"/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(КВАЛИФИКАЦИЯ-1)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80</v>
          </cell>
          <cell r="C25">
            <v>10036076607</v>
          </cell>
          <cell r="D25" t="str">
            <v>ВАЛЬКОВСКАЯ Татьяна</v>
          </cell>
          <cell r="E25">
            <v>37625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83</v>
          </cell>
          <cell r="C26">
            <v>10083185766</v>
          </cell>
          <cell r="D26" t="str">
            <v>ГЕРГЕЛЬ Анастасия</v>
          </cell>
          <cell r="E26">
            <v>38682</v>
          </cell>
          <cell r="F26" t="str">
            <v>КМС</v>
          </cell>
          <cell r="G26" t="str">
            <v>Омская обл.</v>
          </cell>
        </row>
        <row r="27">
          <cell r="A27">
            <v>3</v>
          </cell>
          <cell r="B27">
            <v>87</v>
          </cell>
          <cell r="C27">
            <v>10104579724</v>
          </cell>
          <cell r="D27" t="str">
            <v>САВИЦКАЯ Анастасия</v>
          </cell>
          <cell r="E27">
            <v>38972</v>
          </cell>
          <cell r="F27" t="str">
            <v>КМС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89</v>
          </cell>
          <cell r="C28">
            <v>10120568960</v>
          </cell>
          <cell r="D28" t="str">
            <v>КЛОЧКО София</v>
          </cell>
          <cell r="E28">
            <v>39760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91</v>
          </cell>
          <cell r="C29">
            <v>10131403658</v>
          </cell>
          <cell r="D29" t="str">
            <v>ЛУЧНИКОВА Алина</v>
          </cell>
          <cell r="E29">
            <v>39065</v>
          </cell>
          <cell r="F29" t="str">
            <v>КМС</v>
          </cell>
          <cell r="G29" t="str">
            <v>Новосибирская обл.</v>
          </cell>
        </row>
        <row r="30">
          <cell r="A30">
            <v>6</v>
          </cell>
          <cell r="B30">
            <v>93</v>
          </cell>
          <cell r="C30">
            <v>10055578960</v>
          </cell>
          <cell r="D30" t="str">
            <v>КРАЮШНИКОВА Дарья</v>
          </cell>
          <cell r="E30">
            <v>38064</v>
          </cell>
          <cell r="F30" t="str">
            <v>КМС</v>
          </cell>
          <cell r="G30" t="str">
            <v>Свердловская обл.</v>
          </cell>
        </row>
        <row r="31">
          <cell r="A31">
            <v>7</v>
          </cell>
          <cell r="B31">
            <v>96</v>
          </cell>
          <cell r="C31">
            <v>10116168291</v>
          </cell>
          <cell r="D31" t="str">
            <v>ФАТЕЕВА Александра</v>
          </cell>
          <cell r="E31">
            <v>38788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98</v>
          </cell>
          <cell r="C32">
            <v>10127392609</v>
          </cell>
          <cell r="D32" t="str">
            <v>ЧЕТКИНА Виталия</v>
          </cell>
          <cell r="E32">
            <v>39593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106</v>
          </cell>
          <cell r="C33">
            <v>10090420754</v>
          </cell>
          <cell r="D33" t="str">
            <v>АЛЕКСЕЕВА Ангелина</v>
          </cell>
          <cell r="E33">
            <v>38805</v>
          </cell>
          <cell r="F33" t="str">
            <v>КМС</v>
          </cell>
          <cell r="G33" t="str">
            <v>Свердловская обл.</v>
          </cell>
        </row>
        <row r="34">
          <cell r="A34">
            <v>10</v>
          </cell>
          <cell r="B34">
            <v>108</v>
          </cell>
          <cell r="C34">
            <v>10114923863</v>
          </cell>
          <cell r="D34" t="str">
            <v>ФЕТИСОВА Татьяна</v>
          </cell>
          <cell r="E34">
            <v>39606</v>
          </cell>
          <cell r="F34" t="str">
            <v>КМС</v>
          </cell>
          <cell r="G34" t="str">
            <v>Свердловская обл.</v>
          </cell>
        </row>
        <row r="35">
          <cell r="A35">
            <v>11</v>
          </cell>
          <cell r="B35">
            <v>119</v>
          </cell>
          <cell r="C35">
            <v>10120565122</v>
          </cell>
          <cell r="D35" t="str">
            <v>ТОЛСТИКОВА Екатерина</v>
          </cell>
          <cell r="E35">
            <v>38778</v>
          </cell>
          <cell r="F35" t="str">
            <v>КМС</v>
          </cell>
          <cell r="G35" t="str">
            <v>Москва</v>
          </cell>
        </row>
        <row r="36">
          <cell r="A36">
            <v>12</v>
          </cell>
          <cell r="B36">
            <v>123</v>
          </cell>
          <cell r="C36">
            <v>10130164280</v>
          </cell>
          <cell r="D36" t="str">
            <v>БОСАРГИНА Дарья</v>
          </cell>
          <cell r="E36">
            <v>39492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127</v>
          </cell>
          <cell r="C37">
            <v>10132637275</v>
          </cell>
          <cell r="D37" t="str">
            <v>САМОДЕЕНКО Дарья</v>
          </cell>
          <cell r="E37">
            <v>40070</v>
          </cell>
          <cell r="F37" t="str">
            <v>КМС</v>
          </cell>
          <cell r="G37" t="str">
            <v>Иркутская обл.</v>
          </cell>
        </row>
        <row r="38">
          <cell r="A38">
            <v>14</v>
          </cell>
          <cell r="B38">
            <v>129</v>
          </cell>
          <cell r="C38">
            <v>10119123155</v>
          </cell>
          <cell r="D38" t="str">
            <v>ШИШКИНА Виктория</v>
          </cell>
          <cell r="E38">
            <v>39607</v>
          </cell>
          <cell r="F38" t="str">
            <v>КМС</v>
          </cell>
          <cell r="G38" t="str">
            <v>Иркутская обл.</v>
          </cell>
        </row>
        <row r="39">
          <cell r="A39">
            <v>15</v>
          </cell>
          <cell r="B39">
            <v>109</v>
          </cell>
          <cell r="C39">
            <v>10104582350</v>
          </cell>
          <cell r="D39" t="str">
            <v>КАРПОВА Ксения</v>
          </cell>
          <cell r="E39">
            <v>39232</v>
          </cell>
          <cell r="F39" t="str">
            <v>КМС</v>
          </cell>
          <cell r="G39" t="str">
            <v>Свердловская обл.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(КВАЛИФИКАЦИЯ-2)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81</v>
          </cell>
          <cell r="C25">
            <v>10036059328</v>
          </cell>
          <cell r="D25" t="str">
            <v>ИВАНЦОВА Мария</v>
          </cell>
          <cell r="E25">
            <v>37004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86</v>
          </cell>
          <cell r="C26">
            <v>10113107943</v>
          </cell>
          <cell r="D26" t="str">
            <v>ЦИЛИНКЕВИЧ Полина</v>
          </cell>
          <cell r="E26">
            <v>39744</v>
          </cell>
          <cell r="F26" t="str">
            <v>КМС</v>
          </cell>
          <cell r="G26" t="str">
            <v>Омская обл.</v>
          </cell>
        </row>
        <row r="27">
          <cell r="A27">
            <v>3</v>
          </cell>
          <cell r="B27">
            <v>88</v>
          </cell>
          <cell r="C27">
            <v>10104417854</v>
          </cell>
          <cell r="D27" t="str">
            <v>МЕДВЕДЕВА Кристина</v>
          </cell>
          <cell r="E27">
            <v>39083</v>
          </cell>
          <cell r="F27" t="str">
            <v>КМС</v>
          </cell>
          <cell r="G27" t="str">
            <v>Омская обл.</v>
          </cell>
        </row>
        <row r="28">
          <cell r="A28">
            <v>4</v>
          </cell>
          <cell r="B28">
            <v>90</v>
          </cell>
          <cell r="C28">
            <v>10036085600</v>
          </cell>
          <cell r="D28" t="str">
            <v xml:space="preserve">МАЛЕРВЕЙН Любовь </v>
          </cell>
          <cell r="E28">
            <v>37543</v>
          </cell>
          <cell r="F28" t="str">
            <v>МС</v>
          </cell>
          <cell r="G28" t="str">
            <v>Новосибирская обл.</v>
          </cell>
        </row>
        <row r="29">
          <cell r="A29">
            <v>5</v>
          </cell>
          <cell r="B29">
            <v>92</v>
          </cell>
          <cell r="C29">
            <v>10006462709</v>
          </cell>
          <cell r="D29" t="str">
            <v>ГОНЧАРОВА Александра</v>
          </cell>
          <cell r="E29">
            <v>33903</v>
          </cell>
          <cell r="F29" t="str">
            <v>МСМК</v>
          </cell>
          <cell r="G29" t="str">
            <v>Самарская обл.</v>
          </cell>
        </row>
        <row r="30">
          <cell r="A30">
            <v>6</v>
          </cell>
          <cell r="B30">
            <v>94</v>
          </cell>
          <cell r="C30">
            <v>10104305393</v>
          </cell>
          <cell r="D30" t="str">
            <v>СКЛЯРОВА Елизавета</v>
          </cell>
          <cell r="E30">
            <v>38587</v>
          </cell>
          <cell r="F30" t="str">
            <v>МС</v>
          </cell>
          <cell r="G30" t="str">
            <v>Кызылординская область РК</v>
          </cell>
        </row>
        <row r="31">
          <cell r="A31">
            <v>7</v>
          </cell>
          <cell r="B31">
            <v>97</v>
          </cell>
          <cell r="C31">
            <v>10115640855</v>
          </cell>
          <cell r="D31" t="str">
            <v>ЕЛЬЦОВА Мира</v>
          </cell>
          <cell r="E31">
            <v>39374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101</v>
          </cell>
          <cell r="C32">
            <v>10120340810</v>
          </cell>
          <cell r="D32" t="str">
            <v>САЙГАНОВА Мария</v>
          </cell>
          <cell r="E32">
            <v>39136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107</v>
          </cell>
          <cell r="C33">
            <v>10090423279</v>
          </cell>
          <cell r="D33" t="str">
            <v>ОБРЕЗКОВА Анна</v>
          </cell>
          <cell r="E33">
            <v>38807</v>
          </cell>
          <cell r="F33" t="str">
            <v>КМС</v>
          </cell>
          <cell r="G33" t="str">
            <v>Свердловская обл.</v>
          </cell>
        </row>
        <row r="34">
          <cell r="A34">
            <v>10</v>
          </cell>
          <cell r="B34">
            <v>110</v>
          </cell>
          <cell r="C34">
            <v>10096881863</v>
          </cell>
          <cell r="D34" t="str">
            <v xml:space="preserve">СОРОКОЛАТОВА Софья </v>
          </cell>
          <cell r="E34">
            <v>38931</v>
          </cell>
          <cell r="F34" t="str">
            <v>МС</v>
          </cell>
          <cell r="G34" t="str">
            <v>Респ. Крым.,Иркутская обл.</v>
          </cell>
        </row>
        <row r="35">
          <cell r="A35">
            <v>11</v>
          </cell>
          <cell r="B35">
            <v>122</v>
          </cell>
          <cell r="C35">
            <v>10116260544</v>
          </cell>
          <cell r="D35" t="str">
            <v>БАЖЕНОВА Кристина</v>
          </cell>
          <cell r="E35">
            <v>39526</v>
          </cell>
          <cell r="F35" t="str">
            <v>КМС</v>
          </cell>
          <cell r="G35" t="str">
            <v>Москва</v>
          </cell>
        </row>
        <row r="36">
          <cell r="A36">
            <v>12</v>
          </cell>
          <cell r="B36">
            <v>124</v>
          </cell>
          <cell r="C36">
            <v>10083844154</v>
          </cell>
          <cell r="D36" t="str">
            <v>СМИРНОВА Анна</v>
          </cell>
          <cell r="E36">
            <v>39353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128</v>
          </cell>
          <cell r="C37">
            <v>10117776774</v>
          </cell>
          <cell r="D37" t="str">
            <v>АЛЕКСЕЕНКО Сабрина</v>
          </cell>
          <cell r="E37">
            <v>39255</v>
          </cell>
          <cell r="F37" t="str">
            <v>МС</v>
          </cell>
          <cell r="G37" t="str">
            <v>Иркутская обл.</v>
          </cell>
        </row>
        <row r="38">
          <cell r="A38">
            <v>14</v>
          </cell>
          <cell r="B38">
            <v>132</v>
          </cell>
          <cell r="C38">
            <v>10104450792</v>
          </cell>
          <cell r="D38" t="str">
            <v>КОВЯЗИНА Валерия</v>
          </cell>
          <cell r="E38">
            <v>38473</v>
          </cell>
          <cell r="F38" t="str">
            <v>МС</v>
          </cell>
          <cell r="G38" t="str">
            <v>Иркутская обл.</v>
          </cell>
        </row>
        <row r="39">
          <cell r="A39">
            <v>15</v>
          </cell>
          <cell r="B39">
            <v>79</v>
          </cell>
          <cell r="C39">
            <v>10129964624</v>
          </cell>
          <cell r="D39" t="str">
            <v>МИНАШКИНА Тамила</v>
          </cell>
          <cell r="E39">
            <v>39591</v>
          </cell>
          <cell r="F39" t="str">
            <v>КМС</v>
          </cell>
          <cell r="G39" t="str">
            <v>Саратовская обл.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(КВАЛИФИКАЦИЯ-1)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</row>
        <row r="26">
          <cell r="A26">
            <v>2</v>
          </cell>
          <cell r="B26">
            <v>4</v>
          </cell>
          <cell r="C26">
            <v>10062526988</v>
          </cell>
          <cell r="D26" t="str">
            <v>ШЕСТАКОВ Артем</v>
          </cell>
          <cell r="E26">
            <v>37882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6</v>
          </cell>
          <cell r="C27">
            <v>10055306451</v>
          </cell>
          <cell r="D27" t="str">
            <v>ЛУЧНИКОВ Егор</v>
          </cell>
          <cell r="E27">
            <v>37883</v>
          </cell>
          <cell r="F27" t="str">
            <v>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8</v>
          </cell>
          <cell r="C28">
            <v>10092621038</v>
          </cell>
          <cell r="D28" t="str">
            <v>ЛЯШКО Владислав</v>
          </cell>
          <cell r="E28">
            <v>38191</v>
          </cell>
          <cell r="F28" t="str">
            <v>МС</v>
          </cell>
          <cell r="G28" t="str">
            <v>Омская обл.,Новосибирская обл.</v>
          </cell>
        </row>
        <row r="29">
          <cell r="A29">
            <v>5</v>
          </cell>
          <cell r="B29">
            <v>10</v>
          </cell>
          <cell r="C29">
            <v>10127676030</v>
          </cell>
          <cell r="D29" t="str">
            <v>ДОКШИН Андрей</v>
          </cell>
          <cell r="E29">
            <v>39734</v>
          </cell>
          <cell r="F29" t="str">
            <v>КМС</v>
          </cell>
          <cell r="G29" t="str">
            <v>Омская обл.</v>
          </cell>
        </row>
        <row r="30">
          <cell r="A30">
            <v>6</v>
          </cell>
          <cell r="B30">
            <v>12</v>
          </cell>
          <cell r="C30">
            <v>10034972524</v>
          </cell>
          <cell r="D30" t="str">
            <v>МУРАШКО Дмитрий</v>
          </cell>
          <cell r="E30">
            <v>26718</v>
          </cell>
          <cell r="F30" t="str">
            <v>МСМК</v>
          </cell>
          <cell r="G30" t="str">
            <v>Омская обл.</v>
          </cell>
        </row>
        <row r="31">
          <cell r="A31">
            <v>7</v>
          </cell>
          <cell r="B31">
            <v>14</v>
          </cell>
          <cell r="C31">
            <v>10122875136</v>
          </cell>
          <cell r="D31" t="str">
            <v>ПУХОРЕВ Алексей</v>
          </cell>
          <cell r="E31">
            <v>38841</v>
          </cell>
          <cell r="F31" t="str">
            <v>КМС</v>
          </cell>
          <cell r="G31" t="str">
            <v>Омская обл.,Кемеровская обл.</v>
          </cell>
        </row>
        <row r="32">
          <cell r="A32">
            <v>8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18</v>
          </cell>
          <cell r="C33">
            <v>10091960832</v>
          </cell>
          <cell r="D33" t="str">
            <v>ХРИСТОЛЮБОВ Павел</v>
          </cell>
          <cell r="E33">
            <v>39392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29</v>
          </cell>
          <cell r="C34">
            <v>10036049123</v>
          </cell>
          <cell r="D34" t="str">
            <v>ХИЛЬКОВИЧ Денис</v>
          </cell>
          <cell r="E34">
            <v>37978</v>
          </cell>
          <cell r="F34" t="str">
            <v>КМС</v>
          </cell>
          <cell r="G34" t="str">
            <v>Респ. Крым</v>
          </cell>
        </row>
        <row r="35">
          <cell r="A35">
            <v>11</v>
          </cell>
          <cell r="B35">
            <v>42</v>
          </cell>
          <cell r="C35">
            <v>10150168916</v>
          </cell>
          <cell r="D35" t="str">
            <v>БЛИНОВ Сергей</v>
          </cell>
          <cell r="E35">
            <v>40078</v>
          </cell>
          <cell r="F35" t="str">
            <v>КМС</v>
          </cell>
          <cell r="G35" t="str">
            <v>Иркутская обл.</v>
          </cell>
        </row>
        <row r="36">
          <cell r="A36">
            <v>12</v>
          </cell>
          <cell r="B36">
            <v>44</v>
          </cell>
          <cell r="C36">
            <v>10140222473</v>
          </cell>
          <cell r="D36" t="str">
            <v>БЕРТУНОВ Максим</v>
          </cell>
          <cell r="E36">
            <v>39609</v>
          </cell>
          <cell r="F36" t="str">
            <v>КМС</v>
          </cell>
          <cell r="G36" t="str">
            <v>Иркутская обл.</v>
          </cell>
        </row>
        <row r="37">
          <cell r="A37">
            <v>13</v>
          </cell>
          <cell r="B37">
            <v>56</v>
          </cell>
          <cell r="C37">
            <v>10113107135</v>
          </cell>
          <cell r="D37" t="str">
            <v>КУСКОВ Давид</v>
          </cell>
          <cell r="E37">
            <v>39483</v>
          </cell>
          <cell r="F37" t="str">
            <v>КМС</v>
          </cell>
          <cell r="G37" t="str">
            <v>Москва</v>
          </cell>
        </row>
        <row r="38">
          <cell r="A38">
            <v>14</v>
          </cell>
          <cell r="B38">
            <v>62</v>
          </cell>
          <cell r="C38">
            <v>10104125642</v>
          </cell>
          <cell r="D38" t="str">
            <v>СУЛТАНОВ Матвей</v>
          </cell>
          <cell r="E38">
            <v>39175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70</v>
          </cell>
          <cell r="C39">
            <v>10118152953</v>
          </cell>
          <cell r="D39" t="str">
            <v>ЗАЛИВИН Владимир</v>
          </cell>
          <cell r="E39">
            <v>39051</v>
          </cell>
          <cell r="F39" t="str">
            <v>КМС</v>
          </cell>
          <cell r="G39" t="str">
            <v>Липецкая обл.</v>
          </cell>
        </row>
        <row r="40">
          <cell r="A40">
            <v>16</v>
          </cell>
          <cell r="B40">
            <v>25</v>
          </cell>
          <cell r="C40">
            <v>10015328509</v>
          </cell>
          <cell r="D40" t="str">
            <v>ПОПОВ Антон</v>
          </cell>
          <cell r="E40">
            <v>36190</v>
          </cell>
          <cell r="F40" t="str">
            <v>МС</v>
          </cell>
          <cell r="G40" t="str">
            <v>Воронежская обл.,Омская обл.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(КВАЛИФИКАЦИЯ-2)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3</v>
          </cell>
          <cell r="C25">
            <v>10095787480</v>
          </cell>
          <cell r="D25" t="str">
            <v>ТЕРЕШЕНОК Виталий</v>
          </cell>
          <cell r="E25">
            <v>37065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5</v>
          </cell>
          <cell r="C26">
            <v>10081650136</v>
          </cell>
          <cell r="D26" t="str">
            <v>ПУРЫГИН Максим</v>
          </cell>
          <cell r="E26">
            <v>38520</v>
          </cell>
          <cell r="F26" t="str">
            <v>МС</v>
          </cell>
          <cell r="G26" t="str">
            <v>Омская обл.</v>
          </cell>
        </row>
        <row r="27">
          <cell r="A27">
            <v>3</v>
          </cell>
          <cell r="B27">
            <v>7</v>
          </cell>
          <cell r="C27">
            <v>10078794292</v>
          </cell>
          <cell r="D27" t="str">
            <v>ТИШКИН Александр</v>
          </cell>
          <cell r="E27">
            <v>37768</v>
          </cell>
          <cell r="F27" t="str">
            <v>МС</v>
          </cell>
          <cell r="G27" t="str">
            <v>Омская обл.,Респ. Крым</v>
          </cell>
        </row>
        <row r="28">
          <cell r="A28">
            <v>4</v>
          </cell>
          <cell r="B28">
            <v>9</v>
          </cell>
          <cell r="C28">
            <v>10130113659</v>
          </cell>
          <cell r="D28" t="str">
            <v>КЕЗЬ Федор</v>
          </cell>
          <cell r="E28">
            <v>39760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11</v>
          </cell>
          <cell r="C29">
            <v>10129594004</v>
          </cell>
          <cell r="D29" t="str">
            <v>МАСЛЮК Вениамин</v>
          </cell>
          <cell r="E29">
            <v>39502</v>
          </cell>
          <cell r="F29" t="str">
            <v>КМС</v>
          </cell>
          <cell r="G29" t="str">
            <v>Омская обл.</v>
          </cell>
        </row>
        <row r="30">
          <cell r="A30">
            <v>6</v>
          </cell>
          <cell r="B30">
            <v>13</v>
          </cell>
          <cell r="C30">
            <v>10105335415</v>
          </cell>
          <cell r="D30" t="str">
            <v>МУХИН Михаил</v>
          </cell>
          <cell r="E30">
            <v>38507</v>
          </cell>
          <cell r="F30" t="str">
            <v>МС</v>
          </cell>
          <cell r="G30" t="str">
            <v>Омская обл.</v>
          </cell>
        </row>
        <row r="31">
          <cell r="A31">
            <v>7</v>
          </cell>
          <cell r="B31">
            <v>15</v>
          </cell>
          <cell r="C31">
            <v>10092426331</v>
          </cell>
          <cell r="D31" t="str">
            <v>САННИКОВ Евгений</v>
          </cell>
          <cell r="E31">
            <v>38756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17</v>
          </cell>
          <cell r="C32">
            <v>10091970330</v>
          </cell>
          <cell r="D32" t="str">
            <v>КУЛАГИН Глеб</v>
          </cell>
          <cell r="E32">
            <v>39380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23</v>
          </cell>
          <cell r="C33">
            <v>10092399150</v>
          </cell>
          <cell r="D33" t="str">
            <v>ПРИДАТЧЕНКО Роман</v>
          </cell>
          <cell r="E33">
            <v>39409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26</v>
          </cell>
          <cell r="C34">
            <v>10010085960</v>
          </cell>
          <cell r="D34" t="str">
            <v>КИРЖАЙКИН Никита</v>
          </cell>
          <cell r="E34">
            <v>34246</v>
          </cell>
          <cell r="F34" t="str">
            <v>МС</v>
          </cell>
          <cell r="G34" t="str">
            <v>Респ. Крым.,Омская обл.</v>
          </cell>
        </row>
        <row r="35">
          <cell r="A35">
            <v>11</v>
          </cell>
          <cell r="B35">
            <v>28</v>
          </cell>
          <cell r="C35">
            <v>10095011985</v>
          </cell>
          <cell r="D35" t="str">
            <v>ПОЧЕРНЯЕВ Николай</v>
          </cell>
          <cell r="E35">
            <v>38515</v>
          </cell>
          <cell r="F35" t="str">
            <v>МС</v>
          </cell>
          <cell r="G35" t="str">
            <v>Респ. Крым</v>
          </cell>
        </row>
        <row r="36">
          <cell r="A36">
            <v>12</v>
          </cell>
          <cell r="B36">
            <v>43</v>
          </cell>
          <cell r="C36">
            <v>10140309369</v>
          </cell>
          <cell r="D36" t="str">
            <v>СКАЛКИН Кирилл</v>
          </cell>
          <cell r="E36">
            <v>39744</v>
          </cell>
          <cell r="F36" t="str">
            <v>КМС</v>
          </cell>
          <cell r="G36" t="str">
            <v>Иркутская обл.</v>
          </cell>
        </row>
        <row r="37">
          <cell r="A37">
            <v>13</v>
          </cell>
          <cell r="B37">
            <v>45</v>
          </cell>
          <cell r="C37">
            <v>10131547845</v>
          </cell>
          <cell r="D37" t="str">
            <v>АХТАМОВ Кирилл</v>
          </cell>
          <cell r="E37">
            <v>39276</v>
          </cell>
          <cell r="F37" t="str">
            <v>КМС</v>
          </cell>
          <cell r="G37" t="str">
            <v>Иркутская обл.</v>
          </cell>
        </row>
        <row r="38">
          <cell r="A38">
            <v>14</v>
          </cell>
          <cell r="B38">
            <v>57</v>
          </cell>
          <cell r="C38">
            <v>10151609566</v>
          </cell>
          <cell r="D38" t="str">
            <v>МАРТЫНОВ Александр</v>
          </cell>
          <cell r="E38">
            <v>39123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69</v>
          </cell>
          <cell r="C39">
            <v>10092179989</v>
          </cell>
          <cell r="D39" t="str">
            <v>СЕМЕНИХИН Максим</v>
          </cell>
          <cell r="E39">
            <v>38810</v>
          </cell>
          <cell r="F39" t="str">
            <v>КМС</v>
          </cell>
          <cell r="G39" t="str">
            <v>Липецкая обл.</v>
          </cell>
        </row>
        <row r="40">
          <cell r="A40">
            <v>16</v>
          </cell>
          <cell r="B40">
            <v>51</v>
          </cell>
          <cell r="C40">
            <v>10100513000</v>
          </cell>
          <cell r="D40" t="str">
            <v>БОРТНИКОВ Георгий</v>
          </cell>
          <cell r="E40">
            <v>38944</v>
          </cell>
          <cell r="F40" t="str">
            <v>КМС</v>
          </cell>
          <cell r="G40" t="str">
            <v>Москва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29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30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(КВАЛИФИКАЦИЯ-1)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00м </v>
          </cell>
          <cell r="I14" t="str">
            <v>Номер-код ВРВС - 0080491811Я</v>
          </cell>
        </row>
        <row r="15">
          <cell r="A15" t="str">
            <v>ДАТА ПРОВЕДЕНИЯ: 06 МАРТА 2025 ГОДА</v>
          </cell>
          <cell r="G15" t="str">
            <v>ОКОНЧАНИЕ ГОНКИ:  11ч 06м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B39" t="str">
            <v>Коммюнике: № 72 КОНОВАЛОВА Александра-понижение (обгон по нейтральной линии)</v>
          </cell>
        </row>
        <row r="40">
          <cell r="B40" t="str">
            <v>Коммюнике: № 54 ШВАРЕВА Варвара-предупреждение (один номер)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8</v>
          </cell>
          <cell r="I42" t="str">
            <v>ЗМС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15</v>
          </cell>
          <cell r="I43" t="str">
            <v>МСМК</v>
          </cell>
        </row>
        <row r="44">
          <cell r="G44" t="str">
            <v>Стартовало</v>
          </cell>
          <cell r="H44">
            <v>15</v>
          </cell>
          <cell r="I44" t="str">
            <v>МС</v>
          </cell>
        </row>
        <row r="45">
          <cell r="G45" t="str">
            <v>Финишировало</v>
          </cell>
          <cell r="H45">
            <v>15</v>
          </cell>
          <cell r="I45" t="str">
            <v>КМС</v>
          </cell>
        </row>
        <row r="46">
          <cell r="G46" t="str">
            <v>Н. финишировало</v>
          </cell>
          <cell r="H46">
            <v>0</v>
          </cell>
          <cell r="I46" t="str">
            <v>1 СР</v>
          </cell>
        </row>
        <row r="47">
          <cell r="G47" t="str">
            <v>Дисквалифицировано</v>
          </cell>
          <cell r="H47">
            <v>0</v>
          </cell>
          <cell r="I47" t="str">
            <v>2 СР</v>
          </cell>
        </row>
        <row r="48">
          <cell r="G48" t="str">
            <v>Н. стартовало</v>
          </cell>
          <cell r="H48">
            <v>0</v>
          </cell>
          <cell r="I48" t="str">
            <v>3 СР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F50" t="str">
            <v>ГЛАВНЫЙ СЕКРЕТАРЬ:</v>
          </cell>
          <cell r="H50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ГНИДЕНКО В.Н. (ВК, г. ТУЛА) </v>
          </cell>
          <cell r="F57" t="str">
            <v>СЛАБКОВСКАЯ В.Н. ( ВК, г. ОМСК)</v>
          </cell>
          <cell r="H57" t="str">
            <v xml:space="preserve">САВИЦКИЙ К.Н. (ВК, г. НОВОСИБИРСК) </v>
          </cell>
        </row>
        <row r="60">
          <cell r="D60" t="str">
            <v>ШВАРЕВА Варвара</v>
          </cell>
        </row>
        <row r="61">
          <cell r="D61" t="str">
            <v>КОНОВАЛОВА Александра</v>
          </cell>
        </row>
        <row r="63">
          <cell r="C63" t="str">
            <v>Коммюнике: № 68 БОГОМОЛОВА Елизавета-предупреждение (опасная езда)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(КВАЛИФИКАЦИЯ-2)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00м </v>
          </cell>
          <cell r="I14" t="str">
            <v>Номер-код ВРВС - 0080491811Я</v>
          </cell>
        </row>
        <row r="15">
          <cell r="A15" t="str">
            <v>ДАТА ПРОВЕДЕНИЯ: 06 МАРТА 2025 ГОДА</v>
          </cell>
          <cell r="G15" t="str">
            <v>ОКОНЧАНИЕ ГОНКИ:  11ч 06м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B24">
            <v>1</v>
          </cell>
          <cell r="C24">
            <v>10010193367</v>
          </cell>
          <cell r="D24" t="str">
            <v>НИЧИПУРЕНКО Павел</v>
          </cell>
          <cell r="E24">
            <v>36098</v>
          </cell>
          <cell r="F24" t="str">
            <v>МС</v>
          </cell>
          <cell r="G24" t="str">
            <v>Омская обл.,Респ. Крым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B39" t="str">
            <v>Коммюнике: № 72 КОНОВАЛОВА Александра-понижение (обгон по нейтральной линии)</v>
          </cell>
        </row>
        <row r="40">
          <cell r="B40" t="str">
            <v>Коммюнике: № 54 ШВАРЕВА Варвара-предупреждение (один номер)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8</v>
          </cell>
          <cell r="I42" t="str">
            <v>ЗМС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15</v>
          </cell>
          <cell r="I43" t="str">
            <v>МСМК</v>
          </cell>
        </row>
        <row r="44">
          <cell r="G44" t="str">
            <v>Стартовало</v>
          </cell>
          <cell r="H44">
            <v>15</v>
          </cell>
          <cell r="I44" t="str">
            <v>МС</v>
          </cell>
        </row>
        <row r="45">
          <cell r="G45" t="str">
            <v>Финишировало</v>
          </cell>
          <cell r="H45">
            <v>15</v>
          </cell>
          <cell r="I45" t="str">
            <v>КМС</v>
          </cell>
        </row>
        <row r="46">
          <cell r="G46" t="str">
            <v>Н. финишировало</v>
          </cell>
          <cell r="H46">
            <v>0</v>
          </cell>
          <cell r="I46" t="str">
            <v>1 СР</v>
          </cell>
        </row>
        <row r="47">
          <cell r="G47" t="str">
            <v>Дисквалифицировано</v>
          </cell>
          <cell r="H47">
            <v>0</v>
          </cell>
          <cell r="I47" t="str">
            <v>2 СР</v>
          </cell>
        </row>
        <row r="48">
          <cell r="G48" t="str">
            <v>Н. стартовало</v>
          </cell>
          <cell r="H48">
            <v>0</v>
          </cell>
          <cell r="I48" t="str">
            <v>3 СР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F50" t="str">
            <v>ГЛАВНЫЙ СЕКРЕТАРЬ:</v>
          </cell>
          <cell r="H50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ГНИДЕНКО В.Н. (ВК, г. ТУЛА) </v>
          </cell>
          <cell r="F57" t="str">
            <v>СЛАБКОВСКАЯ В.Н. ( ВК, г. ОМСК)</v>
          </cell>
          <cell r="H57" t="str">
            <v xml:space="preserve">САВИЦКИЙ К.Н. (ВК, г. НОВОСИБИРСК) </v>
          </cell>
        </row>
        <row r="60">
          <cell r="D60" t="str">
            <v>ШВАРЕВА Варвара</v>
          </cell>
        </row>
        <row r="61">
          <cell r="D61" t="str">
            <v>КОНОВАЛОВА Александра</v>
          </cell>
        </row>
        <row r="63">
          <cell r="C63" t="str">
            <v>Коммюнике: № 68 БОГОМОЛОВА Елизавета-предупреждение (опасная езда)</v>
          </cell>
        </row>
      </sheetData>
      <sheetData sheetId="5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06 МАРТА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</sheetData>
      <sheetData sheetId="5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трек-скретч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30м </v>
          </cell>
          <cell r="I14" t="str">
            <v>Номер-код ВРВС - 0080491811Я</v>
          </cell>
        </row>
        <row r="15">
          <cell r="A15" t="str">
            <v>ДАТА ПРОВЕДЕНИЯ: 06 МАРТА 2025 ГОДА</v>
          </cell>
          <cell r="G15" t="str">
            <v>ОКОНЧАНИЕ ГОНКИ:  11ч 40м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МС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МС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МС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КМС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КМС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КМС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>
            <v>-1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>
            <v>-1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26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28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4">
          <cell r="A54" t="str">
            <v>ПОГОДНЫЕ УСЛОВИЯ</v>
          </cell>
          <cell r="G54" t="str">
            <v>СТАТИСТИКА ГОНКИ</v>
          </cell>
        </row>
        <row r="55">
          <cell r="A55" t="str">
            <v>Температура: +26</v>
          </cell>
          <cell r="G55" t="str">
            <v>Субъектов РФ</v>
          </cell>
          <cell r="H55">
            <v>5</v>
          </cell>
          <cell r="I55" t="str">
            <v>ЗМС</v>
          </cell>
        </row>
        <row r="56">
          <cell r="A56" t="str">
            <v>Влажность: 47 %</v>
          </cell>
          <cell r="G56" t="str">
            <v>Заявлено</v>
          </cell>
          <cell r="H56">
            <v>28</v>
          </cell>
          <cell r="I56" t="str">
            <v>МСМК</v>
          </cell>
        </row>
        <row r="57">
          <cell r="G57" t="str">
            <v>Стартовало</v>
          </cell>
          <cell r="H57">
            <v>28</v>
          </cell>
          <cell r="I57" t="str">
            <v>МС</v>
          </cell>
        </row>
        <row r="58">
          <cell r="G58" t="str">
            <v>Финишировало</v>
          </cell>
          <cell r="H58">
            <v>28</v>
          </cell>
          <cell r="I58" t="str">
            <v>КМС</v>
          </cell>
        </row>
        <row r="59">
          <cell r="G59" t="str">
            <v>Н. финишировало</v>
          </cell>
          <cell r="H59">
            <v>0</v>
          </cell>
          <cell r="I59" t="str">
            <v>1 СР</v>
          </cell>
        </row>
        <row r="60">
          <cell r="G60" t="str">
            <v>Дисквалифицировано</v>
          </cell>
          <cell r="H60">
            <v>0</v>
          </cell>
          <cell r="I60" t="str">
            <v>2 СР</v>
          </cell>
        </row>
        <row r="61">
          <cell r="G61" t="str">
            <v>Н. стартовало</v>
          </cell>
          <cell r="H61">
            <v>0</v>
          </cell>
          <cell r="I61" t="str">
            <v>3 СР</v>
          </cell>
        </row>
        <row r="63">
          <cell r="A63" t="str">
            <v>ТЕХНИЧЕСКИЙ ДЕЛЕГАТ ФВСР:</v>
          </cell>
          <cell r="D63" t="str">
            <v>ГЛАВНЫЙ СУДЬЯ:</v>
          </cell>
          <cell r="F63" t="str">
            <v>ГЛАВНЫЙ СЕКРЕТАРЬ:</v>
          </cell>
          <cell r="H63" t="str">
            <v>СУДЬЯ НА ФИНИШЕ:</v>
          </cell>
        </row>
        <row r="70">
          <cell r="A70" t="str">
            <v xml:space="preserve">ГОНОВА М.В. (г. МОСКВА) </v>
          </cell>
          <cell r="D70" t="str">
            <v xml:space="preserve">ГНИДЕНКО В.Н. (ВК, г. ТУЛА) </v>
          </cell>
          <cell r="F70" t="str">
            <v>СЛАБКОВСКАЯ В.Н. ( ВК, г. ОМСК)</v>
          </cell>
          <cell r="H70" t="str">
            <v xml:space="preserve">САВИЦКИЙ К.Н. (ВК, г. НОВОСИБИРСК) </v>
          </cell>
        </row>
      </sheetData>
      <sheetData sheetId="5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КУБОК РОССИИ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трек-гонка с выбыванием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12ч 25м </v>
          </cell>
          <cell r="I14" t="str">
            <v>Номер-код ВРВС - 0080331811Я</v>
          </cell>
        </row>
        <row r="15">
          <cell r="A15" t="str">
            <v>ДАТА ПРОВЕДЕНИЯ: 07 МАРТА 2025 ГОДА</v>
          </cell>
          <cell r="G15" t="str">
            <v>ОКОНЧАНИЕ ГОНКИ:  12ч 39м</v>
          </cell>
          <cell r="I15" t="str">
            <v>№ ЕКП 2025 - 2008550020031817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ГОНОВА М.В.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ГНИДЕНКО В.Н. (ВК, г. ТУЛА)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САВИЦКИЙ К.Н. (ВК, г. НОВОСИБИРСК)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МС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МС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МС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КМС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КМС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КМС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26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28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  <cell r="G53" t="str">
            <v>СТАТИСТИКА ГОНКИ</v>
          </cell>
        </row>
        <row r="54">
          <cell r="A54" t="str">
            <v>Температура: +26</v>
          </cell>
          <cell r="G54" t="str">
            <v>Субъектов РФ</v>
          </cell>
          <cell r="H54">
            <v>5</v>
          </cell>
          <cell r="I54" t="str">
            <v>ЗМС</v>
          </cell>
        </row>
        <row r="55">
          <cell r="A55" t="str">
            <v>Влажность: 47 %</v>
          </cell>
          <cell r="G55" t="str">
            <v>Заявлено</v>
          </cell>
          <cell r="H55">
            <v>27</v>
          </cell>
          <cell r="I55" t="str">
            <v>МСМК</v>
          </cell>
        </row>
        <row r="56">
          <cell r="G56" t="str">
            <v>Стартовало</v>
          </cell>
          <cell r="H56">
            <v>27</v>
          </cell>
          <cell r="I56" t="str">
            <v>МС</v>
          </cell>
        </row>
        <row r="57">
          <cell r="G57" t="str">
            <v>Финишировало</v>
          </cell>
          <cell r="H57">
            <v>27</v>
          </cell>
          <cell r="I57" t="str">
            <v>КМС</v>
          </cell>
        </row>
        <row r="58">
          <cell r="G58" t="str">
            <v>Н. финишировало</v>
          </cell>
          <cell r="H58">
            <v>0</v>
          </cell>
          <cell r="I58" t="str">
            <v>1 СР</v>
          </cell>
        </row>
        <row r="59">
          <cell r="G59" t="str">
            <v>Дисквалифицировано</v>
          </cell>
          <cell r="H59">
            <v>0</v>
          </cell>
          <cell r="I59" t="str">
            <v>2 СР</v>
          </cell>
        </row>
        <row r="60">
          <cell r="G60" t="str">
            <v>Н. стартовало</v>
          </cell>
          <cell r="H60">
            <v>0</v>
          </cell>
          <cell r="I60" t="str">
            <v>3 СР</v>
          </cell>
        </row>
        <row r="62">
          <cell r="A62" t="str">
            <v>ТЕХНИЧЕСКИЙ ДЕЛЕГАТ ФВСР:</v>
          </cell>
          <cell r="D62" t="str">
            <v>ГЛАВНЫЙ СУДЬЯ:</v>
          </cell>
          <cell r="F62" t="str">
            <v>ГЛАВНЫЙ СЕКРЕТАРЬ:</v>
          </cell>
          <cell r="H62" t="str">
            <v>СУДЬЯ НА ФИНИШЕ:</v>
          </cell>
        </row>
        <row r="69">
          <cell r="A69" t="str">
            <v xml:space="preserve">ГОНОВА М.В. (г. МОСКВА) </v>
          </cell>
          <cell r="D69" t="str">
            <v xml:space="preserve">ГНИДЕНКО В.Н. (ВК, г. ТУЛА) </v>
          </cell>
          <cell r="F69" t="str">
            <v>СЛАБКОВСКАЯ В.Н. ( ВК, г. ОМСК)</v>
          </cell>
          <cell r="H69" t="str">
            <v xml:space="preserve">САВИЦКИЙ К.Н. (ВК, г. НОВОСИБИРСК) </v>
          </cell>
        </row>
        <row r="72">
          <cell r="F72" t="str">
            <v xml:space="preserve">ДОЦЕНКО С.А. (ВК, г. ОМСК) </v>
          </cell>
        </row>
      </sheetData>
      <sheetData sheetId="53"/>
      <sheetData sheetId="5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трек-гонка с выбыванием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12ч 00м </v>
          </cell>
          <cell r="I14" t="str">
            <v>Номер-код ВРВС - 0080331811Я</v>
          </cell>
        </row>
        <row r="15">
          <cell r="A15" t="str">
            <v>ДАТА ПРОВЕДЕНИЯ: 05 МАРТА 2024 ГОДА</v>
          </cell>
          <cell r="G15" t="str">
            <v>ОКОНЧАНИЕ ГОНКИ:  12ч 11м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B24">
            <v>3</v>
          </cell>
          <cell r="C24">
            <v>10095787480</v>
          </cell>
          <cell r="D24" t="str">
            <v>ТЕРЕШЕНОК Виталий</v>
          </cell>
          <cell r="E24">
            <v>37065</v>
          </cell>
          <cell r="F24" t="str">
            <v>МС</v>
          </cell>
          <cell r="G24" t="str">
            <v>Омская обл.,Новосибирская обл.</v>
          </cell>
          <cell r="I24" t="str">
            <v>МС</v>
          </cell>
        </row>
        <row r="25">
          <cell r="A25">
            <v>2</v>
          </cell>
          <cell r="B25">
            <v>44</v>
          </cell>
          <cell r="C25">
            <v>10140222473</v>
          </cell>
          <cell r="D25" t="str">
            <v>БЕРТУНОВ Максим</v>
          </cell>
          <cell r="E25">
            <v>39609</v>
          </cell>
          <cell r="F25" t="str">
            <v>КМС</v>
          </cell>
          <cell r="G25" t="str">
            <v>Иркутская обл.</v>
          </cell>
          <cell r="I25" t="str">
            <v>МС</v>
          </cell>
        </row>
        <row r="26">
          <cell r="A26">
            <v>3</v>
          </cell>
          <cell r="B26">
            <v>8</v>
          </cell>
          <cell r="C26">
            <v>10092621038</v>
          </cell>
          <cell r="D26" t="str">
            <v>ЛЯШКО Владислав</v>
          </cell>
          <cell r="E26">
            <v>38191</v>
          </cell>
          <cell r="F26" t="str">
            <v>МС</v>
          </cell>
          <cell r="G26" t="str">
            <v>Омская обл.,Новосибирская обл.</v>
          </cell>
          <cell r="I26" t="str">
            <v>МС</v>
          </cell>
        </row>
        <row r="27">
          <cell r="A27">
            <v>4</v>
          </cell>
          <cell r="B27">
            <v>130</v>
          </cell>
          <cell r="C27">
            <v>10132607973</v>
          </cell>
          <cell r="D27" t="str">
            <v>БЕЛЬКОВА Яна</v>
          </cell>
          <cell r="E27">
            <v>40063</v>
          </cell>
          <cell r="F27" t="str">
            <v>КМС</v>
          </cell>
          <cell r="G27" t="str">
            <v>Иркутская обл.</v>
          </cell>
          <cell r="I27" t="str">
            <v>КМС</v>
          </cell>
        </row>
        <row r="28">
          <cell r="A28">
            <v>5</v>
          </cell>
          <cell r="B28">
            <v>11</v>
          </cell>
          <cell r="C28">
            <v>10129594004</v>
          </cell>
          <cell r="D28" t="str">
            <v>МАСЛЮК Вениамин</v>
          </cell>
          <cell r="E28">
            <v>39502</v>
          </cell>
          <cell r="F28" t="str">
            <v>КМС</v>
          </cell>
          <cell r="G28" t="str">
            <v>Омская обл.</v>
          </cell>
          <cell r="I28" t="str">
            <v>КМС</v>
          </cell>
        </row>
        <row r="29">
          <cell r="A29">
            <v>6</v>
          </cell>
          <cell r="B29">
            <v>7</v>
          </cell>
          <cell r="C29">
            <v>10078794292</v>
          </cell>
          <cell r="D29" t="str">
            <v>ТИШКИН Александр</v>
          </cell>
          <cell r="E29">
            <v>37768</v>
          </cell>
          <cell r="F29" t="str">
            <v>МС</v>
          </cell>
          <cell r="G29" t="str">
            <v>Омская обл.,Респ. Крым</v>
          </cell>
          <cell r="I29" t="str">
            <v>КМС</v>
          </cell>
        </row>
        <row r="30">
          <cell r="A30">
            <v>7</v>
          </cell>
          <cell r="B30">
            <v>18</v>
          </cell>
          <cell r="C30">
            <v>10091960832</v>
          </cell>
          <cell r="D30" t="str">
            <v>ХРИСТОЛЮБОВ Павел</v>
          </cell>
          <cell r="E30">
            <v>39392</v>
          </cell>
          <cell r="F30" t="str">
            <v>КМС</v>
          </cell>
          <cell r="G30" t="str">
            <v>Омская обл.</v>
          </cell>
        </row>
        <row r="31">
          <cell r="A31">
            <v>8</v>
          </cell>
          <cell r="B31">
            <v>1</v>
          </cell>
          <cell r="C31">
            <v>10010193367</v>
          </cell>
          <cell r="D31" t="str">
            <v>НИЧИПУРЕНКО Павел</v>
          </cell>
          <cell r="E31">
            <v>36098</v>
          </cell>
          <cell r="F31" t="str">
            <v>МС</v>
          </cell>
          <cell r="G31" t="str">
            <v>Омская обл.,Респ. Крым</v>
          </cell>
        </row>
        <row r="32">
          <cell r="A32">
            <v>9</v>
          </cell>
          <cell r="B32">
            <v>123</v>
          </cell>
          <cell r="C32">
            <v>10130164280</v>
          </cell>
          <cell r="D32" t="str">
            <v>БОСАРГИНА Дарья</v>
          </cell>
          <cell r="E32">
            <v>39492</v>
          </cell>
          <cell r="F32" t="str">
            <v>КМС</v>
          </cell>
          <cell r="G32" t="str">
            <v>Москва</v>
          </cell>
        </row>
        <row r="33">
          <cell r="A33">
            <v>10</v>
          </cell>
          <cell r="B33">
            <v>124</v>
          </cell>
          <cell r="C33">
            <v>10083844154</v>
          </cell>
          <cell r="D33" t="str">
            <v>СМИРНОВА Анна</v>
          </cell>
          <cell r="E33">
            <v>39353</v>
          </cell>
          <cell r="F33" t="str">
            <v>КМС</v>
          </cell>
          <cell r="G33" t="str">
            <v>Москва</v>
          </cell>
        </row>
        <row r="34">
          <cell r="A34">
            <v>11</v>
          </cell>
          <cell r="B34">
            <v>157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B35">
            <v>134</v>
          </cell>
          <cell r="C35">
            <v>10140709800</v>
          </cell>
          <cell r="D35" t="str">
            <v>МИРОНОВА Алена</v>
          </cell>
          <cell r="E35">
            <v>39475</v>
          </cell>
          <cell r="F35" t="str">
            <v>КМС</v>
          </cell>
          <cell r="G35" t="str">
            <v>Респ.Башкортостан</v>
          </cell>
        </row>
        <row r="36">
          <cell r="A36">
            <v>13</v>
          </cell>
          <cell r="B36">
            <v>128</v>
          </cell>
          <cell r="C36">
            <v>10117776774</v>
          </cell>
          <cell r="D36" t="str">
            <v>АЛЕКСЕЕНКО Сабрина</v>
          </cell>
          <cell r="E36">
            <v>39255</v>
          </cell>
          <cell r="F36" t="str">
            <v>МС</v>
          </cell>
          <cell r="G36" t="str">
            <v>Иркутская обл.</v>
          </cell>
        </row>
        <row r="37">
          <cell r="A37">
            <v>14</v>
          </cell>
          <cell r="B37">
            <v>131</v>
          </cell>
          <cell r="C37">
            <v>10146296188</v>
          </cell>
          <cell r="D37" t="str">
            <v>КОНОШАНОВА Софья</v>
          </cell>
          <cell r="E37">
            <v>40205</v>
          </cell>
          <cell r="F37" t="str">
            <v>КМС</v>
          </cell>
          <cell r="G37" t="str">
            <v>Иркутская обл.</v>
          </cell>
        </row>
        <row r="38">
          <cell r="A38">
            <v>15</v>
          </cell>
          <cell r="B38">
            <v>21</v>
          </cell>
          <cell r="C38">
            <v>10133681744</v>
          </cell>
          <cell r="D38" t="str">
            <v>ГОРОХ Кирилл</v>
          </cell>
          <cell r="E38">
            <v>40213</v>
          </cell>
          <cell r="F38" t="str">
            <v>1 СР</v>
          </cell>
          <cell r="G38" t="str">
            <v>Омская обл.</v>
          </cell>
        </row>
        <row r="39">
          <cell r="A39">
            <v>16</v>
          </cell>
          <cell r="B39">
            <v>13</v>
          </cell>
          <cell r="C39">
            <v>10105335415</v>
          </cell>
          <cell r="D39" t="str">
            <v>МУХИН Михаил</v>
          </cell>
          <cell r="E39">
            <v>38507</v>
          </cell>
          <cell r="F39" t="str">
            <v>МС</v>
          </cell>
          <cell r="G39" t="str">
            <v>Омская обл.</v>
          </cell>
        </row>
        <row r="40">
          <cell r="A40">
            <v>17</v>
          </cell>
          <cell r="B40">
            <v>14</v>
          </cell>
          <cell r="C40">
            <v>10122875136</v>
          </cell>
          <cell r="D40" t="str">
            <v>ПУХОРЕВ Алексей</v>
          </cell>
          <cell r="E40">
            <v>38841</v>
          </cell>
          <cell r="F40" t="str">
            <v>КМС</v>
          </cell>
          <cell r="G40" t="str">
            <v>Омская обл.,Кемеровская обл.</v>
          </cell>
        </row>
        <row r="41">
          <cell r="A41">
            <v>18</v>
          </cell>
          <cell r="B41">
            <v>132</v>
          </cell>
          <cell r="C41">
            <v>10104450792</v>
          </cell>
          <cell r="D41" t="str">
            <v>КОВЯЗИНА Валерия</v>
          </cell>
          <cell r="E41">
            <v>38473</v>
          </cell>
          <cell r="F41" t="str">
            <v>МС</v>
          </cell>
          <cell r="G41" t="str">
            <v>Иркутская обл.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5</v>
          </cell>
          <cell r="I44" t="str">
            <v>ЗМС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I45" t="str">
            <v>МСМК</v>
          </cell>
        </row>
        <row r="46">
          <cell r="G46" t="str">
            <v>Стартовало</v>
          </cell>
          <cell r="H46">
            <v>18</v>
          </cell>
          <cell r="I46" t="str">
            <v>МС</v>
          </cell>
        </row>
        <row r="47">
          <cell r="G47" t="str">
            <v>Финишировало</v>
          </cell>
          <cell r="H47">
            <v>18</v>
          </cell>
          <cell r="I47" t="str">
            <v>КМС</v>
          </cell>
        </row>
        <row r="48">
          <cell r="G48" t="str">
            <v>Н. финишировало</v>
          </cell>
          <cell r="H48">
            <v>0</v>
          </cell>
          <cell r="I48" t="str">
            <v>1 СР</v>
          </cell>
        </row>
        <row r="49">
          <cell r="G49" t="str">
            <v>Дисквалифицировано</v>
          </cell>
          <cell r="H49">
            <v>0</v>
          </cell>
          <cell r="I49" t="str">
            <v>2 СР</v>
          </cell>
        </row>
        <row r="50">
          <cell r="G50" t="str">
            <v>Н. стартовало</v>
          </cell>
          <cell r="H50">
            <v>0</v>
          </cell>
          <cell r="I50" t="str">
            <v>3 СР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F52" t="str">
            <v>ГЛАВНЫЙ СЕКРЕТАРЬ:</v>
          </cell>
          <cell r="H52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САВИЦКИЙ К.Н. (ВК, г. НОВОСИБИРСК) </v>
          </cell>
          <cell r="F57" t="str">
            <v>СЛАБКОВСКАЯ В.Н. ( ВК, г. ОМСК)</v>
          </cell>
          <cell r="H57" t="str">
            <v xml:space="preserve">СТАРЧЕНКОВ С.А. (ВК, г. ОМСК) </v>
          </cell>
        </row>
        <row r="60">
          <cell r="F60" t="str">
            <v xml:space="preserve">ДОЦЕНКО С.А. (ВК, г. ОМСК) </v>
          </cell>
        </row>
      </sheetData>
      <sheetData sheetId="5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3</v>
          </cell>
          <cell r="C25">
            <v>10095787480</v>
          </cell>
          <cell r="D25" t="str">
            <v>ТЕРЕШЕНОК Виталий</v>
          </cell>
          <cell r="E25">
            <v>37065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7</v>
          </cell>
          <cell r="C26">
            <v>10078794292</v>
          </cell>
          <cell r="D26" t="str">
            <v>ТИШКИН Александр</v>
          </cell>
          <cell r="E26">
            <v>37768</v>
          </cell>
          <cell r="F26" t="str">
            <v>МС</v>
          </cell>
          <cell r="G26" t="str">
            <v>Омская обл.,Респ. Крым</v>
          </cell>
        </row>
        <row r="27">
          <cell r="A27">
            <v>3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Омская обл.</v>
          </cell>
        </row>
        <row r="28">
          <cell r="A28">
            <v>4</v>
          </cell>
          <cell r="B28">
            <v>13</v>
          </cell>
          <cell r="C28">
            <v>10105335415</v>
          </cell>
          <cell r="D28" t="str">
            <v>МУХИН Михаил</v>
          </cell>
          <cell r="E28">
            <v>38507</v>
          </cell>
          <cell r="F28" t="str">
            <v>МС</v>
          </cell>
          <cell r="G28" t="str">
            <v>Омская обл.</v>
          </cell>
        </row>
        <row r="29">
          <cell r="A29">
            <v>5</v>
          </cell>
          <cell r="B29">
            <v>14</v>
          </cell>
          <cell r="C29">
            <v>10122875136</v>
          </cell>
          <cell r="D29" t="str">
            <v>ПУХОРЕВ Алексей</v>
          </cell>
          <cell r="E29">
            <v>38841</v>
          </cell>
          <cell r="F29" t="str">
            <v>КМС</v>
          </cell>
          <cell r="G29" t="str">
            <v>Омская обл.,Кемеровская обл.</v>
          </cell>
        </row>
        <row r="30">
          <cell r="A30">
            <v>6</v>
          </cell>
          <cell r="B30">
            <v>123</v>
          </cell>
          <cell r="C30">
            <v>10130164280</v>
          </cell>
          <cell r="D30" t="str">
            <v>БОСАРГИНА Дарья</v>
          </cell>
          <cell r="E30">
            <v>39492</v>
          </cell>
          <cell r="F30" t="str">
            <v>КМС</v>
          </cell>
          <cell r="G30" t="str">
            <v>Москва</v>
          </cell>
        </row>
        <row r="31">
          <cell r="A31">
            <v>7</v>
          </cell>
          <cell r="B31">
            <v>124</v>
          </cell>
          <cell r="C31">
            <v>10083844154</v>
          </cell>
          <cell r="D31" t="str">
            <v>СМИРНОВА Анна</v>
          </cell>
          <cell r="E31">
            <v>39353</v>
          </cell>
          <cell r="F31" t="str">
            <v>КМС</v>
          </cell>
          <cell r="G31" t="str">
            <v>Москва</v>
          </cell>
        </row>
        <row r="32">
          <cell r="A32">
            <v>8</v>
          </cell>
          <cell r="B32">
            <v>12</v>
          </cell>
          <cell r="C32">
            <v>10034972524</v>
          </cell>
          <cell r="D32" t="str">
            <v>МУРАШКО Дмитрий</v>
          </cell>
          <cell r="E32">
            <v>26718</v>
          </cell>
          <cell r="F32" t="str">
            <v>МСМК</v>
          </cell>
          <cell r="G32" t="str">
            <v>Омская обл.</v>
          </cell>
        </row>
        <row r="33">
          <cell r="A33">
            <v>9</v>
          </cell>
          <cell r="B33">
            <v>16</v>
          </cell>
          <cell r="C33">
            <v>10123419548</v>
          </cell>
          <cell r="D33" t="str">
            <v>ДЕВЯТКОВ Андрей</v>
          </cell>
          <cell r="E33">
            <v>39361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2</v>
          </cell>
          <cell r="C34">
            <v>10013902104</v>
          </cell>
          <cell r="D34" t="str">
            <v>ЕРЁМКИН Аркадий</v>
          </cell>
          <cell r="E34">
            <v>35191</v>
          </cell>
          <cell r="F34" t="str">
            <v>МС</v>
          </cell>
          <cell r="G34" t="str">
            <v>Омская обл.,Новосибирская обл.</v>
          </cell>
        </row>
        <row r="35">
          <cell r="A35">
            <v>11</v>
          </cell>
          <cell r="B35">
            <v>17</v>
          </cell>
          <cell r="C35">
            <v>10091970330</v>
          </cell>
          <cell r="D35" t="str">
            <v>КУЛАГИН Глеб</v>
          </cell>
          <cell r="E35">
            <v>39380</v>
          </cell>
          <cell r="F35" t="str">
            <v>КМС</v>
          </cell>
          <cell r="G35" t="str">
            <v>Омская обл.</v>
          </cell>
        </row>
        <row r="36">
          <cell r="A36">
            <v>12</v>
          </cell>
          <cell r="B36">
            <v>1</v>
          </cell>
          <cell r="C36">
            <v>10010193367</v>
          </cell>
          <cell r="D36" t="str">
            <v>НИЧИПУРЕНКО Павел</v>
          </cell>
          <cell r="E36">
            <v>36098</v>
          </cell>
          <cell r="F36" t="str">
            <v>МС</v>
          </cell>
          <cell r="G36" t="str">
            <v>Омская обл.,Респ. Крым</v>
          </cell>
        </row>
        <row r="37">
          <cell r="A37">
            <v>13</v>
          </cell>
          <cell r="B37">
            <v>45</v>
          </cell>
          <cell r="C37">
            <v>10131547845</v>
          </cell>
          <cell r="D37" t="str">
            <v>АХТАМОВ Кирилл</v>
          </cell>
          <cell r="E37">
            <v>39276</v>
          </cell>
          <cell r="F37" t="str">
            <v>КМС</v>
          </cell>
          <cell r="G37" t="str">
            <v>Иркутская обл.</v>
          </cell>
        </row>
        <row r="38">
          <cell r="A38">
            <v>14</v>
          </cell>
          <cell r="B38">
            <v>18</v>
          </cell>
          <cell r="C38">
            <v>10091960832</v>
          </cell>
          <cell r="D38" t="str">
            <v>ХРИСТОЛЮБОВ Павел</v>
          </cell>
          <cell r="E38">
            <v>39392</v>
          </cell>
          <cell r="F38" t="str">
            <v>КМС</v>
          </cell>
          <cell r="G38" t="str">
            <v>Омская обл.</v>
          </cell>
        </row>
        <row r="39">
          <cell r="A39">
            <v>15</v>
          </cell>
          <cell r="B39">
            <v>21</v>
          </cell>
          <cell r="C39">
            <v>10133681744</v>
          </cell>
          <cell r="D39" t="str">
            <v>ГОРОХ Кирилл</v>
          </cell>
          <cell r="E39">
            <v>40213</v>
          </cell>
          <cell r="F39" t="str">
            <v>1 СР</v>
          </cell>
          <cell r="G39" t="str">
            <v>Омская обл.</v>
          </cell>
        </row>
        <row r="40">
          <cell r="A40">
            <v>16</v>
          </cell>
          <cell r="B40">
            <v>134</v>
          </cell>
          <cell r="C40">
            <v>10140709800</v>
          </cell>
          <cell r="D40" t="str">
            <v>МИРОНОВА Алена</v>
          </cell>
          <cell r="E40">
            <v>39475</v>
          </cell>
          <cell r="F40" t="str">
            <v>КМС</v>
          </cell>
          <cell r="G40" t="str">
            <v>Респ.Башкортостан</v>
          </cell>
        </row>
        <row r="41">
          <cell r="A41">
            <v>17</v>
          </cell>
          <cell r="B41">
            <v>128</v>
          </cell>
          <cell r="C41">
            <v>10117776774</v>
          </cell>
          <cell r="D41" t="str">
            <v>АЛЕКСЕЕНКО Сабрина</v>
          </cell>
          <cell r="E41">
            <v>39255</v>
          </cell>
          <cell r="F41" t="str">
            <v>МС</v>
          </cell>
          <cell r="G41" t="str">
            <v>Иркутская обл.</v>
          </cell>
        </row>
        <row r="42">
          <cell r="A42">
            <v>18</v>
          </cell>
          <cell r="B42">
            <v>130</v>
          </cell>
          <cell r="C42">
            <v>10132607973</v>
          </cell>
          <cell r="D42" t="str">
            <v>БЕЛЬКОВА Яна</v>
          </cell>
          <cell r="E42">
            <v>40063</v>
          </cell>
          <cell r="F42" t="str">
            <v>КМС</v>
          </cell>
          <cell r="G42" t="str">
            <v>Иркутская обл.</v>
          </cell>
        </row>
        <row r="43">
          <cell r="A43">
            <v>19</v>
          </cell>
          <cell r="B43">
            <v>132</v>
          </cell>
          <cell r="C43">
            <v>10104450792</v>
          </cell>
          <cell r="D43" t="str">
            <v>КОВЯЗИНА Валерия</v>
          </cell>
          <cell r="E43">
            <v>38473</v>
          </cell>
          <cell r="F43" t="str">
            <v>МС</v>
          </cell>
          <cell r="G43" t="str">
            <v>Иркутская обл.</v>
          </cell>
        </row>
        <row r="44">
          <cell r="A44">
            <v>20</v>
          </cell>
          <cell r="B44">
            <v>131</v>
          </cell>
          <cell r="C44">
            <v>10146296188</v>
          </cell>
          <cell r="D44" t="str">
            <v>КОНОШАНОВА Софья</v>
          </cell>
          <cell r="E44">
            <v>40205</v>
          </cell>
          <cell r="F44" t="str">
            <v>КМС</v>
          </cell>
          <cell r="G44" t="str">
            <v>Иркутская обл.</v>
          </cell>
        </row>
        <row r="45">
          <cell r="A45">
            <v>21</v>
          </cell>
          <cell r="B45">
            <v>8</v>
          </cell>
          <cell r="C45">
            <v>10092621038</v>
          </cell>
          <cell r="D45" t="str">
            <v>ЛЯШКО Владислав</v>
          </cell>
          <cell r="E45">
            <v>38191</v>
          </cell>
          <cell r="F45" t="str">
            <v>МС</v>
          </cell>
          <cell r="G45" t="str">
            <v>Омская обл.,Новосибирская обл.</v>
          </cell>
        </row>
        <row r="46">
          <cell r="A46">
            <v>29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30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5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трек-скретч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11ч 20м </v>
          </cell>
          <cell r="I14" t="str">
            <v>Номер-код ВРВС - 0080491811Я</v>
          </cell>
        </row>
        <row r="15">
          <cell r="A15" t="str">
            <v>ДАТА ПРОВЕДЕНИЯ: 05 МАРТА 2024 ГОДА</v>
          </cell>
          <cell r="G15" t="str">
            <v>ОКОНЧАНИЕ ГОНКИ:  11ч 32м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КРУГИ ОТСТАВАНИЯ</v>
          </cell>
          <cell r="I23" t="str">
            <v>ВЫПОЛНЕНИЕ НТУ ЕВСК</v>
          </cell>
        </row>
        <row r="24">
          <cell r="A24">
            <v>1</v>
          </cell>
          <cell r="B24">
            <v>1</v>
          </cell>
          <cell r="C24">
            <v>10010193367</v>
          </cell>
          <cell r="D24" t="str">
            <v>НИЧИПУРЕНКО Павел</v>
          </cell>
          <cell r="E24">
            <v>36098</v>
          </cell>
          <cell r="F24" t="str">
            <v>МС</v>
          </cell>
          <cell r="G24" t="str">
            <v>Омская обл.,Респ. Крым</v>
          </cell>
          <cell r="I24" t="str">
            <v>МС</v>
          </cell>
        </row>
        <row r="25">
          <cell r="A25">
            <v>2</v>
          </cell>
          <cell r="B25">
            <v>17</v>
          </cell>
          <cell r="C25">
            <v>10091970330</v>
          </cell>
          <cell r="D25" t="str">
            <v>КУЛАГИН Глеб</v>
          </cell>
          <cell r="E25">
            <v>39380</v>
          </cell>
          <cell r="F25" t="str">
            <v>КМС</v>
          </cell>
          <cell r="G25" t="str">
            <v>Омская обл.</v>
          </cell>
          <cell r="I25" t="str">
            <v>МС</v>
          </cell>
        </row>
        <row r="26">
          <cell r="A26">
            <v>3</v>
          </cell>
          <cell r="B26">
            <v>3</v>
          </cell>
          <cell r="C26">
            <v>10095787480</v>
          </cell>
          <cell r="D26" t="str">
            <v>ТЕРЕШЕНОК Виталий</v>
          </cell>
          <cell r="E26">
            <v>37065</v>
          </cell>
          <cell r="F26" t="str">
            <v>МС</v>
          </cell>
          <cell r="G26" t="str">
            <v>Омская обл.,Новосибирская обл.</v>
          </cell>
          <cell r="H26">
            <v>-1</v>
          </cell>
          <cell r="I26" t="str">
            <v>МС</v>
          </cell>
        </row>
        <row r="27">
          <cell r="A27">
            <v>4</v>
          </cell>
          <cell r="B27">
            <v>11</v>
          </cell>
          <cell r="C27">
            <v>10129594004</v>
          </cell>
          <cell r="D27" t="str">
            <v>МАСЛЮК Вениамин</v>
          </cell>
          <cell r="E27">
            <v>39502</v>
          </cell>
          <cell r="F27" t="str">
            <v>КМС</v>
          </cell>
          <cell r="G27" t="str">
            <v>Омская обл.</v>
          </cell>
          <cell r="H27">
            <v>-1</v>
          </cell>
          <cell r="I27" t="str">
            <v>КМС</v>
          </cell>
        </row>
        <row r="28">
          <cell r="A28">
            <v>5</v>
          </cell>
          <cell r="B28">
            <v>130</v>
          </cell>
          <cell r="C28">
            <v>10132607973</v>
          </cell>
          <cell r="D28" t="str">
            <v>БЕЛЬКОВА Яна</v>
          </cell>
          <cell r="E28">
            <v>40063</v>
          </cell>
          <cell r="F28" t="str">
            <v>КМС</v>
          </cell>
          <cell r="G28" t="str">
            <v>Иркутская обл.</v>
          </cell>
          <cell r="H28">
            <v>-1</v>
          </cell>
          <cell r="I28" t="str">
            <v>КМС</v>
          </cell>
        </row>
        <row r="29">
          <cell r="A29">
            <v>6</v>
          </cell>
          <cell r="B29">
            <v>45</v>
          </cell>
          <cell r="C29">
            <v>10131547845</v>
          </cell>
          <cell r="D29" t="str">
            <v>АХТАМОВ Кирилл</v>
          </cell>
          <cell r="E29">
            <v>39276</v>
          </cell>
          <cell r="F29" t="str">
            <v>КМС</v>
          </cell>
          <cell r="G29" t="str">
            <v>Иркутская обл.</v>
          </cell>
          <cell r="H29">
            <v>-1</v>
          </cell>
          <cell r="I29" t="str">
            <v>КМС</v>
          </cell>
        </row>
        <row r="30">
          <cell r="A30">
            <v>7</v>
          </cell>
          <cell r="B30">
            <v>21</v>
          </cell>
          <cell r="C30">
            <v>10133681744</v>
          </cell>
          <cell r="D30" t="str">
            <v>ГОРОХ Кирилл</v>
          </cell>
          <cell r="E30">
            <v>40213</v>
          </cell>
          <cell r="F30" t="str">
            <v>1 СР</v>
          </cell>
          <cell r="G30" t="str">
            <v>Омская обл.</v>
          </cell>
          <cell r="H30">
            <v>-1</v>
          </cell>
        </row>
        <row r="31">
          <cell r="A31">
            <v>8</v>
          </cell>
          <cell r="B31">
            <v>128</v>
          </cell>
          <cell r="C31">
            <v>10117776774</v>
          </cell>
          <cell r="D31" t="str">
            <v>АЛЕКСЕЕНКО Сабрина</v>
          </cell>
          <cell r="E31">
            <v>39255</v>
          </cell>
          <cell r="F31" t="str">
            <v>МС</v>
          </cell>
          <cell r="G31" t="str">
            <v>Иркутская обл.</v>
          </cell>
          <cell r="H31">
            <v>-1</v>
          </cell>
        </row>
        <row r="32">
          <cell r="A32">
            <v>9</v>
          </cell>
          <cell r="B32">
            <v>8</v>
          </cell>
          <cell r="C32">
            <v>10092621038</v>
          </cell>
          <cell r="D32" t="str">
            <v>ЛЯШКО Владислав</v>
          </cell>
          <cell r="E32">
            <v>38191</v>
          </cell>
          <cell r="F32" t="str">
            <v>МС</v>
          </cell>
          <cell r="G32" t="str">
            <v>Омская обл.,Новосибирская обл.</v>
          </cell>
          <cell r="H32">
            <v>-1</v>
          </cell>
        </row>
        <row r="33">
          <cell r="A33">
            <v>10</v>
          </cell>
          <cell r="B33">
            <v>131</v>
          </cell>
          <cell r="C33">
            <v>10146296188</v>
          </cell>
          <cell r="D33" t="str">
            <v>КОНОШАНОВА Софья</v>
          </cell>
          <cell r="E33">
            <v>40205</v>
          </cell>
          <cell r="F33" t="str">
            <v>КМС</v>
          </cell>
          <cell r="G33" t="str">
            <v>Иркутская обл.</v>
          </cell>
          <cell r="H33">
            <v>-1</v>
          </cell>
        </row>
        <row r="34">
          <cell r="A34">
            <v>11</v>
          </cell>
          <cell r="B34">
            <v>124</v>
          </cell>
          <cell r="C34">
            <v>10083844154</v>
          </cell>
          <cell r="D34" t="str">
            <v>СМИРНОВА Анна</v>
          </cell>
          <cell r="E34">
            <v>39353</v>
          </cell>
          <cell r="F34" t="str">
            <v>КМС</v>
          </cell>
          <cell r="G34" t="str">
            <v>Москва</v>
          </cell>
          <cell r="H34">
            <v>-1</v>
          </cell>
        </row>
        <row r="35">
          <cell r="A35">
            <v>12</v>
          </cell>
          <cell r="B35">
            <v>13</v>
          </cell>
          <cell r="C35">
            <v>10105335415</v>
          </cell>
          <cell r="D35" t="str">
            <v>МУХИН Михаил</v>
          </cell>
          <cell r="E35">
            <v>38507</v>
          </cell>
          <cell r="F35" t="str">
            <v>МС</v>
          </cell>
          <cell r="G35" t="str">
            <v>Омская обл.</v>
          </cell>
          <cell r="H35">
            <v>-1</v>
          </cell>
        </row>
        <row r="36">
          <cell r="A36">
            <v>13</v>
          </cell>
          <cell r="B36">
            <v>7</v>
          </cell>
          <cell r="C36">
            <v>10078794292</v>
          </cell>
          <cell r="D36" t="str">
            <v>ТИШКИН Александр</v>
          </cell>
          <cell r="E36">
            <v>37768</v>
          </cell>
          <cell r="F36" t="str">
            <v>МС</v>
          </cell>
          <cell r="G36" t="str">
            <v>Омская обл.,Респ. Крым</v>
          </cell>
          <cell r="H36">
            <v>-1</v>
          </cell>
        </row>
        <row r="37">
          <cell r="A37">
            <v>14</v>
          </cell>
          <cell r="B37">
            <v>18</v>
          </cell>
          <cell r="C37">
            <v>10091960832</v>
          </cell>
          <cell r="D37" t="str">
            <v>ХРИСТОЛЮБОВ Павел</v>
          </cell>
          <cell r="E37">
            <v>39392</v>
          </cell>
          <cell r="F37" t="str">
            <v>КМС</v>
          </cell>
          <cell r="G37" t="str">
            <v>Омская обл.</v>
          </cell>
          <cell r="H37">
            <v>-1</v>
          </cell>
        </row>
        <row r="38">
          <cell r="A38">
            <v>15</v>
          </cell>
          <cell r="B38">
            <v>134</v>
          </cell>
          <cell r="C38">
            <v>10140709800</v>
          </cell>
          <cell r="D38" t="str">
            <v>МИРОНОВА Алена</v>
          </cell>
          <cell r="E38">
            <v>39475</v>
          </cell>
          <cell r="F38" t="str">
            <v>КМС</v>
          </cell>
          <cell r="G38" t="str">
            <v>Респ.Башкортостан</v>
          </cell>
          <cell r="H38">
            <v>-1</v>
          </cell>
        </row>
        <row r="39">
          <cell r="A39">
            <v>16</v>
          </cell>
          <cell r="B39">
            <v>14</v>
          </cell>
          <cell r="C39">
            <v>10122875136</v>
          </cell>
          <cell r="D39" t="str">
            <v>ПУХОРЕВ Алексей</v>
          </cell>
          <cell r="E39">
            <v>38841</v>
          </cell>
          <cell r="F39" t="str">
            <v>КМС</v>
          </cell>
          <cell r="G39" t="str">
            <v>Омская обл.,Кемеровская обл.</v>
          </cell>
          <cell r="H39">
            <v>-2</v>
          </cell>
        </row>
        <row r="40">
          <cell r="A40">
            <v>16</v>
          </cell>
          <cell r="B40">
            <v>123</v>
          </cell>
          <cell r="C40">
            <v>10130164280</v>
          </cell>
          <cell r="D40" t="str">
            <v>БОСАРГИНА Дарья</v>
          </cell>
          <cell r="E40">
            <v>39492</v>
          </cell>
          <cell r="F40" t="str">
            <v>КМС</v>
          </cell>
          <cell r="G40" t="str">
            <v>Москва</v>
          </cell>
          <cell r="H40">
            <v>-2</v>
          </cell>
        </row>
        <row r="41">
          <cell r="A41">
            <v>16</v>
          </cell>
          <cell r="B41">
            <v>132</v>
          </cell>
          <cell r="C41">
            <v>10104450792</v>
          </cell>
          <cell r="D41" t="str">
            <v>КОВЯЗИНА Валерия</v>
          </cell>
          <cell r="E41">
            <v>38473</v>
          </cell>
          <cell r="F41" t="str">
            <v>МС</v>
          </cell>
          <cell r="G41" t="str">
            <v>Иркутская обл.</v>
          </cell>
          <cell r="H41">
            <v>-2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4</v>
          </cell>
          <cell r="I44" t="str">
            <v>ЗМС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I45" t="str">
            <v>МСМК</v>
          </cell>
        </row>
        <row r="46">
          <cell r="G46" t="str">
            <v>Стартовало</v>
          </cell>
          <cell r="H46">
            <v>18</v>
          </cell>
          <cell r="I46" t="str">
            <v>МС</v>
          </cell>
        </row>
        <row r="47">
          <cell r="G47" t="str">
            <v>Финишировало</v>
          </cell>
          <cell r="H47">
            <v>18</v>
          </cell>
          <cell r="I47" t="str">
            <v>КМС</v>
          </cell>
        </row>
        <row r="48">
          <cell r="G48" t="str">
            <v>Н. финишировало</v>
          </cell>
          <cell r="H48">
            <v>0</v>
          </cell>
          <cell r="I48" t="str">
            <v>1 СР</v>
          </cell>
        </row>
        <row r="49">
          <cell r="G49" t="str">
            <v>Дисквалифицировано</v>
          </cell>
          <cell r="H49">
            <v>0</v>
          </cell>
          <cell r="I49" t="str">
            <v>2 СР</v>
          </cell>
        </row>
        <row r="50">
          <cell r="G50" t="str">
            <v>Н. стартовало</v>
          </cell>
          <cell r="H50">
            <v>0</v>
          </cell>
          <cell r="I50" t="str">
            <v>3 СР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F52" t="str">
            <v>ГЛАВНЫЙ СЕКРЕТАРЬ:</v>
          </cell>
          <cell r="H52" t="str">
            <v>СУДЬЯ НА ФИНИШЕ:</v>
          </cell>
        </row>
        <row r="57">
          <cell r="A57" t="str">
            <v xml:space="preserve">ДЕНИСЕНКО С.А. (г. МОСКВА) </v>
          </cell>
          <cell r="D57" t="str">
            <v xml:space="preserve">САВИЦКИЙ К.Н. (ВК, г. НОВОСИБИРСК) </v>
          </cell>
          <cell r="F57" t="str">
            <v>СЛАБКОВСКАЯ В.Н. ( ВК, г. ОМСК)</v>
          </cell>
          <cell r="H57" t="str">
            <v xml:space="preserve">СТАРЧЕНКОВ С.А. (ВК, г. ОМСК) </v>
          </cell>
        </row>
      </sheetData>
      <sheetData sheetId="5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трек-гонка с выбыванием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77</v>
          </cell>
          <cell r="C25">
            <v>10153550576</v>
          </cell>
          <cell r="D25" t="str">
            <v>ШОЛОХОВ Илья</v>
          </cell>
          <cell r="E25">
            <v>40284</v>
          </cell>
          <cell r="F25" t="str">
            <v>2 СР</v>
          </cell>
          <cell r="G25" t="str">
            <v>Респ.Башкортостан</v>
          </cell>
        </row>
        <row r="26">
          <cell r="A26">
            <v>2</v>
          </cell>
          <cell r="B26">
            <v>100</v>
          </cell>
          <cell r="C26">
            <v>10133869175</v>
          </cell>
          <cell r="D26" t="str">
            <v>ПЕРЕПЕЧИНА Евгения</v>
          </cell>
          <cell r="E26">
            <v>40396</v>
          </cell>
          <cell r="F26" t="str">
            <v>1 СР</v>
          </cell>
          <cell r="G26" t="str">
            <v>Омская обл.</v>
          </cell>
        </row>
        <row r="27">
          <cell r="A27">
            <v>3</v>
          </cell>
          <cell r="B27">
            <v>49</v>
          </cell>
          <cell r="C27">
            <v>10106037350</v>
          </cell>
          <cell r="D27" t="str">
            <v>ХВОРОСТОВ Богдан</v>
          </cell>
          <cell r="E27">
            <v>39137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102</v>
          </cell>
          <cell r="C28">
            <v>10118768804</v>
          </cell>
          <cell r="D28" t="str">
            <v>ВОРОНЧЕНКО Варвара</v>
          </cell>
          <cell r="E28">
            <v>39762</v>
          </cell>
          <cell r="F28" t="str">
            <v>1 СР</v>
          </cell>
          <cell r="G28" t="str">
            <v>Омская обл.</v>
          </cell>
        </row>
        <row r="29">
          <cell r="A29">
            <v>5</v>
          </cell>
          <cell r="B29">
            <v>71</v>
          </cell>
          <cell r="C29">
            <v>10104924678</v>
          </cell>
          <cell r="D29" t="str">
            <v>ЗИМАНОВ Олег</v>
          </cell>
          <cell r="E29">
            <v>38740</v>
          </cell>
          <cell r="F29" t="str">
            <v>КМС</v>
          </cell>
          <cell r="G29" t="str">
            <v>Респ.Башкортостан</v>
          </cell>
        </row>
        <row r="30">
          <cell r="A30">
            <v>6</v>
          </cell>
          <cell r="B30">
            <v>108</v>
          </cell>
          <cell r="C30">
            <v>10114923863</v>
          </cell>
          <cell r="D30" t="str">
            <v>ФЕТИСОВА Татьяна</v>
          </cell>
          <cell r="E30">
            <v>39606</v>
          </cell>
          <cell r="F30" t="str">
            <v>КМС</v>
          </cell>
          <cell r="G30" t="str">
            <v>Свердловская обл.</v>
          </cell>
        </row>
        <row r="31">
          <cell r="A31">
            <v>7</v>
          </cell>
          <cell r="B31">
            <v>118</v>
          </cell>
          <cell r="C31">
            <v>10093069258</v>
          </cell>
          <cell r="D31" t="str">
            <v>БОГДАНОВА Алена</v>
          </cell>
          <cell r="E31">
            <v>38836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60</v>
          </cell>
          <cell r="C32">
            <v>10084268530</v>
          </cell>
          <cell r="D32" t="str">
            <v>ПРИДАТЧЕНКО Егор</v>
          </cell>
          <cell r="E32">
            <v>38954</v>
          </cell>
          <cell r="F32" t="str">
            <v>МС</v>
          </cell>
          <cell r="G32" t="str">
            <v>Москва</v>
          </cell>
        </row>
        <row r="33">
          <cell r="A33">
            <v>9</v>
          </cell>
          <cell r="B33">
            <v>105</v>
          </cell>
          <cell r="C33">
            <v>10146046315</v>
          </cell>
          <cell r="D33" t="str">
            <v>СЕРГЕЕВА София</v>
          </cell>
          <cell r="E33">
            <v>40493</v>
          </cell>
          <cell r="F33" t="str">
            <v>1 СР</v>
          </cell>
          <cell r="G33" t="str">
            <v>Новосибирская обл.</v>
          </cell>
        </row>
        <row r="34">
          <cell r="A34">
            <v>10</v>
          </cell>
          <cell r="B34">
            <v>64</v>
          </cell>
          <cell r="C34">
            <v>10143841583</v>
          </cell>
          <cell r="D34" t="str">
            <v>ТУРЧИН Александр</v>
          </cell>
          <cell r="E34">
            <v>40199</v>
          </cell>
          <cell r="F34" t="str">
            <v>2 СР</v>
          </cell>
          <cell r="G34" t="str">
            <v>Тюменская обл.</v>
          </cell>
        </row>
        <row r="35">
          <cell r="A35">
            <v>11</v>
          </cell>
          <cell r="B35">
            <v>52</v>
          </cell>
          <cell r="C35">
            <v>10113498771</v>
          </cell>
          <cell r="D35" t="str">
            <v>АВЕРИН Алексей</v>
          </cell>
          <cell r="E35">
            <v>38795</v>
          </cell>
          <cell r="F35" t="str">
            <v>МС</v>
          </cell>
          <cell r="G35" t="str">
            <v>Москва</v>
          </cell>
        </row>
        <row r="36">
          <cell r="A36">
            <v>12</v>
          </cell>
          <cell r="B36">
            <v>54</v>
          </cell>
          <cell r="C36">
            <v>10129902885</v>
          </cell>
          <cell r="D36" t="str">
            <v>БОРТНИК Степан</v>
          </cell>
          <cell r="E36">
            <v>40113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89</v>
          </cell>
          <cell r="C37">
            <v>10120568960</v>
          </cell>
          <cell r="D37" t="str">
            <v>КЛОЧКО София</v>
          </cell>
          <cell r="E37">
            <v>39760</v>
          </cell>
          <cell r="F37" t="str">
            <v>КМС</v>
          </cell>
          <cell r="G37" t="str">
            <v>Омская обл.</v>
          </cell>
        </row>
        <row r="38">
          <cell r="A38">
            <v>14</v>
          </cell>
          <cell r="B38">
            <v>59</v>
          </cell>
          <cell r="C38">
            <v>10115494446</v>
          </cell>
          <cell r="D38" t="str">
            <v>КРИСАНОВ Кирилл</v>
          </cell>
          <cell r="E38">
            <v>39359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50</v>
          </cell>
          <cell r="C39">
            <v>10131460747</v>
          </cell>
          <cell r="D39" t="str">
            <v>ВАСИЛЬЕВ Олег</v>
          </cell>
          <cell r="E39">
            <v>39558</v>
          </cell>
          <cell r="F39" t="str">
            <v>КМС</v>
          </cell>
          <cell r="G39" t="str">
            <v>Санкт-Петербург</v>
          </cell>
        </row>
        <row r="40">
          <cell r="A40">
            <v>16</v>
          </cell>
          <cell r="B40">
            <v>119</v>
          </cell>
          <cell r="C40">
            <v>10120565122</v>
          </cell>
          <cell r="D40" t="str">
            <v>ТОЛСТИКОВА Екатерина</v>
          </cell>
          <cell r="E40">
            <v>38778</v>
          </cell>
          <cell r="F40" t="str">
            <v>КМС</v>
          </cell>
          <cell r="G40" t="str">
            <v>Москва</v>
          </cell>
        </row>
        <row r="41">
          <cell r="A41">
            <v>17</v>
          </cell>
          <cell r="B41">
            <v>55</v>
          </cell>
          <cell r="C41">
            <v>10139175378</v>
          </cell>
          <cell r="D41" t="str">
            <v>ГАММЕРШМИДТ Антон</v>
          </cell>
          <cell r="E41">
            <v>39878</v>
          </cell>
          <cell r="F41" t="str">
            <v>КМС</v>
          </cell>
          <cell r="G41" t="str">
            <v>Москва</v>
          </cell>
        </row>
        <row r="42">
          <cell r="A42">
            <v>18</v>
          </cell>
          <cell r="B42">
            <v>114</v>
          </cell>
          <cell r="C42">
            <v>10137550125</v>
          </cell>
          <cell r="D42" t="str">
            <v>ШИПИЛОВА Дарья</v>
          </cell>
          <cell r="E42">
            <v>39501</v>
          </cell>
          <cell r="F42" t="str">
            <v>КМС</v>
          </cell>
          <cell r="G42" t="str">
            <v>Санкт-Петербург</v>
          </cell>
        </row>
        <row r="43">
          <cell r="A43">
            <v>19</v>
          </cell>
          <cell r="B43">
            <v>116</v>
          </cell>
          <cell r="C43">
            <v>10137450192</v>
          </cell>
          <cell r="D43" t="str">
            <v>ГАЛКИНА Кристина</v>
          </cell>
          <cell r="E43">
            <v>39453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99</v>
          </cell>
          <cell r="C44">
            <v>10133870084</v>
          </cell>
          <cell r="D44" t="str">
            <v>СТЕПАНОВА Злата</v>
          </cell>
          <cell r="E44">
            <v>40430</v>
          </cell>
          <cell r="F44" t="str">
            <v>1 СР</v>
          </cell>
          <cell r="G44" t="str">
            <v>Омская обл.</v>
          </cell>
        </row>
        <row r="45">
          <cell r="A45">
            <v>21</v>
          </cell>
          <cell r="B45">
            <v>62</v>
          </cell>
          <cell r="C45">
            <v>10104125642</v>
          </cell>
          <cell r="D45" t="str">
            <v>СУЛТАНОВ Матвей</v>
          </cell>
          <cell r="E45">
            <v>39175</v>
          </cell>
          <cell r="F45" t="str">
            <v>КМС</v>
          </cell>
          <cell r="G45" t="str">
            <v>Москва</v>
          </cell>
        </row>
        <row r="46">
          <cell r="A46">
            <v>22</v>
          </cell>
          <cell r="B46">
            <v>82</v>
          </cell>
          <cell r="C46">
            <v>10009692001</v>
          </cell>
          <cell r="D46" t="str">
            <v>СТЕПАНОВА Дарья</v>
          </cell>
          <cell r="E46">
            <v>35536</v>
          </cell>
          <cell r="F46" t="str">
            <v>МС</v>
          </cell>
          <cell r="G46" t="str">
            <v>Омская обл.,Новосибирская обл.</v>
          </cell>
        </row>
        <row r="47">
          <cell r="A47">
            <v>23</v>
          </cell>
          <cell r="B47">
            <v>75</v>
          </cell>
          <cell r="C47">
            <v>10143464600</v>
          </cell>
          <cell r="D47" t="str">
            <v>ГАЗИЗОВ Руслан</v>
          </cell>
          <cell r="E47">
            <v>40103</v>
          </cell>
          <cell r="F47" t="str">
            <v>КМС</v>
          </cell>
          <cell r="G47" t="str">
            <v>Респ.Башкортостан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</sheetData>
      <sheetData sheetId="5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 xml:space="preserve"> трек-гонка с выбыванием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</row>
        <row r="26">
          <cell r="A26">
            <v>2</v>
          </cell>
          <cell r="B26">
            <v>2</v>
          </cell>
          <cell r="C26">
            <v>10013902104</v>
          </cell>
          <cell r="D26" t="str">
            <v>ЕРЁМКИН Аркадий</v>
          </cell>
          <cell r="E26">
            <v>35191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3</v>
          </cell>
          <cell r="C27">
            <v>10095787480</v>
          </cell>
          <cell r="D27" t="str">
            <v>ТЕРЕШЕНОК Виталий</v>
          </cell>
          <cell r="E27">
            <v>37065</v>
          </cell>
          <cell r="F27" t="str">
            <v>МС</v>
          </cell>
          <cell r="G27" t="str">
            <v>Омская обл.,Новосибирская обл.</v>
          </cell>
        </row>
        <row r="28">
          <cell r="A28">
            <v>4</v>
          </cell>
          <cell r="B28">
            <v>44</v>
          </cell>
          <cell r="C28">
            <v>10140222473</v>
          </cell>
          <cell r="D28" t="str">
            <v>БЕРТУНОВ Максим</v>
          </cell>
          <cell r="E28">
            <v>39609</v>
          </cell>
          <cell r="F28" t="str">
            <v>КМС</v>
          </cell>
          <cell r="G28" t="str">
            <v>Иркутская обл.</v>
          </cell>
        </row>
        <row r="29">
          <cell r="A29">
            <v>5</v>
          </cell>
          <cell r="B29">
            <v>7</v>
          </cell>
          <cell r="C29">
            <v>10078794292</v>
          </cell>
          <cell r="D29" t="str">
            <v>ТИШКИН Александр</v>
          </cell>
          <cell r="E29">
            <v>37768</v>
          </cell>
          <cell r="F29" t="str">
            <v>МС</v>
          </cell>
          <cell r="G29" t="str">
            <v>Омская обл.,Респ. Крым</v>
          </cell>
        </row>
        <row r="30">
          <cell r="A30">
            <v>6</v>
          </cell>
          <cell r="B30">
            <v>8</v>
          </cell>
          <cell r="C30">
            <v>10092621038</v>
          </cell>
          <cell r="D30" t="str">
            <v>ЛЯШКО Владислав</v>
          </cell>
          <cell r="E30">
            <v>38191</v>
          </cell>
          <cell r="F30" t="str">
            <v>МС</v>
          </cell>
          <cell r="G30" t="str">
            <v>Омская обл.,Новосибирская обл.</v>
          </cell>
        </row>
        <row r="31">
          <cell r="A31">
            <v>7</v>
          </cell>
          <cell r="B31">
            <v>11</v>
          </cell>
          <cell r="C31">
            <v>10129594004</v>
          </cell>
          <cell r="D31" t="str">
            <v>МАСЛЮК Вениамин</v>
          </cell>
          <cell r="E31">
            <v>39502</v>
          </cell>
          <cell r="F31" t="str">
            <v>КМС</v>
          </cell>
          <cell r="G31" t="str">
            <v>Омская обл.</v>
          </cell>
        </row>
        <row r="32">
          <cell r="A32">
            <v>8</v>
          </cell>
          <cell r="B32">
            <v>12</v>
          </cell>
          <cell r="C32">
            <v>10034972524</v>
          </cell>
          <cell r="D32" t="str">
            <v>МУРАШКО Дмитрий</v>
          </cell>
          <cell r="E32">
            <v>26718</v>
          </cell>
          <cell r="F32" t="str">
            <v>МСМК</v>
          </cell>
          <cell r="G32" t="str">
            <v>Омская обл.</v>
          </cell>
        </row>
        <row r="33">
          <cell r="A33">
            <v>9</v>
          </cell>
          <cell r="B33">
            <v>13</v>
          </cell>
          <cell r="C33">
            <v>10105335415</v>
          </cell>
          <cell r="D33" t="str">
            <v>МУХИН Михаил</v>
          </cell>
          <cell r="E33">
            <v>38507</v>
          </cell>
          <cell r="F33" t="str">
            <v>МС</v>
          </cell>
          <cell r="G33" t="str">
            <v>Омская обл.</v>
          </cell>
        </row>
        <row r="34">
          <cell r="A34">
            <v>10</v>
          </cell>
          <cell r="B34">
            <v>14</v>
          </cell>
          <cell r="C34">
            <v>10122875136</v>
          </cell>
          <cell r="D34" t="str">
            <v>ПУХОРЕВ Алексей</v>
          </cell>
          <cell r="E34">
            <v>38841</v>
          </cell>
          <cell r="F34" t="str">
            <v>КМС</v>
          </cell>
          <cell r="G34" t="str">
            <v>Омская обл.,Кемеровская обл.</v>
          </cell>
        </row>
        <row r="35">
          <cell r="A35">
            <v>11</v>
          </cell>
          <cell r="B35">
            <v>16</v>
          </cell>
          <cell r="C35">
            <v>10123419548</v>
          </cell>
          <cell r="D35" t="str">
            <v>ДЕВЯТКОВ Андрей</v>
          </cell>
          <cell r="E35">
            <v>39361</v>
          </cell>
          <cell r="F35" t="str">
            <v>КМС</v>
          </cell>
          <cell r="G35" t="str">
            <v>Омская обл.</v>
          </cell>
        </row>
        <row r="36">
          <cell r="A36">
            <v>12</v>
          </cell>
          <cell r="B36">
            <v>18</v>
          </cell>
          <cell r="C36">
            <v>10091960832</v>
          </cell>
          <cell r="D36" t="str">
            <v>ХРИСТОЛЮБОВ Павел</v>
          </cell>
          <cell r="E36">
            <v>39392</v>
          </cell>
          <cell r="F36" t="str">
            <v>КМС</v>
          </cell>
          <cell r="G36" t="str">
            <v>Омская обл.</v>
          </cell>
        </row>
        <row r="37">
          <cell r="A37">
            <v>13</v>
          </cell>
          <cell r="B37">
            <v>21</v>
          </cell>
          <cell r="C37">
            <v>10133681744</v>
          </cell>
          <cell r="D37" t="str">
            <v>ГОРОХ Кирилл</v>
          </cell>
          <cell r="E37">
            <v>40213</v>
          </cell>
          <cell r="F37" t="str">
            <v>1 СР</v>
          </cell>
          <cell r="G37" t="str">
            <v>Омская обл.</v>
          </cell>
        </row>
        <row r="38">
          <cell r="A38">
            <v>14</v>
          </cell>
          <cell r="B38">
            <v>123</v>
          </cell>
          <cell r="C38">
            <v>10130164280</v>
          </cell>
          <cell r="D38" t="str">
            <v>БОСАРГИНА Дарья</v>
          </cell>
          <cell r="E38">
            <v>39492</v>
          </cell>
          <cell r="F38" t="str">
            <v>КМС</v>
          </cell>
          <cell r="G38" t="str">
            <v>Москва</v>
          </cell>
        </row>
        <row r="39">
          <cell r="A39">
            <v>15</v>
          </cell>
          <cell r="B39">
            <v>124</v>
          </cell>
          <cell r="C39">
            <v>10083844154</v>
          </cell>
          <cell r="D39" t="str">
            <v>СМИРНОВА Анна</v>
          </cell>
          <cell r="E39">
            <v>39353</v>
          </cell>
          <cell r="F39" t="str">
            <v>КМС</v>
          </cell>
          <cell r="G39" t="str">
            <v>Москва</v>
          </cell>
        </row>
        <row r="40">
          <cell r="A40">
            <v>16</v>
          </cell>
          <cell r="B40">
            <v>128</v>
          </cell>
          <cell r="C40">
            <v>10117776774</v>
          </cell>
          <cell r="D40" t="str">
            <v>АЛЕКСЕЕНКО Сабрина</v>
          </cell>
          <cell r="E40">
            <v>39255</v>
          </cell>
          <cell r="F40" t="str">
            <v>МС</v>
          </cell>
          <cell r="G40" t="str">
            <v>Иркутская обл.</v>
          </cell>
        </row>
        <row r="41">
          <cell r="A41">
            <v>17</v>
          </cell>
          <cell r="B41">
            <v>130</v>
          </cell>
          <cell r="C41">
            <v>10132607973</v>
          </cell>
          <cell r="D41" t="str">
            <v>БЕЛЬКОВА Яна</v>
          </cell>
          <cell r="E41">
            <v>40063</v>
          </cell>
          <cell r="F41" t="str">
            <v>КМС</v>
          </cell>
          <cell r="G41" t="str">
            <v>Иркутская обл.</v>
          </cell>
        </row>
        <row r="42">
          <cell r="A42">
            <v>18</v>
          </cell>
          <cell r="B42">
            <v>131</v>
          </cell>
          <cell r="C42">
            <v>10146296188</v>
          </cell>
          <cell r="D42" t="str">
            <v>КОНОШАНОВА Софья</v>
          </cell>
          <cell r="E42">
            <v>40205</v>
          </cell>
          <cell r="F42" t="str">
            <v>КМС</v>
          </cell>
          <cell r="G42" t="str">
            <v>Иркутская обл.</v>
          </cell>
        </row>
        <row r="43">
          <cell r="A43">
            <v>19</v>
          </cell>
          <cell r="B43">
            <v>132</v>
          </cell>
          <cell r="C43">
            <v>10104450792</v>
          </cell>
          <cell r="D43" t="str">
            <v>КОВЯЗИНА Валерия</v>
          </cell>
          <cell r="E43">
            <v>38473</v>
          </cell>
          <cell r="F43" t="str">
            <v>МС</v>
          </cell>
          <cell r="G43" t="str">
            <v>Иркутская обл.</v>
          </cell>
        </row>
        <row r="44">
          <cell r="A44">
            <v>20</v>
          </cell>
          <cell r="B44">
            <v>134</v>
          </cell>
          <cell r="C44">
            <v>10140709800</v>
          </cell>
          <cell r="D44" t="str">
            <v>МИРОНОВА Алена</v>
          </cell>
          <cell r="E44">
            <v>39475</v>
          </cell>
          <cell r="F44" t="str">
            <v>КМС</v>
          </cell>
          <cell r="G44" t="str">
            <v>Респ.Башкортостан</v>
          </cell>
        </row>
        <row r="45">
          <cell r="A45">
            <v>21</v>
          </cell>
          <cell r="B45">
            <v>157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 гонка по очкам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49</v>
          </cell>
          <cell r="C25">
            <v>10106037350</v>
          </cell>
          <cell r="D25" t="str">
            <v>ХВОРОСТОВ Богдан</v>
          </cell>
          <cell r="E25">
            <v>39137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50</v>
          </cell>
          <cell r="C26">
            <v>10131460747</v>
          </cell>
          <cell r="D26" t="str">
            <v>ВАСИЛЬЕВ Олег</v>
          </cell>
          <cell r="E26">
            <v>39558</v>
          </cell>
          <cell r="F26" t="str">
            <v>КМС</v>
          </cell>
          <cell r="G26" t="str">
            <v>Санкт-Петербург</v>
          </cell>
        </row>
        <row r="27">
          <cell r="A27">
            <v>3</v>
          </cell>
          <cell r="B27">
            <v>111</v>
          </cell>
          <cell r="C27">
            <v>10111016480</v>
          </cell>
          <cell r="D27" t="str">
            <v>ЖУРАВЛЕВА Екатерина</v>
          </cell>
          <cell r="E27">
            <v>38870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52</v>
          </cell>
          <cell r="C28">
            <v>10113498771</v>
          </cell>
          <cell r="D28" t="str">
            <v>АВЕРИН Алексей</v>
          </cell>
          <cell r="E28">
            <v>38795</v>
          </cell>
          <cell r="F28" t="str">
            <v>МС</v>
          </cell>
          <cell r="G28" t="str">
            <v>Москва</v>
          </cell>
        </row>
        <row r="29">
          <cell r="A29">
            <v>5</v>
          </cell>
          <cell r="B29">
            <v>79</v>
          </cell>
          <cell r="C29">
            <v>10129964624</v>
          </cell>
          <cell r="D29" t="str">
            <v>МИНАШКИНА Тамила</v>
          </cell>
          <cell r="E29">
            <v>39591</v>
          </cell>
          <cell r="F29" t="str">
            <v>КМС</v>
          </cell>
          <cell r="G29" t="str">
            <v>Саратовская обл.</v>
          </cell>
        </row>
        <row r="30">
          <cell r="A30">
            <v>6</v>
          </cell>
          <cell r="B30">
            <v>54</v>
          </cell>
          <cell r="C30">
            <v>10129902885</v>
          </cell>
          <cell r="D30" t="str">
            <v>БОРТНИК Степан</v>
          </cell>
          <cell r="E30">
            <v>40113</v>
          </cell>
          <cell r="F30" t="str">
            <v>КМС</v>
          </cell>
          <cell r="G30" t="str">
            <v>Москва</v>
          </cell>
        </row>
        <row r="31">
          <cell r="A31">
            <v>7</v>
          </cell>
          <cell r="B31">
            <v>55</v>
          </cell>
          <cell r="C31">
            <v>10139175378</v>
          </cell>
          <cell r="D31" t="str">
            <v>ГАММЕРШМИДТ Антон</v>
          </cell>
          <cell r="E31">
            <v>39878</v>
          </cell>
          <cell r="F31" t="str">
            <v>КМС</v>
          </cell>
          <cell r="G31" t="str">
            <v>Москва</v>
          </cell>
        </row>
        <row r="32">
          <cell r="A32">
            <v>8</v>
          </cell>
          <cell r="B32">
            <v>59</v>
          </cell>
          <cell r="C32">
            <v>10115494446</v>
          </cell>
          <cell r="D32" t="str">
            <v>КРИСАНОВ Кирилл</v>
          </cell>
          <cell r="E32">
            <v>39359</v>
          </cell>
          <cell r="F32" t="str">
            <v>КМС</v>
          </cell>
          <cell r="G32" t="str">
            <v>Москва</v>
          </cell>
        </row>
        <row r="33">
          <cell r="A33">
            <v>9</v>
          </cell>
          <cell r="B33">
            <v>60</v>
          </cell>
          <cell r="C33">
            <v>10084268530</v>
          </cell>
          <cell r="D33" t="str">
            <v>ПРИДАТЧЕНКО Егор</v>
          </cell>
          <cell r="E33">
            <v>38954</v>
          </cell>
          <cell r="F33" t="str">
            <v>МС</v>
          </cell>
          <cell r="G33" t="str">
            <v>Москва</v>
          </cell>
        </row>
        <row r="34">
          <cell r="A34">
            <v>10</v>
          </cell>
          <cell r="B34">
            <v>62</v>
          </cell>
          <cell r="C34">
            <v>10104125642</v>
          </cell>
          <cell r="D34" t="str">
            <v>СУЛТАНОВ Матвей</v>
          </cell>
          <cell r="E34">
            <v>39175</v>
          </cell>
          <cell r="F34" t="str">
            <v>КМС</v>
          </cell>
          <cell r="G34" t="str">
            <v>Москва</v>
          </cell>
        </row>
        <row r="35">
          <cell r="A35">
            <v>11</v>
          </cell>
          <cell r="B35">
            <v>71</v>
          </cell>
          <cell r="C35">
            <v>10104924678</v>
          </cell>
          <cell r="D35" t="str">
            <v>ЗИМАНОВ Олег</v>
          </cell>
          <cell r="E35">
            <v>38740</v>
          </cell>
          <cell r="F35" t="str">
            <v>КМС</v>
          </cell>
          <cell r="G35" t="str">
            <v>Респ.Башкортостан</v>
          </cell>
        </row>
        <row r="36">
          <cell r="A36">
            <v>12</v>
          </cell>
          <cell r="B36">
            <v>75</v>
          </cell>
          <cell r="C36">
            <v>10143464600</v>
          </cell>
          <cell r="D36" t="str">
            <v>ГАЗИЗОВ Руслан</v>
          </cell>
          <cell r="E36">
            <v>40103</v>
          </cell>
          <cell r="F36" t="str">
            <v>КМС</v>
          </cell>
          <cell r="G36" t="str">
            <v>Респ.Башкортостан</v>
          </cell>
        </row>
        <row r="37">
          <cell r="A37">
            <v>13</v>
          </cell>
          <cell r="B37">
            <v>77</v>
          </cell>
          <cell r="C37">
            <v>10153550576</v>
          </cell>
          <cell r="D37" t="str">
            <v>ШОЛОХОВ Илья</v>
          </cell>
          <cell r="E37">
            <v>40284</v>
          </cell>
          <cell r="F37" t="str">
            <v>2 СР</v>
          </cell>
          <cell r="G37" t="str">
            <v>Респ.Башкортостан</v>
          </cell>
        </row>
        <row r="38">
          <cell r="A38">
            <v>14</v>
          </cell>
          <cell r="B38">
            <v>81</v>
          </cell>
          <cell r="C38">
            <v>10036059328</v>
          </cell>
          <cell r="D38" t="str">
            <v>ИВАНЦОВА Мария</v>
          </cell>
          <cell r="E38">
            <v>37004</v>
          </cell>
          <cell r="F38" t="str">
            <v>МС</v>
          </cell>
          <cell r="G38" t="str">
            <v>Омская обл.,Новосибирская обл.</v>
          </cell>
        </row>
        <row r="39">
          <cell r="A39">
            <v>15</v>
          </cell>
          <cell r="B39">
            <v>102</v>
          </cell>
          <cell r="C39">
            <v>10118768804</v>
          </cell>
          <cell r="D39" t="str">
            <v>ВОРОНЧЕНКО Варвара</v>
          </cell>
          <cell r="E39">
            <v>39762</v>
          </cell>
          <cell r="F39" t="str">
            <v>1 СР</v>
          </cell>
          <cell r="G39" t="str">
            <v>Омская обл.</v>
          </cell>
        </row>
        <row r="40">
          <cell r="A40">
            <v>16</v>
          </cell>
          <cell r="B40">
            <v>105</v>
          </cell>
          <cell r="C40">
            <v>10146046315</v>
          </cell>
          <cell r="D40" t="str">
            <v>СЕРГЕЕВА София</v>
          </cell>
          <cell r="E40">
            <v>40493</v>
          </cell>
          <cell r="F40" t="str">
            <v>1 СР</v>
          </cell>
          <cell r="G40" t="str">
            <v>Новосибирская обл.</v>
          </cell>
        </row>
        <row r="41">
          <cell r="A41">
            <v>17</v>
          </cell>
          <cell r="B41">
            <v>116</v>
          </cell>
          <cell r="C41">
            <v>10137450192</v>
          </cell>
          <cell r="D41" t="str">
            <v>ГАЛКИНА Кристина</v>
          </cell>
          <cell r="E41">
            <v>39453</v>
          </cell>
          <cell r="F41" t="str">
            <v>КМС</v>
          </cell>
          <cell r="G41" t="str">
            <v>Санкт-Петербург</v>
          </cell>
        </row>
        <row r="42">
          <cell r="A42">
            <v>18</v>
          </cell>
          <cell r="B42">
            <v>118</v>
          </cell>
          <cell r="C42">
            <v>10093069258</v>
          </cell>
          <cell r="D42" t="str">
            <v>БОГДАНОВА Алена</v>
          </cell>
          <cell r="E42">
            <v>38836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119</v>
          </cell>
          <cell r="C43">
            <v>10120565122</v>
          </cell>
          <cell r="D43" t="str">
            <v>ТОЛСТИКОВА Екатерина</v>
          </cell>
          <cell r="E43">
            <v>38778</v>
          </cell>
          <cell r="F43" t="str">
            <v>КМС</v>
          </cell>
          <cell r="G43" t="str">
            <v>Москва</v>
          </cell>
        </row>
        <row r="44">
          <cell r="A44">
            <v>20</v>
          </cell>
          <cell r="B44">
            <v>89</v>
          </cell>
          <cell r="C44">
            <v>10120568960</v>
          </cell>
          <cell r="D44" t="str">
            <v>КЛОЧКО София</v>
          </cell>
          <cell r="E44">
            <v>39760</v>
          </cell>
          <cell r="F44" t="str">
            <v>КМС</v>
          </cell>
          <cell r="G44" t="str">
            <v>Омская обл.</v>
          </cell>
        </row>
        <row r="45">
          <cell r="A45">
            <v>21</v>
          </cell>
          <cell r="B45">
            <v>82</v>
          </cell>
          <cell r="C45">
            <v>10009692001</v>
          </cell>
          <cell r="D45" t="str">
            <v>СТЕПАНОВА Дарья</v>
          </cell>
          <cell r="E45">
            <v>35536</v>
          </cell>
          <cell r="F45" t="str">
            <v>МС</v>
          </cell>
          <cell r="G45" t="str">
            <v>Омская обл.,Новосибирская обл.</v>
          </cell>
        </row>
        <row r="46">
          <cell r="A46">
            <v>22</v>
          </cell>
          <cell r="B46">
            <v>114</v>
          </cell>
          <cell r="C46">
            <v>10137550125</v>
          </cell>
          <cell r="D46" t="str">
            <v>ШИПИЛОВА Дарья</v>
          </cell>
          <cell r="E46">
            <v>39501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</row>
      </sheetData>
      <sheetData sheetId="6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 гонка по очкам</v>
          </cell>
        </row>
        <row r="11">
          <cell r="A11" t="str">
            <v>ЖЕНЩИНЫ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15ч 30м </v>
          </cell>
        </row>
        <row r="14">
          <cell r="A14" t="str">
            <v>ДАТА ПРОВЕДЕНИЯ: 05 МАРТА 2024 ГОДА</v>
          </cell>
          <cell r="G14" t="str">
            <v>ОКОНЧАНИЕ ГОНКИ:  15ч 53м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1">
          <cell r="A21" t="str">
            <v>МЕСТО</v>
          </cell>
          <cell r="B21" t="str">
            <v>НОМЕР</v>
          </cell>
          <cell r="C21" t="str">
            <v>КОД UCI</v>
          </cell>
          <cell r="D21" t="str">
            <v>ФАМИЛИЯ ИМЯ</v>
          </cell>
          <cell r="E21" t="str">
            <v>ДАТА РОЖД.</v>
          </cell>
          <cell r="F21" t="str">
            <v>РАЗРЯД,
ЗВАНИЕ</v>
          </cell>
          <cell r="G21" t="str">
            <v>ТЕРРИТОРИАЛЬНАЯ ПРИНАДЛЕЖНОСТЬ</v>
          </cell>
          <cell r="H21" t="str">
            <v>ОЧКИ НА ПРОМЕЖУТОЧНЫХ ФИНИШАХ</v>
          </cell>
        </row>
        <row r="22">
          <cell r="H22" t="str">
            <v>ф1</v>
          </cell>
          <cell r="I22" t="str">
            <v>ф2</v>
          </cell>
        </row>
        <row r="23">
          <cell r="A23">
            <v>1</v>
          </cell>
          <cell r="B23">
            <v>102</v>
          </cell>
          <cell r="C23">
            <v>10118768804</v>
          </cell>
          <cell r="D23" t="str">
            <v>ВОРОНЧЕНКО Варвара</v>
          </cell>
          <cell r="E23">
            <v>39762</v>
          </cell>
          <cell r="F23" t="str">
            <v>1 СР</v>
          </cell>
          <cell r="G23" t="str">
            <v>Омская обл.</v>
          </cell>
        </row>
        <row r="24">
          <cell r="A24">
            <v>2</v>
          </cell>
          <cell r="B24">
            <v>59</v>
          </cell>
          <cell r="C24">
            <v>10115494446</v>
          </cell>
          <cell r="D24" t="str">
            <v>КРИСАНОВ Кирилл</v>
          </cell>
          <cell r="E24">
            <v>39359</v>
          </cell>
          <cell r="F24" t="str">
            <v>КМС</v>
          </cell>
          <cell r="G24" t="str">
            <v>Москва</v>
          </cell>
          <cell r="H24">
            <v>5</v>
          </cell>
        </row>
        <row r="25">
          <cell r="A25">
            <v>3</v>
          </cell>
          <cell r="B25">
            <v>55</v>
          </cell>
          <cell r="C25">
            <v>10139175378</v>
          </cell>
          <cell r="D25" t="str">
            <v>ГАММЕРШМИДТ Антон</v>
          </cell>
          <cell r="E25">
            <v>39878</v>
          </cell>
          <cell r="F25" t="str">
            <v>КМС</v>
          </cell>
          <cell r="G25" t="str">
            <v>Москва</v>
          </cell>
          <cell r="H25">
            <v>1</v>
          </cell>
        </row>
        <row r="26">
          <cell r="A26">
            <v>4</v>
          </cell>
          <cell r="B26">
            <v>111</v>
          </cell>
          <cell r="C26">
            <v>10111016480</v>
          </cell>
          <cell r="D26" t="str">
            <v>ЖУРАВЛЕВА Екатерина</v>
          </cell>
          <cell r="E26">
            <v>38870</v>
          </cell>
          <cell r="F26" t="str">
            <v>КМС</v>
          </cell>
          <cell r="G26" t="str">
            <v>Санкт-Петербург</v>
          </cell>
        </row>
        <row r="27">
          <cell r="A27">
            <v>5</v>
          </cell>
          <cell r="B27">
            <v>50</v>
          </cell>
          <cell r="C27">
            <v>10131460747</v>
          </cell>
          <cell r="D27" t="str">
            <v>ВАСИЛЬЕВ Олег</v>
          </cell>
          <cell r="E27">
            <v>39558</v>
          </cell>
          <cell r="F27" t="str">
            <v>КМС</v>
          </cell>
          <cell r="G27" t="str">
            <v>Санкт-Петербург</v>
          </cell>
        </row>
        <row r="28">
          <cell r="A28">
            <v>6</v>
          </cell>
          <cell r="B28">
            <v>49</v>
          </cell>
          <cell r="C28">
            <v>10106037350</v>
          </cell>
          <cell r="D28" t="str">
            <v>ХВОРОСТОВ Богдан</v>
          </cell>
          <cell r="E28">
            <v>39137</v>
          </cell>
          <cell r="F28" t="str">
            <v>КМС</v>
          </cell>
          <cell r="G28" t="str">
            <v>Санкт-Петербург</v>
          </cell>
        </row>
        <row r="29">
          <cell r="A29">
            <v>7</v>
          </cell>
          <cell r="B29">
            <v>89</v>
          </cell>
          <cell r="C29">
            <v>10120568960</v>
          </cell>
          <cell r="D29" t="str">
            <v>КЛОЧКО София</v>
          </cell>
          <cell r="E29">
            <v>39760</v>
          </cell>
          <cell r="F29" t="str">
            <v>КМС</v>
          </cell>
          <cell r="G29" t="str">
            <v>Омская обл.</v>
          </cell>
          <cell r="I29">
            <v>2</v>
          </cell>
        </row>
        <row r="30">
          <cell r="A30">
            <v>8</v>
          </cell>
          <cell r="B30">
            <v>119</v>
          </cell>
          <cell r="C30">
            <v>10120565122</v>
          </cell>
          <cell r="D30" t="str">
            <v>ТОЛСТИКОВА Екатерина</v>
          </cell>
          <cell r="E30">
            <v>38778</v>
          </cell>
          <cell r="F30" t="str">
            <v>КМС</v>
          </cell>
          <cell r="G30" t="str">
            <v>Москва</v>
          </cell>
          <cell r="I30">
            <v>5</v>
          </cell>
        </row>
        <row r="31">
          <cell r="A31">
            <v>9</v>
          </cell>
          <cell r="B31">
            <v>60</v>
          </cell>
          <cell r="C31">
            <v>10084268530</v>
          </cell>
          <cell r="D31" t="str">
            <v>ПРИДАТЧЕНКО Егор</v>
          </cell>
          <cell r="E31">
            <v>38954</v>
          </cell>
          <cell r="F31" t="str">
            <v>МС</v>
          </cell>
          <cell r="G31" t="str">
            <v>Москва</v>
          </cell>
          <cell r="H31">
            <v>3</v>
          </cell>
        </row>
        <row r="32">
          <cell r="A32">
            <v>10</v>
          </cell>
          <cell r="B32">
            <v>71</v>
          </cell>
          <cell r="C32">
            <v>10104924678</v>
          </cell>
          <cell r="D32" t="str">
            <v>ЗИМАНОВ Олег</v>
          </cell>
          <cell r="E32">
            <v>38740</v>
          </cell>
          <cell r="F32" t="str">
            <v>КМС</v>
          </cell>
          <cell r="G32" t="str">
            <v>Респ.Башкортостан</v>
          </cell>
        </row>
        <row r="33">
          <cell r="A33">
            <v>11</v>
          </cell>
          <cell r="B33">
            <v>116</v>
          </cell>
          <cell r="C33">
            <v>10137450192</v>
          </cell>
          <cell r="D33" t="str">
            <v>ГАЛКИНА Кристина</v>
          </cell>
          <cell r="E33">
            <v>39453</v>
          </cell>
          <cell r="F33" t="str">
            <v>КМС</v>
          </cell>
          <cell r="G33" t="str">
            <v>Санкт-Петербург</v>
          </cell>
          <cell r="I33">
            <v>3</v>
          </cell>
        </row>
        <row r="34">
          <cell r="A34">
            <v>12</v>
          </cell>
          <cell r="B34">
            <v>105</v>
          </cell>
          <cell r="C34">
            <v>10146046315</v>
          </cell>
          <cell r="D34" t="str">
            <v>СЕРГЕЕВА София</v>
          </cell>
          <cell r="E34">
            <v>40493</v>
          </cell>
          <cell r="F34" t="str">
            <v>1 СР</v>
          </cell>
          <cell r="G34" t="str">
            <v>Новосибирская обл.</v>
          </cell>
        </row>
        <row r="35">
          <cell r="A35">
            <v>13</v>
          </cell>
          <cell r="B35">
            <v>64</v>
          </cell>
          <cell r="C35">
            <v>10143841583</v>
          </cell>
          <cell r="D35" t="str">
            <v>ТУРЧИН Александр</v>
          </cell>
          <cell r="E35">
            <v>40199</v>
          </cell>
          <cell r="F35" t="str">
            <v>2 СР</v>
          </cell>
          <cell r="G35" t="str">
            <v>Тюменская обл.</v>
          </cell>
        </row>
        <row r="36">
          <cell r="A36">
            <v>14</v>
          </cell>
          <cell r="B36">
            <v>62</v>
          </cell>
          <cell r="C36">
            <v>10104125642</v>
          </cell>
          <cell r="D36" t="str">
            <v>СУЛТАНОВ Матвей</v>
          </cell>
          <cell r="E36">
            <v>39175</v>
          </cell>
          <cell r="F36" t="str">
            <v>КМС</v>
          </cell>
          <cell r="G36" t="str">
            <v>Москва</v>
          </cell>
        </row>
        <row r="37">
          <cell r="A37">
            <v>15</v>
          </cell>
          <cell r="B37">
            <v>77</v>
          </cell>
          <cell r="C37">
            <v>10153550576</v>
          </cell>
          <cell r="D37" t="str">
            <v>ШОЛОХОВ Илья</v>
          </cell>
          <cell r="E37">
            <v>40284</v>
          </cell>
          <cell r="F37" t="str">
            <v>2 СР</v>
          </cell>
          <cell r="G37" t="str">
            <v>Респ.Башкортостан</v>
          </cell>
        </row>
        <row r="38">
          <cell r="A38">
            <v>16</v>
          </cell>
          <cell r="B38">
            <v>52</v>
          </cell>
          <cell r="C38">
            <v>10113498771</v>
          </cell>
          <cell r="D38" t="str">
            <v>АВЕРИН Алексей</v>
          </cell>
          <cell r="E38">
            <v>38795</v>
          </cell>
          <cell r="F38" t="str">
            <v>МС</v>
          </cell>
          <cell r="G38" t="str">
            <v>Москва</v>
          </cell>
        </row>
        <row r="39">
          <cell r="A39">
            <v>17</v>
          </cell>
          <cell r="B39">
            <v>118</v>
          </cell>
          <cell r="C39">
            <v>10093069258</v>
          </cell>
          <cell r="D39" t="str">
            <v>БОГДАНОВА Алена</v>
          </cell>
          <cell r="E39">
            <v>38836</v>
          </cell>
          <cell r="F39" t="str">
            <v>МС</v>
          </cell>
          <cell r="G39" t="str">
            <v>Санкт-Петербург</v>
          </cell>
          <cell r="H39">
            <v>2</v>
          </cell>
          <cell r="I39">
            <v>1</v>
          </cell>
        </row>
        <row r="40">
          <cell r="A40">
            <v>18</v>
          </cell>
          <cell r="B40">
            <v>82</v>
          </cell>
          <cell r="C40">
            <v>10009692001</v>
          </cell>
          <cell r="D40" t="str">
            <v>СТЕПАНОВА Дарья</v>
          </cell>
          <cell r="E40">
            <v>35536</v>
          </cell>
          <cell r="F40" t="str">
            <v>МС</v>
          </cell>
          <cell r="G40" t="str">
            <v>Омская обл.,Новосибирская обл.</v>
          </cell>
        </row>
        <row r="41">
          <cell r="A41">
            <v>19</v>
          </cell>
          <cell r="B41">
            <v>75</v>
          </cell>
          <cell r="C41">
            <v>10143464600</v>
          </cell>
          <cell r="D41" t="str">
            <v>ГАЗИЗОВ Руслан</v>
          </cell>
          <cell r="E41">
            <v>40103</v>
          </cell>
          <cell r="F41" t="str">
            <v>КМС</v>
          </cell>
          <cell r="G41" t="str">
            <v>Респ.Башкортостан</v>
          </cell>
        </row>
        <row r="42">
          <cell r="B42">
            <v>54</v>
          </cell>
          <cell r="C42">
            <v>10129902885</v>
          </cell>
          <cell r="D42" t="str">
            <v>БОРТНИК Степан</v>
          </cell>
          <cell r="E42">
            <v>40113</v>
          </cell>
          <cell r="F42" t="str">
            <v>КМС</v>
          </cell>
          <cell r="G42" t="str">
            <v>Москва</v>
          </cell>
        </row>
        <row r="43">
          <cell r="B43" t="str">
            <v>Коммюнике: № 105 БОБРОВА Мария  -предупреждение (опасная езда)</v>
          </cell>
        </row>
        <row r="44">
          <cell r="B44" t="str">
            <v>Коммюнике: № 55 МАЛЕРВЕЙН Любовь  -понижение (вход в занятый коридор)</v>
          </cell>
        </row>
        <row r="45">
          <cell r="A45" t="str">
            <v>ПОГОДНЫЕ УСЛОВИЯ</v>
          </cell>
          <cell r="G45" t="str">
            <v>СТАТИСТИКА ГОНКИ</v>
          </cell>
        </row>
        <row r="46">
          <cell r="A46" t="str">
            <v>Температура: +26</v>
          </cell>
          <cell r="G46" t="str">
            <v>Субъектов РФ</v>
          </cell>
          <cell r="H46">
            <v>6</v>
          </cell>
        </row>
        <row r="47">
          <cell r="A47" t="str">
            <v>Влажность: 47 %</v>
          </cell>
          <cell r="G47" t="str">
            <v>Заявлено</v>
          </cell>
          <cell r="H47">
            <v>19</v>
          </cell>
        </row>
        <row r="48">
          <cell r="G48" t="str">
            <v>Стартовало</v>
          </cell>
          <cell r="H48">
            <v>19</v>
          </cell>
        </row>
        <row r="49">
          <cell r="G49" t="str">
            <v>Финишировало</v>
          </cell>
          <cell r="H49">
            <v>19</v>
          </cell>
        </row>
        <row r="50">
          <cell r="G50" t="str">
            <v>Н. финишировало</v>
          </cell>
          <cell r="H50">
            <v>0</v>
          </cell>
        </row>
        <row r="51">
          <cell r="G51" t="str">
            <v>Дисквалифицировано</v>
          </cell>
          <cell r="H51">
            <v>0</v>
          </cell>
        </row>
        <row r="52">
          <cell r="G52" t="str">
            <v>Н. стартовало</v>
          </cell>
          <cell r="H52">
            <v>0</v>
          </cell>
        </row>
        <row r="54">
          <cell r="A54" t="str">
            <v>ТЕХНИЧЕСКИЙ ДЕЛЕГАТ ФВСР:</v>
          </cell>
          <cell r="E54" t="str">
            <v>ГЛАВНЫЙ СУДЬЯ:</v>
          </cell>
          <cell r="H54" t="str">
            <v>ГЛАВНЫЙ СЕКРЕТАРЬ:</v>
          </cell>
        </row>
        <row r="60">
          <cell r="A60" t="str">
            <v xml:space="preserve">ДЕНИСЕНКО С.А. (г. МОСКВА) </v>
          </cell>
          <cell r="E60" t="str">
            <v xml:space="preserve">САВИЦКИЙ К.Н. (ВК, г. НОВОСИБИРСК) </v>
          </cell>
          <cell r="H60" t="str">
            <v>СЛАБКОВСКАЯ В.Н. ( ВК, г. ОМСК)</v>
          </cell>
        </row>
        <row r="61">
          <cell r="A61" t="str">
            <v>КОММЮНИКЕ: №82 ПОЛЕТЦКАЯ Анна предупреждение за обгон по нейтральной линии</v>
          </cell>
        </row>
        <row r="62">
          <cell r="A62" t="str">
            <v>КОММЮНИКЕ: №33 СТЕПАНОВА Дарья предупреждение за не прямолинейную езду П.п. 3.2.042</v>
          </cell>
        </row>
        <row r="64">
          <cell r="B64" t="str">
            <v>Коммюнике: № 46 -предупреждение (вход в занятый коридор)</v>
          </cell>
        </row>
        <row r="65">
          <cell r="E65" t="str">
            <v xml:space="preserve">МАЛЕРВЕЙН Любовь </v>
          </cell>
        </row>
        <row r="66">
          <cell r="D66" t="str">
            <v>ПОЛЕТЦКАЯ Анна</v>
          </cell>
        </row>
      </sheetData>
      <sheetData sheetId="6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 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05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ГОД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2</v>
          </cell>
          <cell r="C25">
            <v>10013902104</v>
          </cell>
          <cell r="D25" t="str">
            <v>ЕРЁМКИН Аркадий</v>
          </cell>
          <cell r="E25">
            <v>35191</v>
          </cell>
          <cell r="F25" t="str">
            <v>МС</v>
          </cell>
          <cell r="G25" t="str">
            <v>Омская обл.,Новосибирская обл.</v>
          </cell>
        </row>
        <row r="26">
          <cell r="A26">
            <v>2</v>
          </cell>
          <cell r="B26">
            <v>3</v>
          </cell>
          <cell r="C26">
            <v>10095787480</v>
          </cell>
          <cell r="D26" t="str">
            <v>ТЕРЕШЕНОК Виталий</v>
          </cell>
          <cell r="E26">
            <v>37065</v>
          </cell>
          <cell r="F26" t="str">
            <v>МС</v>
          </cell>
          <cell r="G26" t="str">
            <v>Омская обл.,Новосибирская обл.</v>
          </cell>
        </row>
        <row r="27">
          <cell r="A27">
            <v>3</v>
          </cell>
          <cell r="B27">
            <v>7</v>
          </cell>
          <cell r="C27">
            <v>10078794292</v>
          </cell>
          <cell r="D27" t="str">
            <v>ТИШКИН Александр</v>
          </cell>
          <cell r="E27">
            <v>37768</v>
          </cell>
          <cell r="F27" t="str">
            <v>МС</v>
          </cell>
          <cell r="G27" t="str">
            <v>Омская обл.,Респ. Крым</v>
          </cell>
        </row>
        <row r="28">
          <cell r="A28">
            <v>4</v>
          </cell>
          <cell r="B28">
            <v>11</v>
          </cell>
          <cell r="C28">
            <v>10129594004</v>
          </cell>
          <cell r="D28" t="str">
            <v>МАСЛЮК Вениамин</v>
          </cell>
          <cell r="E28">
            <v>39502</v>
          </cell>
          <cell r="F28" t="str">
            <v>КМС</v>
          </cell>
          <cell r="G28" t="str">
            <v>Омская обл.</v>
          </cell>
        </row>
        <row r="29">
          <cell r="A29">
            <v>5</v>
          </cell>
          <cell r="B29">
            <v>12</v>
          </cell>
          <cell r="C29">
            <v>10034972524</v>
          </cell>
          <cell r="D29" t="str">
            <v>МУРАШКО Дмитрий</v>
          </cell>
          <cell r="E29">
            <v>26718</v>
          </cell>
          <cell r="F29" t="str">
            <v>МСМК</v>
          </cell>
          <cell r="G29" t="str">
            <v>Омская обл.</v>
          </cell>
        </row>
        <row r="30">
          <cell r="A30">
            <v>6</v>
          </cell>
          <cell r="B30">
            <v>13</v>
          </cell>
          <cell r="C30">
            <v>10105335415</v>
          </cell>
          <cell r="D30" t="str">
            <v>МУХИН Михаил</v>
          </cell>
          <cell r="E30">
            <v>38507</v>
          </cell>
          <cell r="F30" t="str">
            <v>МС</v>
          </cell>
          <cell r="G30" t="str">
            <v>Омская обл.</v>
          </cell>
        </row>
        <row r="31">
          <cell r="A31">
            <v>7</v>
          </cell>
          <cell r="B31">
            <v>14</v>
          </cell>
          <cell r="C31">
            <v>10122875136</v>
          </cell>
          <cell r="D31" t="str">
            <v>ПУХОРЕВ Алексей</v>
          </cell>
          <cell r="E31">
            <v>38841</v>
          </cell>
          <cell r="F31" t="str">
            <v>КМС</v>
          </cell>
          <cell r="G31" t="str">
            <v>Омская обл.,Кемеровская обл.</v>
          </cell>
        </row>
        <row r="32">
          <cell r="A32">
            <v>8</v>
          </cell>
          <cell r="B32">
            <v>16</v>
          </cell>
          <cell r="C32">
            <v>10123419548</v>
          </cell>
          <cell r="D32" t="str">
            <v>ДЕВЯТКОВ Андрей</v>
          </cell>
          <cell r="E32">
            <v>39361</v>
          </cell>
          <cell r="F32" t="str">
            <v>КМС</v>
          </cell>
          <cell r="G32" t="str">
            <v>Омская обл.</v>
          </cell>
        </row>
        <row r="33">
          <cell r="A33">
            <v>9</v>
          </cell>
          <cell r="B33">
            <v>17</v>
          </cell>
          <cell r="C33">
            <v>10091970330</v>
          </cell>
          <cell r="D33" t="str">
            <v>КУЛАГИН Глеб</v>
          </cell>
          <cell r="E33">
            <v>39380</v>
          </cell>
          <cell r="F33" t="str">
            <v>КМС</v>
          </cell>
          <cell r="G33" t="str">
            <v>Омская обл.</v>
          </cell>
        </row>
        <row r="34">
          <cell r="A34">
            <v>10</v>
          </cell>
          <cell r="B34">
            <v>18</v>
          </cell>
          <cell r="C34">
            <v>10091960832</v>
          </cell>
          <cell r="D34" t="str">
            <v>ХРИСТОЛЮБОВ Павел</v>
          </cell>
          <cell r="E34">
            <v>39392</v>
          </cell>
          <cell r="F34" t="str">
            <v>КМС</v>
          </cell>
          <cell r="G34" t="str">
            <v>Омская обл.</v>
          </cell>
        </row>
        <row r="35">
          <cell r="A35">
            <v>11</v>
          </cell>
          <cell r="B35">
            <v>21</v>
          </cell>
          <cell r="C35">
            <v>10133681744</v>
          </cell>
          <cell r="D35" t="str">
            <v>ГОРОХ Кирилл</v>
          </cell>
          <cell r="E35">
            <v>40213</v>
          </cell>
          <cell r="F35" t="str">
            <v>1 СР</v>
          </cell>
          <cell r="G35" t="str">
            <v>Омская обл.</v>
          </cell>
        </row>
        <row r="36">
          <cell r="A36">
            <v>12</v>
          </cell>
          <cell r="B36">
            <v>123</v>
          </cell>
          <cell r="C36">
            <v>10130164280</v>
          </cell>
          <cell r="D36" t="str">
            <v>БОСАРГИНА Дарья</v>
          </cell>
          <cell r="E36">
            <v>39492</v>
          </cell>
          <cell r="F36" t="str">
            <v>КМС</v>
          </cell>
          <cell r="G36" t="str">
            <v>Москва</v>
          </cell>
        </row>
        <row r="37">
          <cell r="A37">
            <v>13</v>
          </cell>
          <cell r="B37">
            <v>124</v>
          </cell>
          <cell r="C37">
            <v>10083844154</v>
          </cell>
          <cell r="D37" t="str">
            <v>СМИРНОВА Анна</v>
          </cell>
          <cell r="E37">
            <v>39353</v>
          </cell>
          <cell r="F37" t="str">
            <v>КМС</v>
          </cell>
          <cell r="G37" t="str">
            <v>Москва</v>
          </cell>
        </row>
        <row r="38">
          <cell r="A38">
            <v>14</v>
          </cell>
          <cell r="B38">
            <v>128</v>
          </cell>
          <cell r="C38">
            <v>10117776774</v>
          </cell>
          <cell r="D38" t="str">
            <v>АЛЕКСЕЕНКО Сабрина</v>
          </cell>
          <cell r="E38">
            <v>39255</v>
          </cell>
          <cell r="F38" t="str">
            <v>МС</v>
          </cell>
          <cell r="G38" t="str">
            <v>Иркутская обл.</v>
          </cell>
        </row>
        <row r="39">
          <cell r="A39">
            <v>15</v>
          </cell>
          <cell r="B39">
            <v>130</v>
          </cell>
          <cell r="C39">
            <v>10132607973</v>
          </cell>
          <cell r="D39" t="str">
            <v>БЕЛЬКОВА Яна</v>
          </cell>
          <cell r="E39">
            <v>40063</v>
          </cell>
          <cell r="F39" t="str">
            <v>КМС</v>
          </cell>
          <cell r="G39" t="str">
            <v>Иркутская обл.</v>
          </cell>
        </row>
        <row r="40">
          <cell r="A40">
            <v>16</v>
          </cell>
          <cell r="B40">
            <v>131</v>
          </cell>
          <cell r="C40">
            <v>10146296188</v>
          </cell>
          <cell r="D40" t="str">
            <v>КОНОШАНОВА Софья</v>
          </cell>
          <cell r="E40">
            <v>40205</v>
          </cell>
          <cell r="F40" t="str">
            <v>КМС</v>
          </cell>
          <cell r="G40" t="str">
            <v>Иркутская обл.</v>
          </cell>
        </row>
        <row r="41">
          <cell r="A41">
            <v>17</v>
          </cell>
          <cell r="B41">
            <v>132</v>
          </cell>
          <cell r="C41">
            <v>10104450792</v>
          </cell>
          <cell r="D41" t="str">
            <v>КОВЯЗИНА Валерия</v>
          </cell>
          <cell r="E41">
            <v>38473</v>
          </cell>
          <cell r="F41" t="str">
            <v>МС</v>
          </cell>
          <cell r="G41" t="str">
            <v>Иркутская обл.</v>
          </cell>
        </row>
        <row r="42">
          <cell r="A42">
            <v>18</v>
          </cell>
          <cell r="B42">
            <v>134</v>
          </cell>
          <cell r="C42">
            <v>10140709800</v>
          </cell>
          <cell r="D42" t="str">
            <v>МИРОНОВА Алена</v>
          </cell>
          <cell r="E42">
            <v>39475</v>
          </cell>
          <cell r="F42" t="str">
            <v>КМС</v>
          </cell>
          <cell r="G42" t="str">
            <v>Респ.Башкортостан</v>
          </cell>
        </row>
        <row r="43">
          <cell r="A43">
            <v>19</v>
          </cell>
          <cell r="B43">
            <v>1</v>
          </cell>
          <cell r="C43">
            <v>10010193367</v>
          </cell>
          <cell r="D43" t="str">
            <v>НИЧИПУРЕНКО Павел</v>
          </cell>
          <cell r="E43">
            <v>36098</v>
          </cell>
          <cell r="F43" t="str">
            <v>МС</v>
          </cell>
          <cell r="G43" t="str">
            <v>Омская обл.,Респ. Крым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</row>
      </sheetData>
      <sheetData sheetId="6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 гонка по очкам</v>
          </cell>
        </row>
        <row r="11">
          <cell r="A11" t="str">
            <v>МУЖЧИНЫ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14ч 30м </v>
          </cell>
        </row>
        <row r="14">
          <cell r="A14" t="str">
            <v>ДАТА ПРОВЕДЕНИЯ: 05 МАРТА 2024 ГОДА</v>
          </cell>
          <cell r="G14" t="str">
            <v>ОКОНЧАНИЕ ГОНКИ:  15ч 01м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1">
          <cell r="A21" t="str">
            <v>МЕСТО</v>
          </cell>
          <cell r="B21" t="str">
            <v>НОМЕР</v>
          </cell>
          <cell r="C21" t="str">
            <v>КОД UCI</v>
          </cell>
          <cell r="D21" t="str">
            <v>ФАМИЛИЯ ИМЯ</v>
          </cell>
          <cell r="E21" t="str">
            <v>ДАТА РОЖД.</v>
          </cell>
          <cell r="F21" t="str">
            <v>РАЗРЯД,
ЗВАНИЕ</v>
          </cell>
          <cell r="G21" t="str">
            <v>ТЕРРИТОРИАЛЬНАЯ ПРИНАДЛЕЖНОСТЬ</v>
          </cell>
          <cell r="H21" t="str">
            <v>ОЧКИ НА ПРОМЕЖУТОЧНЫХ ФИНИШАХ</v>
          </cell>
        </row>
        <row r="22">
          <cell r="H22" t="str">
            <v>ф1</v>
          </cell>
          <cell r="I22" t="str">
            <v>ф2</v>
          </cell>
        </row>
        <row r="23">
          <cell r="A23">
            <v>1</v>
          </cell>
          <cell r="B23">
            <v>3</v>
          </cell>
          <cell r="C23">
            <v>10095787480</v>
          </cell>
          <cell r="D23" t="str">
            <v>ТЕРЕШЕНОК Виталий</v>
          </cell>
          <cell r="E23">
            <v>37065</v>
          </cell>
          <cell r="F23" t="str">
            <v>МС</v>
          </cell>
          <cell r="G23" t="str">
            <v>Омская обл.,Новосибирская обл.</v>
          </cell>
          <cell r="H23">
            <v>2</v>
          </cell>
        </row>
        <row r="24">
          <cell r="A24">
            <v>2</v>
          </cell>
          <cell r="B24">
            <v>2</v>
          </cell>
          <cell r="C24">
            <v>10013902104</v>
          </cell>
          <cell r="D24" t="str">
            <v>ЕРЁМКИН Аркадий</v>
          </cell>
          <cell r="E24">
            <v>35191</v>
          </cell>
          <cell r="F24" t="str">
            <v>МС</v>
          </cell>
          <cell r="G24" t="str">
            <v>Омская обл.,Новосибирская обл.</v>
          </cell>
        </row>
        <row r="25">
          <cell r="A25">
            <v>3</v>
          </cell>
          <cell r="B25">
            <v>1</v>
          </cell>
          <cell r="C25">
            <v>10010193367</v>
          </cell>
          <cell r="D25" t="str">
            <v>НИЧИПУРЕНКО Павел</v>
          </cell>
          <cell r="E25">
            <v>36098</v>
          </cell>
          <cell r="F25" t="str">
            <v>МС</v>
          </cell>
          <cell r="G25" t="str">
            <v>Омская обл.,Респ. Крым</v>
          </cell>
          <cell r="I25">
            <v>1</v>
          </cell>
        </row>
        <row r="26">
          <cell r="A26">
            <v>4</v>
          </cell>
          <cell r="B26">
            <v>17</v>
          </cell>
          <cell r="C26">
            <v>10091970330</v>
          </cell>
          <cell r="D26" t="str">
            <v>КУЛАГИН Глеб</v>
          </cell>
          <cell r="E26">
            <v>39380</v>
          </cell>
          <cell r="F26" t="str">
            <v>КМС</v>
          </cell>
          <cell r="G26" t="str">
            <v>Омская обл.</v>
          </cell>
          <cell r="I26">
            <v>2</v>
          </cell>
        </row>
        <row r="27">
          <cell r="A27">
            <v>5</v>
          </cell>
          <cell r="B27">
            <v>18</v>
          </cell>
          <cell r="C27">
            <v>10091960832</v>
          </cell>
          <cell r="D27" t="str">
            <v>ХРИСТОЛЮБОВ Павел</v>
          </cell>
          <cell r="E27">
            <v>39392</v>
          </cell>
          <cell r="F27" t="str">
            <v>КМС</v>
          </cell>
          <cell r="G27" t="str">
            <v>Омская обл.</v>
          </cell>
          <cell r="I27">
            <v>5</v>
          </cell>
        </row>
        <row r="28">
          <cell r="A28">
            <v>6</v>
          </cell>
          <cell r="B28">
            <v>7</v>
          </cell>
          <cell r="C28">
            <v>10078794292</v>
          </cell>
          <cell r="D28" t="str">
            <v>ТИШКИН Александр</v>
          </cell>
          <cell r="E28">
            <v>37768</v>
          </cell>
          <cell r="F28" t="str">
            <v>МС</v>
          </cell>
          <cell r="G28" t="str">
            <v>Омская обл.,Респ. Крым</v>
          </cell>
        </row>
        <row r="29">
          <cell r="A29">
            <v>7</v>
          </cell>
          <cell r="B29">
            <v>11</v>
          </cell>
          <cell r="C29">
            <v>10129594004</v>
          </cell>
          <cell r="D29" t="str">
            <v>МАСЛЮК Вениамин</v>
          </cell>
          <cell r="E29">
            <v>39502</v>
          </cell>
          <cell r="F29" t="str">
            <v>КМС</v>
          </cell>
          <cell r="G29" t="str">
            <v>Омская обл.</v>
          </cell>
          <cell r="H29">
            <v>5</v>
          </cell>
          <cell r="I29">
            <v>3</v>
          </cell>
        </row>
        <row r="30">
          <cell r="A30">
            <v>8</v>
          </cell>
          <cell r="B30">
            <v>21</v>
          </cell>
          <cell r="C30">
            <v>10133681744</v>
          </cell>
          <cell r="D30" t="str">
            <v>ГОРОХ Кирилл</v>
          </cell>
          <cell r="E30">
            <v>40213</v>
          </cell>
          <cell r="F30" t="str">
            <v>1 СР</v>
          </cell>
          <cell r="G30" t="str">
            <v>Омская обл.</v>
          </cell>
          <cell r="H30">
            <v>1</v>
          </cell>
        </row>
        <row r="31">
          <cell r="A31">
            <v>9</v>
          </cell>
          <cell r="B31">
            <v>131</v>
          </cell>
          <cell r="C31">
            <v>10146296188</v>
          </cell>
          <cell r="D31" t="str">
            <v>КОНОШАНОВА Софья</v>
          </cell>
          <cell r="E31">
            <v>40205</v>
          </cell>
          <cell r="F31" t="str">
            <v>КМС</v>
          </cell>
          <cell r="G31" t="str">
            <v>Иркутская обл.</v>
          </cell>
        </row>
        <row r="32">
          <cell r="A32">
            <v>10</v>
          </cell>
          <cell r="B32">
            <v>128</v>
          </cell>
          <cell r="C32">
            <v>10117776774</v>
          </cell>
          <cell r="D32" t="str">
            <v>АЛЕКСЕЕНКО Сабрина</v>
          </cell>
          <cell r="E32">
            <v>39255</v>
          </cell>
          <cell r="F32" t="str">
            <v>МС</v>
          </cell>
          <cell r="G32" t="str">
            <v>Иркутская обл.</v>
          </cell>
        </row>
        <row r="33">
          <cell r="A33">
            <v>11</v>
          </cell>
          <cell r="B33">
            <v>13</v>
          </cell>
          <cell r="C33">
            <v>10105335415</v>
          </cell>
          <cell r="D33" t="str">
            <v>МУХИН Михаил</v>
          </cell>
          <cell r="E33">
            <v>38507</v>
          </cell>
          <cell r="F33" t="str">
            <v>МС</v>
          </cell>
          <cell r="G33" t="str">
            <v>Омская обл.</v>
          </cell>
        </row>
        <row r="34">
          <cell r="A34">
            <v>12</v>
          </cell>
          <cell r="B34">
            <v>130</v>
          </cell>
          <cell r="C34">
            <v>10132607973</v>
          </cell>
          <cell r="D34" t="str">
            <v>БЕЛЬКОВА Яна</v>
          </cell>
          <cell r="E34">
            <v>40063</v>
          </cell>
          <cell r="F34" t="str">
            <v>КМС</v>
          </cell>
          <cell r="G34" t="str">
            <v>Иркутская обл.</v>
          </cell>
        </row>
        <row r="35">
          <cell r="A35">
            <v>13</v>
          </cell>
          <cell r="B35">
            <v>134</v>
          </cell>
          <cell r="C35">
            <v>10140709800</v>
          </cell>
          <cell r="D35" t="str">
            <v>МИРОНОВА Алена</v>
          </cell>
          <cell r="E35">
            <v>39475</v>
          </cell>
          <cell r="F35" t="str">
            <v>КМС</v>
          </cell>
          <cell r="G35" t="str">
            <v>Респ.Башкортостан</v>
          </cell>
        </row>
        <row r="36">
          <cell r="A36">
            <v>14</v>
          </cell>
          <cell r="B36">
            <v>132</v>
          </cell>
          <cell r="C36">
            <v>10104450792</v>
          </cell>
          <cell r="D36" t="str">
            <v>КОВЯЗИНА Валерия</v>
          </cell>
          <cell r="E36">
            <v>38473</v>
          </cell>
          <cell r="F36" t="str">
            <v>МС</v>
          </cell>
          <cell r="G36" t="str">
            <v>Иркутская обл.</v>
          </cell>
          <cell r="H36">
            <v>3</v>
          </cell>
        </row>
        <row r="37">
          <cell r="A37">
            <v>15</v>
          </cell>
          <cell r="B37">
            <v>123</v>
          </cell>
          <cell r="C37">
            <v>10130164280</v>
          </cell>
          <cell r="D37" t="str">
            <v>БОСАРГИНА Дарья</v>
          </cell>
          <cell r="E37">
            <v>39492</v>
          </cell>
          <cell r="F37" t="str">
            <v>КМС</v>
          </cell>
          <cell r="G37" t="str">
            <v>Москва</v>
          </cell>
        </row>
        <row r="38">
          <cell r="A38">
            <v>16</v>
          </cell>
          <cell r="B38">
            <v>124</v>
          </cell>
          <cell r="C38">
            <v>10083844154</v>
          </cell>
          <cell r="D38" t="str">
            <v>СМИРНОВА Анна</v>
          </cell>
          <cell r="E38">
            <v>39353</v>
          </cell>
          <cell r="F38" t="str">
            <v>КМС</v>
          </cell>
          <cell r="G38" t="str">
            <v>Москва</v>
          </cell>
        </row>
        <row r="39">
          <cell r="A39">
            <v>17</v>
          </cell>
          <cell r="B39">
            <v>14</v>
          </cell>
          <cell r="C39">
            <v>10122875136</v>
          </cell>
          <cell r="D39" t="str">
            <v>ПУХОРЕВ Алексей</v>
          </cell>
          <cell r="E39">
            <v>38841</v>
          </cell>
          <cell r="F39" t="str">
            <v>КМС</v>
          </cell>
          <cell r="G39" t="str">
            <v>Омская обл.,Кемеровская обл.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3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17</v>
          </cell>
        </row>
        <row r="44">
          <cell r="G44" t="str">
            <v>Стартовало</v>
          </cell>
          <cell r="H44">
            <v>17</v>
          </cell>
        </row>
        <row r="45">
          <cell r="G45" t="str">
            <v>Финишировало</v>
          </cell>
          <cell r="H45">
            <v>17</v>
          </cell>
        </row>
        <row r="46">
          <cell r="G46" t="str">
            <v>Н. финишировало</v>
          </cell>
          <cell r="H46">
            <v>0</v>
          </cell>
        </row>
        <row r="47">
          <cell r="G47" t="str">
            <v>Дисквалифицировано</v>
          </cell>
          <cell r="H47">
            <v>0</v>
          </cell>
        </row>
        <row r="48">
          <cell r="G48" t="str">
            <v>Н. стартовало</v>
          </cell>
          <cell r="H48">
            <v>0</v>
          </cell>
        </row>
        <row r="50">
          <cell r="A50" t="str">
            <v>ТЕХНИЧЕСКИЙ ДЕЛЕГАТ ФВСР:</v>
          </cell>
          <cell r="E50" t="str">
            <v>ГЛАВНЫЙ СУДЬЯ:</v>
          </cell>
          <cell r="H50" t="str">
            <v>ГЛАВНЫЙ СЕКРЕТАРЬ:</v>
          </cell>
        </row>
        <row r="56">
          <cell r="A56" t="str">
            <v xml:space="preserve">ДЕНИСЕНКО С.А. (г. МОСКВА) </v>
          </cell>
          <cell r="E56" t="str">
            <v xml:space="preserve">САВИЦКИЙ К.Н. (ВК, г. НОВОСИБИРСК) </v>
          </cell>
          <cell r="H56" t="str">
            <v>СЛАБКОВСКАЯ В.Н. ( ВК, г. ОМСК)</v>
          </cell>
        </row>
        <row r="57">
          <cell r="A57" t="str">
            <v>КОММЮНИКЕ: №82 ПОЛЕТЦКАЯ Анна предупреждение за обгон по нейтральной линии</v>
          </cell>
        </row>
        <row r="58">
          <cell r="A58" t="str">
            <v>КОММЮНИКЕ: №33 СТЕПАНОВА Дарья предупреждение за не прямолинейную езду П.п. 3.2.042</v>
          </cell>
        </row>
        <row r="60">
          <cell r="E60" t="str">
            <v>Коммюнике: № 46 -предупреждение (вход в занятый коридор)</v>
          </cell>
        </row>
        <row r="62">
          <cell r="D62" t="str">
            <v>ПОЛЕТЦКАЯ Анна</v>
          </cell>
        </row>
      </sheetData>
      <sheetData sheetId="6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61</v>
          </cell>
          <cell r="D24">
            <v>10129837817</v>
          </cell>
          <cell r="E24" t="str">
            <v>СИТДИКОВ Амир</v>
          </cell>
          <cell r="F24">
            <v>39858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71</v>
          </cell>
          <cell r="D25">
            <v>10104924678</v>
          </cell>
          <cell r="E25" t="str">
            <v>ЗИМАНОВ Олег</v>
          </cell>
          <cell r="F25">
            <v>38740</v>
          </cell>
          <cell r="G25" t="str">
            <v>КМС</v>
          </cell>
          <cell r="H25" t="str">
            <v>Респ.Башкортостан</v>
          </cell>
        </row>
        <row r="26">
          <cell r="A26">
            <v>3</v>
          </cell>
          <cell r="C26">
            <v>57</v>
          </cell>
          <cell r="D26">
            <v>10151609566</v>
          </cell>
          <cell r="E26" t="str">
            <v>МАРТЫНОВ Александр</v>
          </cell>
          <cell r="F26">
            <v>39123</v>
          </cell>
          <cell r="G26" t="str">
            <v>КМС</v>
          </cell>
          <cell r="H26" t="str">
            <v>Москва</v>
          </cell>
        </row>
        <row r="27">
          <cell r="A27">
            <v>4</v>
          </cell>
          <cell r="C27">
            <v>58</v>
          </cell>
          <cell r="D27">
            <v>10127428274</v>
          </cell>
          <cell r="E27" t="str">
            <v>ЖИВЕЧКОВ Илья</v>
          </cell>
          <cell r="F27">
            <v>39296</v>
          </cell>
          <cell r="G27" t="str">
            <v>КМС</v>
          </cell>
          <cell r="H27" t="str">
            <v>Москва</v>
          </cell>
        </row>
        <row r="28">
          <cell r="A28">
            <v>5</v>
          </cell>
          <cell r="C28">
            <v>65</v>
          </cell>
          <cell r="D28">
            <v>10143591912</v>
          </cell>
          <cell r="E28" t="str">
            <v>ШЕПЕЛИН Илья</v>
          </cell>
          <cell r="F28">
            <v>40314</v>
          </cell>
          <cell r="G28" t="str">
            <v>2 СР</v>
          </cell>
          <cell r="H28" t="str">
            <v>Тюменская обл.</v>
          </cell>
        </row>
        <row r="29">
          <cell r="A29">
            <v>6</v>
          </cell>
          <cell r="C29">
            <v>67</v>
          </cell>
          <cell r="D29">
            <v>10153942014</v>
          </cell>
          <cell r="E29" t="str">
            <v>СЕРГЕЕВ Никита</v>
          </cell>
          <cell r="F29">
            <v>40227</v>
          </cell>
          <cell r="G29" t="str">
            <v>2 СР</v>
          </cell>
          <cell r="H29" t="str">
            <v>Тюменская обл.</v>
          </cell>
        </row>
        <row r="30">
          <cell r="A30">
            <v>7</v>
          </cell>
          <cell r="C30">
            <v>66</v>
          </cell>
          <cell r="D30">
            <v>10143618584</v>
          </cell>
          <cell r="E30" t="str">
            <v>ШЕПЕЛИН Кирилл</v>
          </cell>
          <cell r="F30">
            <v>40314</v>
          </cell>
          <cell r="G30" t="str">
            <v>КМС</v>
          </cell>
          <cell r="H30" t="str">
            <v>Тюменская обл.</v>
          </cell>
        </row>
        <row r="31">
          <cell r="A31">
            <v>8</v>
          </cell>
          <cell r="C31">
            <v>73</v>
          </cell>
          <cell r="D31">
            <v>10151623613</v>
          </cell>
          <cell r="E31" t="str">
            <v>СПИРИДОНОВ Денис</v>
          </cell>
          <cell r="F31">
            <v>39475</v>
          </cell>
          <cell r="G31" t="str">
            <v>1 СР</v>
          </cell>
          <cell r="H31" t="str">
            <v>Респ.Башкортостан</v>
          </cell>
        </row>
        <row r="32">
          <cell r="A32">
            <v>9</v>
          </cell>
          <cell r="C32">
            <v>72</v>
          </cell>
          <cell r="D32">
            <v>10143619392</v>
          </cell>
          <cell r="E32" t="str">
            <v>ПУЗЫРОВ Владимир</v>
          </cell>
          <cell r="F32">
            <v>39492</v>
          </cell>
          <cell r="G32" t="str">
            <v>2 СР</v>
          </cell>
          <cell r="H32" t="str">
            <v>Респ.Башкортостан</v>
          </cell>
        </row>
        <row r="33">
          <cell r="A33">
            <v>10</v>
          </cell>
          <cell r="C33">
            <v>74</v>
          </cell>
          <cell r="D33">
            <v>10143590191</v>
          </cell>
          <cell r="E33" t="str">
            <v>СОБОЛЕВ Семен</v>
          </cell>
          <cell r="F33">
            <v>39484</v>
          </cell>
          <cell r="G33" t="str">
            <v>2 СР</v>
          </cell>
          <cell r="H33" t="str">
            <v>Респ.Башкортостан</v>
          </cell>
        </row>
        <row r="34">
          <cell r="A34">
            <v>11</v>
          </cell>
          <cell r="C34">
            <v>64</v>
          </cell>
          <cell r="D34">
            <v>10143841583</v>
          </cell>
          <cell r="E34" t="str">
            <v>ТУРЧИН Александр</v>
          </cell>
          <cell r="F34">
            <v>40199</v>
          </cell>
          <cell r="G34" t="str">
            <v>2 СР</v>
          </cell>
          <cell r="H34" t="str">
            <v>Тюменская обл.</v>
          </cell>
        </row>
        <row r="35">
          <cell r="A35">
            <v>12</v>
          </cell>
          <cell r="C35">
            <v>68</v>
          </cell>
          <cell r="D35">
            <v>10143841280</v>
          </cell>
          <cell r="E35" t="str">
            <v>ЗАХАРОВ Сергей</v>
          </cell>
          <cell r="F35">
            <v>39623</v>
          </cell>
          <cell r="G35" t="str">
            <v>1 СР</v>
          </cell>
          <cell r="H35" t="str">
            <v>Тюменская обл.</v>
          </cell>
        </row>
        <row r="36">
          <cell r="A36">
            <v>13</v>
          </cell>
          <cell r="C36">
            <v>70</v>
          </cell>
          <cell r="D36">
            <v>10118152953</v>
          </cell>
          <cell r="E36" t="str">
            <v>ЗАЛИВИН Владимир</v>
          </cell>
          <cell r="F36">
            <v>39051</v>
          </cell>
          <cell r="G36" t="str">
            <v>КМС</v>
          </cell>
          <cell r="H36" t="str">
            <v>Липецкая обл.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6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Понедельник, 04 марта 2024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6">
          <cell r="C16">
            <v>1</v>
          </cell>
          <cell r="D16" t="str">
            <v>QA1</v>
          </cell>
          <cell r="E16">
            <v>70</v>
          </cell>
          <cell r="F16" t="str">
            <v>ЗАЛИВИН Владимир</v>
          </cell>
          <cell r="G16">
            <v>11.948</v>
          </cell>
          <cell r="I16">
            <v>1</v>
          </cell>
        </row>
        <row r="17">
          <cell r="D17" t="str">
            <v>QA2</v>
          </cell>
          <cell r="E17">
            <v>58</v>
          </cell>
          <cell r="F17" t="str">
            <v>ЖИВЕЧКОВ Илья</v>
          </cell>
        </row>
        <row r="18">
          <cell r="D18" t="str">
            <v>QA3</v>
          </cell>
          <cell r="E18">
            <v>68</v>
          </cell>
          <cell r="F18" t="str">
            <v>ЗАХАРОВ Сергей</v>
          </cell>
        </row>
        <row r="19">
          <cell r="D19" t="str">
            <v>QA4</v>
          </cell>
          <cell r="E19">
            <v>67</v>
          </cell>
          <cell r="F19" t="str">
            <v>СЕРГЕЕВ Никита</v>
          </cell>
        </row>
        <row r="20">
          <cell r="D20" t="str">
            <v>QA5</v>
          </cell>
          <cell r="E20">
            <v>61</v>
          </cell>
          <cell r="F20" t="str">
            <v>СИТДИКОВ Амир</v>
          </cell>
        </row>
        <row r="21">
          <cell r="E21">
            <v>72</v>
          </cell>
          <cell r="F21" t="str">
            <v>ПУЗЫРОВ Владимир</v>
          </cell>
        </row>
        <row r="23">
          <cell r="C23">
            <v>2</v>
          </cell>
          <cell r="D23" t="str">
            <v>QB1</v>
          </cell>
          <cell r="E23">
            <v>65</v>
          </cell>
          <cell r="F23" t="str">
            <v>ШЕПЕЛИН Илья</v>
          </cell>
          <cell r="G23">
            <v>11.593999999999999</v>
          </cell>
          <cell r="I23">
            <v>2</v>
          </cell>
        </row>
        <row r="24">
          <cell r="D24" t="str">
            <v>QB2</v>
          </cell>
          <cell r="E24">
            <v>57</v>
          </cell>
          <cell r="F24" t="str">
            <v>МАРТЫНОВ Александр</v>
          </cell>
        </row>
        <row r="25">
          <cell r="D25" t="str">
            <v>QB3</v>
          </cell>
          <cell r="E25">
            <v>66</v>
          </cell>
          <cell r="F25" t="str">
            <v>ШЕПЕЛИН Кирилл</v>
          </cell>
        </row>
        <row r="26">
          <cell r="D26" t="str">
            <v>QB4</v>
          </cell>
          <cell r="E26">
            <v>71</v>
          </cell>
          <cell r="F26" t="str">
            <v>ЗИМАНОВ Олег</v>
          </cell>
        </row>
        <row r="27">
          <cell r="D27" t="str">
            <v>QB5</v>
          </cell>
          <cell r="E27">
            <v>64</v>
          </cell>
          <cell r="F27" t="str">
            <v>ТУРЧИН Александр</v>
          </cell>
        </row>
        <row r="28">
          <cell r="D28" t="str">
            <v>QB6</v>
          </cell>
          <cell r="E28">
            <v>73</v>
          </cell>
          <cell r="F28" t="str">
            <v>СПИРИДОНОВ Денис</v>
          </cell>
        </row>
        <row r="29">
          <cell r="E29">
            <v>74</v>
          </cell>
          <cell r="F29" t="str">
            <v>СОБОЛЕВ Семен</v>
          </cell>
        </row>
        <row r="52">
          <cell r="E52" t="str">
            <v>Надежда 2: 2х4 =&gt; 1=2</v>
          </cell>
        </row>
        <row r="53">
          <cell r="C53">
            <v>1</v>
          </cell>
          <cell r="D53" t="str">
            <v>1C2</v>
          </cell>
          <cell r="F53" t="str">
            <v>1D1</v>
          </cell>
        </row>
        <row r="54">
          <cell r="D54" t="str">
            <v>3C2</v>
          </cell>
          <cell r="F54" t="str">
            <v>1D2</v>
          </cell>
        </row>
        <row r="55">
          <cell r="D55" t="str">
            <v>2C3</v>
          </cell>
          <cell r="F55" t="str">
            <v>1D3</v>
          </cell>
        </row>
        <row r="56">
          <cell r="D56" t="str">
            <v>4C3</v>
          </cell>
          <cell r="F56" t="str">
            <v>1D4</v>
          </cell>
        </row>
        <row r="58">
          <cell r="C58">
            <v>2</v>
          </cell>
          <cell r="D58" t="str">
            <v>2C2</v>
          </cell>
          <cell r="F58" t="str">
            <v>2D1</v>
          </cell>
        </row>
        <row r="59">
          <cell r="D59" t="str">
            <v>4C2</v>
          </cell>
          <cell r="F59" t="str">
            <v>2D2</v>
          </cell>
        </row>
        <row r="60">
          <cell r="D60" t="str">
            <v>1C3</v>
          </cell>
          <cell r="F60" t="str">
            <v>2D3</v>
          </cell>
        </row>
        <row r="61">
          <cell r="D61" t="str">
            <v>3C3</v>
          </cell>
          <cell r="F61" t="str">
            <v>2D4</v>
          </cell>
        </row>
        <row r="68">
          <cell r="E68" t="str">
            <v>Надежда 3: 1х4  =&gt; 1=1</v>
          </cell>
        </row>
        <row r="69">
          <cell r="D69" t="str">
            <v>1E2</v>
          </cell>
          <cell r="F69" t="str">
            <v>1K1</v>
          </cell>
        </row>
        <row r="70">
          <cell r="D70" t="str">
            <v>2E2</v>
          </cell>
          <cell r="F70" t="str">
            <v>4 м</v>
          </cell>
        </row>
        <row r="71">
          <cell r="D71" t="str">
            <v>1E3</v>
          </cell>
          <cell r="F71" t="str">
            <v>5 м</v>
          </cell>
        </row>
        <row r="72">
          <cell r="D72" t="str">
            <v>2E3</v>
          </cell>
          <cell r="F72" t="str">
            <v>6 м</v>
          </cell>
        </row>
      </sheetData>
      <sheetData sheetId="6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70</v>
          </cell>
          <cell r="C24">
            <v>10118152953</v>
          </cell>
          <cell r="D24" t="str">
            <v>ЗАЛИВИН Владимир</v>
          </cell>
          <cell r="E24">
            <v>39051</v>
          </cell>
          <cell r="F24" t="str">
            <v>КМС</v>
          </cell>
          <cell r="G24" t="str">
            <v>Липецкая обл.</v>
          </cell>
          <cell r="H24" t="str">
            <v>МС</v>
          </cell>
        </row>
        <row r="25">
          <cell r="A25">
            <v>2</v>
          </cell>
          <cell r="B25">
            <v>58</v>
          </cell>
          <cell r="C25">
            <v>10127428274</v>
          </cell>
          <cell r="D25" t="str">
            <v>ЖИВЕЧКОВ Илья</v>
          </cell>
          <cell r="E25">
            <v>39296</v>
          </cell>
          <cell r="F25" t="str">
            <v>КМС</v>
          </cell>
          <cell r="G25" t="str">
            <v>Москва</v>
          </cell>
          <cell r="H25" t="str">
            <v>МС</v>
          </cell>
        </row>
        <row r="26">
          <cell r="A26">
            <v>3</v>
          </cell>
          <cell r="B26">
            <v>68</v>
          </cell>
          <cell r="C26">
            <v>10143841280</v>
          </cell>
          <cell r="D26" t="str">
            <v>ЗАХАРОВ Сергей</v>
          </cell>
          <cell r="E26">
            <v>39623</v>
          </cell>
          <cell r="F26" t="str">
            <v>1 СР</v>
          </cell>
          <cell r="G26" t="str">
            <v>Тюменская обл.</v>
          </cell>
          <cell r="H26" t="str">
            <v>МС</v>
          </cell>
        </row>
        <row r="27">
          <cell r="A27">
            <v>4</v>
          </cell>
          <cell r="B27">
            <v>66</v>
          </cell>
          <cell r="C27">
            <v>10143618584</v>
          </cell>
          <cell r="D27" t="str">
            <v>ШЕПЕЛИН Кирилл</v>
          </cell>
          <cell r="E27">
            <v>40314</v>
          </cell>
          <cell r="F27" t="str">
            <v>КМС</v>
          </cell>
          <cell r="G27" t="str">
            <v>Тюменская обл.</v>
          </cell>
          <cell r="H27" t="str">
            <v>КМС</v>
          </cell>
        </row>
        <row r="28">
          <cell r="A28">
            <v>5</v>
          </cell>
          <cell r="B28">
            <v>65</v>
          </cell>
          <cell r="C28">
            <v>10143591912</v>
          </cell>
          <cell r="D28" t="str">
            <v>ШЕПЕЛИН Илья</v>
          </cell>
          <cell r="E28">
            <v>40314</v>
          </cell>
          <cell r="F28" t="str">
            <v>2 СР</v>
          </cell>
          <cell r="G28" t="str">
            <v>Тюменская обл.</v>
          </cell>
          <cell r="H28" t="str">
            <v>КМС</v>
          </cell>
        </row>
        <row r="29">
          <cell r="A29">
            <v>6</v>
          </cell>
          <cell r="B29">
            <v>57</v>
          </cell>
          <cell r="C29">
            <v>10151609566</v>
          </cell>
          <cell r="D29" t="str">
            <v>МАРТЫНОВ Александр</v>
          </cell>
          <cell r="E29">
            <v>39123</v>
          </cell>
          <cell r="F29" t="str">
            <v>КМС</v>
          </cell>
          <cell r="G29" t="str">
            <v>Москва</v>
          </cell>
          <cell r="H29" t="str">
            <v>КМС</v>
          </cell>
        </row>
        <row r="30">
          <cell r="A30">
            <v>7</v>
          </cell>
          <cell r="B30">
            <v>67</v>
          </cell>
          <cell r="C30">
            <v>10153942014</v>
          </cell>
          <cell r="D30" t="str">
            <v>СЕРГЕЕВ Никита</v>
          </cell>
          <cell r="E30">
            <v>40227</v>
          </cell>
          <cell r="F30" t="str">
            <v>2 СР</v>
          </cell>
          <cell r="G30" t="str">
            <v>Тюменская обл.</v>
          </cell>
        </row>
        <row r="31">
          <cell r="A31">
            <v>8</v>
          </cell>
          <cell r="B31">
            <v>61</v>
          </cell>
          <cell r="C31">
            <v>10129837817</v>
          </cell>
          <cell r="D31" t="str">
            <v>СИТДИКОВ Амир</v>
          </cell>
          <cell r="E31">
            <v>39858</v>
          </cell>
          <cell r="F31" t="str">
            <v>КМС</v>
          </cell>
          <cell r="G31" t="str">
            <v>Москва</v>
          </cell>
        </row>
        <row r="32">
          <cell r="A32">
            <v>9</v>
          </cell>
          <cell r="B32">
            <v>71</v>
          </cell>
          <cell r="C32">
            <v>10104924678</v>
          </cell>
          <cell r="D32" t="str">
            <v>ЗИМАНОВ Олег</v>
          </cell>
          <cell r="E32">
            <v>38740</v>
          </cell>
          <cell r="F32" t="str">
            <v>КМС</v>
          </cell>
          <cell r="G32" t="str">
            <v>Респ.Башкортостан</v>
          </cell>
        </row>
        <row r="33">
          <cell r="A33">
            <v>10</v>
          </cell>
          <cell r="B33">
            <v>64</v>
          </cell>
          <cell r="C33">
            <v>10143841583</v>
          </cell>
          <cell r="D33" t="str">
            <v>ТУРЧИН Александр</v>
          </cell>
          <cell r="E33">
            <v>40199</v>
          </cell>
          <cell r="F33" t="str">
            <v>2 СР</v>
          </cell>
          <cell r="G33" t="str">
            <v>Тюменская обл.</v>
          </cell>
        </row>
        <row r="34">
          <cell r="A34">
            <v>11</v>
          </cell>
          <cell r="B34">
            <v>72</v>
          </cell>
          <cell r="C34">
            <v>10143619392</v>
          </cell>
          <cell r="D34" t="str">
            <v>ПУЗЫРОВ Владимир</v>
          </cell>
          <cell r="E34">
            <v>39492</v>
          </cell>
          <cell r="F34" t="str">
            <v>2 СР</v>
          </cell>
          <cell r="G34" t="str">
            <v>Респ.Башкортостан</v>
          </cell>
        </row>
        <row r="35">
          <cell r="A35">
            <v>12</v>
          </cell>
          <cell r="B35">
            <v>73</v>
          </cell>
          <cell r="C35">
            <v>10151623613</v>
          </cell>
          <cell r="D35" t="str">
            <v>СПИРИДОНОВ Денис</v>
          </cell>
          <cell r="E35">
            <v>39475</v>
          </cell>
          <cell r="F35" t="str">
            <v>1 СР</v>
          </cell>
          <cell r="G35" t="str">
            <v>Респ.Башкортостан</v>
          </cell>
        </row>
        <row r="36">
          <cell r="A36">
            <v>13</v>
          </cell>
          <cell r="B36">
            <v>74</v>
          </cell>
          <cell r="C36">
            <v>10143590191</v>
          </cell>
          <cell r="D36" t="str">
            <v>СОБОЛЕВ Семен</v>
          </cell>
          <cell r="E36">
            <v>39484</v>
          </cell>
          <cell r="F36" t="str">
            <v>2 СР</v>
          </cell>
          <cell r="G36" t="str">
            <v>Респ.Башкортостан</v>
          </cell>
        </row>
        <row r="38">
          <cell r="A38" t="str">
            <v>ПОГОДНЫЕ УСЛОВИЯ</v>
          </cell>
        </row>
        <row r="39">
          <cell r="A39" t="str">
            <v>Температура: +26</v>
          </cell>
        </row>
        <row r="40">
          <cell r="A40" t="str">
            <v>Влажность: 47 %</v>
          </cell>
        </row>
        <row r="42">
          <cell r="A42" t="str">
            <v>ТЕХНИЧЕСКИЙ ДЕЛЕГАТ ФВСР:</v>
          </cell>
          <cell r="D42" t="str">
            <v>ГЛАВНЫЙ СУДЬЯ:</v>
          </cell>
          <cell r="F42" t="str">
            <v>ГЛАВНЫЙ СЕКРЕТАРЬ:</v>
          </cell>
          <cell r="H42" t="str">
            <v>СУДЬЯ НА ФИНИШЕ:</v>
          </cell>
        </row>
        <row r="47">
          <cell r="A47" t="str">
            <v xml:space="preserve">ДЕНИСЕНКО С.А. (г. МОСКВА) </v>
          </cell>
          <cell r="D47" t="str">
            <v xml:space="preserve">САВИЦКИЙ К.Н. (ВК, г. НОВОСИБИРСК) </v>
          </cell>
          <cell r="F47" t="str">
            <v>СЛАБКОВСКАЯ В.Н. ( ВК, г. ОМСК)</v>
          </cell>
          <cell r="H47" t="str">
            <v xml:space="preserve">СТАРЧЕНКОВ С.А. (ВК, г. ОМСК) </v>
          </cell>
        </row>
      </sheetData>
      <sheetData sheetId="6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22</v>
          </cell>
          <cell r="D24">
            <v>10115821620</v>
          </cell>
          <cell r="E24" t="str">
            <v>ТЮСЕНКОВ Артем</v>
          </cell>
          <cell r="F24">
            <v>39890</v>
          </cell>
          <cell r="G24" t="str">
            <v>1 СР</v>
          </cell>
          <cell r="H24" t="str">
            <v>Омская обл.</v>
          </cell>
        </row>
        <row r="25">
          <cell r="A25">
            <v>2</v>
          </cell>
          <cell r="C25">
            <v>24</v>
          </cell>
          <cell r="D25">
            <v>10133949607</v>
          </cell>
          <cell r="E25" t="str">
            <v>СУСЛОВ Александр</v>
          </cell>
          <cell r="F25">
            <v>39900</v>
          </cell>
          <cell r="G25" t="str">
            <v>1 СР</v>
          </cell>
          <cell r="H25" t="str">
            <v>Омская обл.</v>
          </cell>
        </row>
        <row r="26">
          <cell r="A26">
            <v>3</v>
          </cell>
          <cell r="C26">
            <v>23</v>
          </cell>
          <cell r="D26">
            <v>10092399150</v>
          </cell>
          <cell r="E26" t="str">
            <v>ПРИДАТЧЕНКО Роман</v>
          </cell>
          <cell r="F26">
            <v>39409</v>
          </cell>
          <cell r="G26" t="str">
            <v>КМС</v>
          </cell>
          <cell r="H26" t="str">
            <v>Омская обл.</v>
          </cell>
        </row>
        <row r="27">
          <cell r="A27">
            <v>4</v>
          </cell>
          <cell r="C27">
            <v>25</v>
          </cell>
          <cell r="D27">
            <v>10015328509</v>
          </cell>
          <cell r="E27" t="str">
            <v>ПОПОВ Антон</v>
          </cell>
          <cell r="F27">
            <v>36190</v>
          </cell>
          <cell r="G27" t="str">
            <v>МС</v>
          </cell>
          <cell r="H27" t="str">
            <v>Воронежская обл.,Омская обл.</v>
          </cell>
        </row>
        <row r="28">
          <cell r="A28">
            <v>5</v>
          </cell>
          <cell r="C28">
            <v>4</v>
          </cell>
          <cell r="D28">
            <v>10062526988</v>
          </cell>
          <cell r="E28" t="str">
            <v>ШЕСТАКОВ Артем</v>
          </cell>
          <cell r="F28">
            <v>37882</v>
          </cell>
          <cell r="G28" t="str">
            <v>МС</v>
          </cell>
          <cell r="H28" t="str">
            <v>Омская обл.,Новосибирская обл.</v>
          </cell>
        </row>
        <row r="29">
          <cell r="A29">
            <v>6</v>
          </cell>
          <cell r="C29">
            <v>5</v>
          </cell>
          <cell r="D29">
            <v>10081650136</v>
          </cell>
          <cell r="E29" t="str">
            <v>ПУРЫГИН Максим</v>
          </cell>
          <cell r="F29">
            <v>38520</v>
          </cell>
          <cell r="G29" t="str">
            <v>МС</v>
          </cell>
          <cell r="H29" t="str">
            <v>Омская обл.</v>
          </cell>
        </row>
        <row r="30">
          <cell r="A30">
            <v>7</v>
          </cell>
          <cell r="C30">
            <v>15</v>
          </cell>
          <cell r="D30">
            <v>10092426331</v>
          </cell>
          <cell r="E30" t="str">
            <v>САННИКОВ Евгений</v>
          </cell>
          <cell r="F30">
            <v>38756</v>
          </cell>
          <cell r="G30" t="str">
            <v>КМС</v>
          </cell>
          <cell r="H30" t="str">
            <v>Омская обл.</v>
          </cell>
        </row>
        <row r="31">
          <cell r="A31">
            <v>8</v>
          </cell>
          <cell r="C31">
            <v>33</v>
          </cell>
          <cell r="D31">
            <v>10034929579</v>
          </cell>
          <cell r="E31" t="str">
            <v>ЛАПТЕВ Савелий</v>
          </cell>
          <cell r="F31">
            <v>38161</v>
          </cell>
          <cell r="G31" t="str">
            <v>МС</v>
          </cell>
          <cell r="H31" t="str">
            <v>Орловская обл.</v>
          </cell>
        </row>
        <row r="32">
          <cell r="A32">
            <v>9</v>
          </cell>
          <cell r="C32">
            <v>35</v>
          </cell>
          <cell r="D32">
            <v>10083057141</v>
          </cell>
          <cell r="E32" t="str">
            <v>АВЕРИН Валентин</v>
          </cell>
          <cell r="F32">
            <v>38534</v>
          </cell>
          <cell r="G32" t="str">
            <v>КМС</v>
          </cell>
          <cell r="H32" t="str">
            <v>Новосибирская обл.,Ульяновская обл.</v>
          </cell>
        </row>
        <row r="33">
          <cell r="A33">
            <v>10</v>
          </cell>
          <cell r="C33">
            <v>32</v>
          </cell>
          <cell r="D33">
            <v>10054315334</v>
          </cell>
          <cell r="E33" t="str">
            <v>БЛОХИН Иван</v>
          </cell>
          <cell r="F33">
            <v>38106</v>
          </cell>
          <cell r="G33" t="str">
            <v>МС</v>
          </cell>
          <cell r="H33" t="str">
            <v>Орловская обл.</v>
          </cell>
        </row>
        <row r="34">
          <cell r="A34">
            <v>11</v>
          </cell>
          <cell r="C34">
            <v>31</v>
          </cell>
          <cell r="D34">
            <v>10036060742</v>
          </cell>
          <cell r="E34" t="str">
            <v>АНИСИМОВ Иван</v>
          </cell>
          <cell r="F34">
            <v>37731</v>
          </cell>
          <cell r="G34" t="str">
            <v>МС</v>
          </cell>
          <cell r="H34" t="str">
            <v>Орловская обл.</v>
          </cell>
        </row>
        <row r="35">
          <cell r="A35">
            <v>12</v>
          </cell>
          <cell r="C35">
            <v>34</v>
          </cell>
          <cell r="D35">
            <v>10080358622</v>
          </cell>
          <cell r="E35" t="str">
            <v>УЖЕВКО Роман</v>
          </cell>
          <cell r="F35">
            <v>38421</v>
          </cell>
          <cell r="G35" t="str">
            <v>МС</v>
          </cell>
          <cell r="H35" t="str">
            <v>Орловская обл.</v>
          </cell>
        </row>
        <row r="36">
          <cell r="A36">
            <v>13</v>
          </cell>
          <cell r="C36">
            <v>48</v>
          </cell>
          <cell r="D36">
            <v>10105798688</v>
          </cell>
          <cell r="E36" t="str">
            <v>РЯБОВ Александр</v>
          </cell>
          <cell r="F36">
            <v>39205</v>
          </cell>
          <cell r="G36" t="str">
            <v>КМС</v>
          </cell>
          <cell r="H36" t="str">
            <v>Санкт-Петербург</v>
          </cell>
        </row>
        <row r="37">
          <cell r="A37">
            <v>14</v>
          </cell>
          <cell r="C37">
            <v>8</v>
          </cell>
          <cell r="D37">
            <v>10092621038</v>
          </cell>
          <cell r="E37" t="str">
            <v>ЛЯШКО Владислав</v>
          </cell>
          <cell r="F37">
            <v>38191</v>
          </cell>
          <cell r="G37" t="str">
            <v>МС</v>
          </cell>
          <cell r="H37" t="str">
            <v>Омская обл.,Новосибирская обл.</v>
          </cell>
        </row>
        <row r="38">
          <cell r="A38">
            <v>15</v>
          </cell>
          <cell r="C38">
            <v>30</v>
          </cell>
          <cell r="D38">
            <v>10100958893</v>
          </cell>
          <cell r="E38" t="str">
            <v>БЕЛИКОВ Никита</v>
          </cell>
          <cell r="F38">
            <v>38488</v>
          </cell>
          <cell r="G38" t="str">
            <v>МС</v>
          </cell>
          <cell r="H38" t="str">
            <v>Орловская обл.</v>
          </cell>
        </row>
        <row r="39">
          <cell r="A39">
            <v>16</v>
          </cell>
          <cell r="C39">
            <v>29</v>
          </cell>
          <cell r="D39">
            <v>10036049123</v>
          </cell>
          <cell r="E39" t="str">
            <v>ХИЛЬКОВИЧ Денис</v>
          </cell>
          <cell r="F39">
            <v>37978</v>
          </cell>
          <cell r="G39" t="str">
            <v>КМС</v>
          </cell>
          <cell r="H39" t="str">
            <v>Респ. Крым</v>
          </cell>
        </row>
        <row r="40">
          <cell r="A40">
            <v>17</v>
          </cell>
          <cell r="C40">
            <v>26</v>
          </cell>
          <cell r="D40">
            <v>10010085960</v>
          </cell>
          <cell r="E40" t="str">
            <v>КИРЖАЙКИН Никита</v>
          </cell>
          <cell r="F40">
            <v>34246</v>
          </cell>
          <cell r="G40" t="str">
            <v>МС</v>
          </cell>
          <cell r="H40" t="str">
            <v>Респ. Крым.,Омская обл.</v>
          </cell>
        </row>
        <row r="41">
          <cell r="A41">
            <v>18</v>
          </cell>
          <cell r="C41">
            <v>27</v>
          </cell>
          <cell r="D41">
            <v>10077952416</v>
          </cell>
          <cell r="E41" t="str">
            <v>ЗАЛИПЯТСКИЙ Иван</v>
          </cell>
          <cell r="F41">
            <v>37631</v>
          </cell>
          <cell r="G41" t="str">
            <v>МС</v>
          </cell>
          <cell r="H41" t="str">
            <v>Омская обл., Респ. Крым</v>
          </cell>
        </row>
        <row r="42">
          <cell r="A42">
            <v>19</v>
          </cell>
          <cell r="C42">
            <v>28</v>
          </cell>
          <cell r="D42">
            <v>10095011985</v>
          </cell>
          <cell r="E42" t="str">
            <v>ПОЧЕРНЯЕВ Николай</v>
          </cell>
          <cell r="F42">
            <v>38515</v>
          </cell>
          <cell r="G42" t="str">
            <v>МС</v>
          </cell>
          <cell r="H42" t="str">
            <v>Респ. Крым</v>
          </cell>
        </row>
        <row r="43">
          <cell r="A43">
            <v>20</v>
          </cell>
          <cell r="C43">
            <v>45</v>
          </cell>
          <cell r="D43">
            <v>10131547845</v>
          </cell>
          <cell r="E43" t="str">
            <v>АХТАМОВ Кирилл</v>
          </cell>
          <cell r="F43">
            <v>39276</v>
          </cell>
          <cell r="G43" t="str">
            <v>КМС</v>
          </cell>
          <cell r="H43" t="str">
            <v>Иркутская обл.</v>
          </cell>
        </row>
        <row r="44">
          <cell r="A44">
            <v>21</v>
          </cell>
          <cell r="C44">
            <v>41</v>
          </cell>
          <cell r="D44">
            <v>10131541781</v>
          </cell>
          <cell r="E44" t="str">
            <v>ПАРГАЧЕВСКИЙ Андрей</v>
          </cell>
          <cell r="F44">
            <v>40422</v>
          </cell>
          <cell r="G44" t="str">
            <v>2 СР</v>
          </cell>
          <cell r="H44" t="str">
            <v>Новосибирская обл.</v>
          </cell>
        </row>
        <row r="45">
          <cell r="A45">
            <v>22</v>
          </cell>
          <cell r="C45">
            <v>39</v>
          </cell>
          <cell r="D45">
            <v>10141439926</v>
          </cell>
          <cell r="E45" t="str">
            <v>ГРЕЧКИН Максим</v>
          </cell>
          <cell r="F45">
            <v>39795</v>
          </cell>
          <cell r="G45" t="str">
            <v>1 СР</v>
          </cell>
          <cell r="H45" t="str">
            <v>Новосибирская обл.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6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Понедельник, 04 марта 2024 г. </v>
          </cell>
        </row>
        <row r="13">
          <cell r="D13" t="str">
            <v>1 тур: 4 з-да х 5-6 чел.</v>
          </cell>
        </row>
        <row r="14">
          <cell r="D14" t="str">
            <v>1-2= в 1/2 финала</v>
          </cell>
        </row>
        <row r="15">
          <cell r="D15" t="str">
            <v>3-6= в надежду</v>
          </cell>
        </row>
        <row r="17">
          <cell r="C17">
            <v>1</v>
          </cell>
          <cell r="D17">
            <v>30</v>
          </cell>
          <cell r="E17" t="str">
            <v>БЕЛИКОВ Никита</v>
          </cell>
          <cell r="F17" t="str">
            <v>QA1</v>
          </cell>
          <cell r="G17">
            <v>10.461</v>
          </cell>
          <cell r="I17">
            <v>1</v>
          </cell>
        </row>
        <row r="18">
          <cell r="D18">
            <v>28</v>
          </cell>
          <cell r="E18" t="str">
            <v>ПОЧЕРНЯЕВ Николай</v>
          </cell>
          <cell r="F18" t="str">
            <v>QA2</v>
          </cell>
        </row>
        <row r="19">
          <cell r="D19">
            <v>25</v>
          </cell>
          <cell r="E19" t="str">
            <v>ПОПОВ Антон</v>
          </cell>
          <cell r="F19" t="str">
            <v>QA3</v>
          </cell>
        </row>
        <row r="20">
          <cell r="D20">
            <v>4</v>
          </cell>
          <cell r="E20" t="str">
            <v>ШЕСТАКОВ Артем</v>
          </cell>
          <cell r="F20" t="str">
            <v>QA4</v>
          </cell>
        </row>
        <row r="21">
          <cell r="D21">
            <v>33</v>
          </cell>
          <cell r="E21" t="str">
            <v>ЛАПТЕВ Савелий</v>
          </cell>
          <cell r="F21" t="str">
            <v>QA5</v>
          </cell>
        </row>
        <row r="24">
          <cell r="C24">
            <v>2</v>
          </cell>
          <cell r="D24">
            <v>26</v>
          </cell>
          <cell r="E24" t="str">
            <v>КИРЖАЙКИН Никита</v>
          </cell>
          <cell r="F24" t="str">
            <v>QB1</v>
          </cell>
          <cell r="G24">
            <v>10.016999999999999</v>
          </cell>
        </row>
        <row r="25">
          <cell r="D25">
            <v>41</v>
          </cell>
          <cell r="E25" t="str">
            <v>ПАРГАЧЕВСКИЙ Андрей</v>
          </cell>
          <cell r="F25" t="str">
            <v>QB2</v>
          </cell>
        </row>
        <row r="26">
          <cell r="D26">
            <v>5</v>
          </cell>
          <cell r="E26" t="str">
            <v>ПУРЫГИН Максим</v>
          </cell>
          <cell r="F26" t="str">
            <v>QB3</v>
          </cell>
          <cell r="I26">
            <v>2</v>
          </cell>
        </row>
        <row r="27">
          <cell r="D27">
            <v>23</v>
          </cell>
          <cell r="E27" t="str">
            <v>ПРИДАТЧЕНКО Роман</v>
          </cell>
          <cell r="F27" t="str">
            <v>QB4</v>
          </cell>
        </row>
        <row r="28">
          <cell r="D28">
            <v>22</v>
          </cell>
          <cell r="E28" t="str">
            <v>ТЮСЕНКОВ Артем</v>
          </cell>
          <cell r="F28" t="str">
            <v>QB5</v>
          </cell>
        </row>
        <row r="29">
          <cell r="D29">
            <v>45</v>
          </cell>
          <cell r="E29" t="str">
            <v>АХТАМОВ Кирилл</v>
          </cell>
          <cell r="F29" t="str">
            <v>QB6</v>
          </cell>
        </row>
        <row r="31">
          <cell r="C31">
            <v>3</v>
          </cell>
          <cell r="D31">
            <v>35</v>
          </cell>
          <cell r="E31" t="str">
            <v>АВЕРИН Валентин</v>
          </cell>
          <cell r="F31" t="str">
            <v>QC1</v>
          </cell>
          <cell r="G31">
            <v>10.237</v>
          </cell>
        </row>
        <row r="32">
          <cell r="D32">
            <v>29</v>
          </cell>
          <cell r="E32" t="str">
            <v>ХИЛЬКОВИЧ Денис</v>
          </cell>
          <cell r="F32" t="str">
            <v>QC2</v>
          </cell>
        </row>
        <row r="33">
          <cell r="D33">
            <v>34</v>
          </cell>
          <cell r="E33" t="str">
            <v>УЖЕВКО Роман</v>
          </cell>
          <cell r="F33" t="str">
            <v>QC3</v>
          </cell>
        </row>
        <row r="34">
          <cell r="D34">
            <v>31</v>
          </cell>
          <cell r="E34" t="str">
            <v>АНИСИМОВ Иван</v>
          </cell>
          <cell r="F34" t="str">
            <v>QC4</v>
          </cell>
        </row>
        <row r="35">
          <cell r="D35">
            <v>15</v>
          </cell>
          <cell r="E35" t="str">
            <v>САННИКОВ Евгений</v>
          </cell>
          <cell r="F35" t="str">
            <v>QC5</v>
          </cell>
        </row>
        <row r="37">
          <cell r="C37">
            <v>4</v>
          </cell>
          <cell r="D37">
            <v>24</v>
          </cell>
          <cell r="E37" t="str">
            <v>СУСЛОВ Александр</v>
          </cell>
          <cell r="F37" t="str">
            <v>QD1</v>
          </cell>
          <cell r="G37">
            <v>10.756</v>
          </cell>
        </row>
        <row r="38">
          <cell r="D38">
            <v>39</v>
          </cell>
          <cell r="E38" t="str">
            <v>ГРЕЧКИН Максим</v>
          </cell>
          <cell r="F38" t="str">
            <v>QD2</v>
          </cell>
        </row>
        <row r="39">
          <cell r="D39">
            <v>32</v>
          </cell>
          <cell r="E39" t="str">
            <v>БЛОХИН Иван</v>
          </cell>
          <cell r="F39" t="str">
            <v>QD3</v>
          </cell>
        </row>
        <row r="40">
          <cell r="D40">
            <v>27</v>
          </cell>
          <cell r="E40" t="str">
            <v>ЗАЛИПЯТСКИЙ Иван</v>
          </cell>
          <cell r="F40" t="str">
            <v>QD4</v>
          </cell>
        </row>
        <row r="41">
          <cell r="D41">
            <v>8</v>
          </cell>
          <cell r="E41" t="str">
            <v>ЛЯШКО Владислав</v>
          </cell>
          <cell r="F41" t="str">
            <v>QD5</v>
          </cell>
        </row>
        <row r="42">
          <cell r="D42">
            <v>48</v>
          </cell>
          <cell r="E42" t="str">
            <v>РЯБОВ Александр</v>
          </cell>
          <cell r="F42" t="str">
            <v>QD6</v>
          </cell>
        </row>
        <row r="44">
          <cell r="I44" t="str">
            <v>Коллегия комиссаров</v>
          </cell>
        </row>
        <row r="61">
          <cell r="D61" t="str">
            <v>Надежда 2: 2х4 =&gt; 1=2</v>
          </cell>
        </row>
        <row r="62">
          <cell r="C62">
            <v>1</v>
          </cell>
          <cell r="E62" t="str">
            <v>1D1</v>
          </cell>
        </row>
        <row r="63">
          <cell r="E63" t="str">
            <v>1D2</v>
          </cell>
        </row>
        <row r="64">
          <cell r="E64" t="str">
            <v>1D3</v>
          </cell>
        </row>
        <row r="65">
          <cell r="E65" t="str">
            <v>1D4</v>
          </cell>
        </row>
        <row r="67">
          <cell r="C67">
            <v>2</v>
          </cell>
          <cell r="E67" t="str">
            <v>2D1</v>
          </cell>
        </row>
        <row r="68">
          <cell r="E68" t="str">
            <v>2D2</v>
          </cell>
        </row>
        <row r="69">
          <cell r="E69" t="str">
            <v>2D3</v>
          </cell>
        </row>
        <row r="70">
          <cell r="E70" t="str">
            <v>2D4</v>
          </cell>
        </row>
        <row r="77">
          <cell r="D77" t="str">
            <v>Надежда 3: 1х4  =&gt; 1=1</v>
          </cell>
        </row>
        <row r="78">
          <cell r="E78" t="str">
            <v>1K1</v>
          </cell>
        </row>
        <row r="79">
          <cell r="E79" t="str">
            <v>4 м</v>
          </cell>
        </row>
        <row r="80">
          <cell r="E80" t="str">
            <v>5 м</v>
          </cell>
        </row>
        <row r="81">
          <cell r="E81" t="str">
            <v>6 м</v>
          </cell>
        </row>
      </sheetData>
      <sheetData sheetId="6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30</v>
          </cell>
          <cell r="C24">
            <v>10100958893</v>
          </cell>
          <cell r="D24" t="str">
            <v>БЕЛИКОВ Никита</v>
          </cell>
          <cell r="E24">
            <v>38488</v>
          </cell>
          <cell r="F24" t="str">
            <v>МС</v>
          </cell>
          <cell r="G24" t="str">
            <v>Орловская обл.</v>
          </cell>
          <cell r="H24" t="str">
            <v>МС</v>
          </cell>
        </row>
        <row r="25">
          <cell r="A25">
            <v>2</v>
          </cell>
          <cell r="B25">
            <v>23</v>
          </cell>
          <cell r="C25">
            <v>10092399150</v>
          </cell>
          <cell r="D25" t="str">
            <v>ПРИДАТЧЕНКО Роман</v>
          </cell>
          <cell r="E25">
            <v>39409</v>
          </cell>
          <cell r="F25" t="str">
            <v>КМС</v>
          </cell>
          <cell r="G25" t="str">
            <v>Омская обл.</v>
          </cell>
          <cell r="H25" t="str">
            <v>МС</v>
          </cell>
        </row>
        <row r="26">
          <cell r="A26">
            <v>3</v>
          </cell>
          <cell r="B26">
            <v>28</v>
          </cell>
          <cell r="C26">
            <v>10095011985</v>
          </cell>
          <cell r="D26" t="str">
            <v>ПОЧЕРНЯЕВ Николай</v>
          </cell>
          <cell r="E26">
            <v>38515</v>
          </cell>
          <cell r="F26" t="str">
            <v>МС</v>
          </cell>
          <cell r="G26" t="str">
            <v>Респ. Крым</v>
          </cell>
          <cell r="H26" t="str">
            <v>МС</v>
          </cell>
        </row>
        <row r="27">
          <cell r="A27">
            <v>4</v>
          </cell>
          <cell r="B27">
            <v>39</v>
          </cell>
          <cell r="C27">
            <v>10141439926</v>
          </cell>
          <cell r="D27" t="str">
            <v>ГРЕЧКИН Максим</v>
          </cell>
          <cell r="E27">
            <v>39795</v>
          </cell>
          <cell r="F27" t="str">
            <v>1 СР</v>
          </cell>
          <cell r="G27" t="str">
            <v>Новосибирская обл.</v>
          </cell>
          <cell r="H27" t="str">
            <v>КМС</v>
          </cell>
        </row>
        <row r="28">
          <cell r="A28">
            <v>5</v>
          </cell>
          <cell r="B28">
            <v>29</v>
          </cell>
          <cell r="C28">
            <v>10036049123</v>
          </cell>
          <cell r="D28" t="str">
            <v>ХИЛЬКОВИЧ Денис</v>
          </cell>
          <cell r="E28">
            <v>37978</v>
          </cell>
          <cell r="F28" t="str">
            <v>КМС</v>
          </cell>
          <cell r="G28" t="str">
            <v>Респ. Крым</v>
          </cell>
          <cell r="H28" t="str">
            <v>КМС</v>
          </cell>
        </row>
        <row r="29">
          <cell r="A29">
            <v>6</v>
          </cell>
          <cell r="B29">
            <v>32</v>
          </cell>
          <cell r="C29">
            <v>10054315334</v>
          </cell>
          <cell r="D29" t="str">
            <v>БЛОХИН Иван</v>
          </cell>
          <cell r="E29">
            <v>38106</v>
          </cell>
          <cell r="F29" t="str">
            <v>МС</v>
          </cell>
          <cell r="G29" t="str">
            <v>Орловская обл.</v>
          </cell>
          <cell r="H29" t="str">
            <v>КМС</v>
          </cell>
        </row>
        <row r="30">
          <cell r="A30">
            <v>7</v>
          </cell>
          <cell r="B30">
            <v>26</v>
          </cell>
          <cell r="C30">
            <v>10010085960</v>
          </cell>
          <cell r="D30" t="str">
            <v>КИРЖАЙКИН Никита</v>
          </cell>
          <cell r="E30">
            <v>34246</v>
          </cell>
          <cell r="F30" t="str">
            <v>МС</v>
          </cell>
          <cell r="G30" t="str">
            <v>Респ. Крым.,Омская обл.</v>
          </cell>
        </row>
        <row r="31">
          <cell r="A31">
            <v>8</v>
          </cell>
          <cell r="B31">
            <v>34</v>
          </cell>
          <cell r="C31">
            <v>10080358622</v>
          </cell>
          <cell r="D31" t="str">
            <v>УЖЕВКО Роман</v>
          </cell>
          <cell r="E31">
            <v>38421</v>
          </cell>
          <cell r="F31" t="str">
            <v>МС</v>
          </cell>
          <cell r="G31" t="str">
            <v>Орловская обл.</v>
          </cell>
        </row>
        <row r="32">
          <cell r="A32">
            <v>9</v>
          </cell>
          <cell r="B32">
            <v>41</v>
          </cell>
          <cell r="C32">
            <v>10131541781</v>
          </cell>
          <cell r="D32" t="str">
            <v>ПАРГАЧЕВСКИЙ Андрей</v>
          </cell>
          <cell r="E32">
            <v>40422</v>
          </cell>
          <cell r="F32" t="str">
            <v>2 СР</v>
          </cell>
          <cell r="G32" t="str">
            <v>Новосибирская обл.</v>
          </cell>
        </row>
        <row r="33">
          <cell r="A33">
            <v>10</v>
          </cell>
          <cell r="B33">
            <v>24</v>
          </cell>
          <cell r="C33">
            <v>10133949607</v>
          </cell>
          <cell r="D33" t="str">
            <v>СУСЛОВ Александр</v>
          </cell>
          <cell r="E33">
            <v>39900</v>
          </cell>
          <cell r="F33" t="str">
            <v>1 СР</v>
          </cell>
          <cell r="G33" t="str">
            <v>Омская обл.</v>
          </cell>
        </row>
        <row r="34">
          <cell r="A34">
            <v>11</v>
          </cell>
          <cell r="B34">
            <v>35</v>
          </cell>
          <cell r="C34">
            <v>10083057141</v>
          </cell>
          <cell r="D34" t="str">
            <v>АВЕРИН Валентин</v>
          </cell>
          <cell r="E34">
            <v>38534</v>
          </cell>
          <cell r="F34" t="str">
            <v>КМС</v>
          </cell>
          <cell r="G34" t="str">
            <v>Новосибирская обл.,Ульяновская обл.</v>
          </cell>
        </row>
        <row r="35">
          <cell r="A35">
            <v>12</v>
          </cell>
          <cell r="B35">
            <v>22</v>
          </cell>
          <cell r="C35">
            <v>10115821620</v>
          </cell>
          <cell r="D35" t="str">
            <v>ТЮСЕНКОВ Артем</v>
          </cell>
          <cell r="E35">
            <v>39890</v>
          </cell>
          <cell r="F35" t="str">
            <v>1 СР</v>
          </cell>
          <cell r="G35" t="str">
            <v>Омская обл.</v>
          </cell>
        </row>
        <row r="36">
          <cell r="A36">
            <v>13</v>
          </cell>
          <cell r="B36">
            <v>25</v>
          </cell>
          <cell r="C36">
            <v>10015328509</v>
          </cell>
          <cell r="D36" t="str">
            <v>ПОПОВ Антон</v>
          </cell>
          <cell r="E36">
            <v>36190</v>
          </cell>
          <cell r="F36" t="str">
            <v>МС</v>
          </cell>
          <cell r="G36" t="str">
            <v>Воронежская обл.,Омская обл.</v>
          </cell>
        </row>
        <row r="37">
          <cell r="A37">
            <v>13</v>
          </cell>
          <cell r="B37">
            <v>4</v>
          </cell>
          <cell r="C37">
            <v>10062526988</v>
          </cell>
          <cell r="D37" t="str">
            <v>ШЕСТАКОВ Артем</v>
          </cell>
          <cell r="E37">
            <v>37882</v>
          </cell>
          <cell r="F37" t="str">
            <v>МС</v>
          </cell>
          <cell r="G37" t="str">
            <v>Омская обл.,Новосибирская обл.</v>
          </cell>
        </row>
        <row r="38">
          <cell r="A38">
            <v>15</v>
          </cell>
          <cell r="B38">
            <v>31</v>
          </cell>
          <cell r="C38">
            <v>10036060742</v>
          </cell>
          <cell r="D38" t="str">
            <v>АНИСИМОВ Иван</v>
          </cell>
          <cell r="E38">
            <v>37731</v>
          </cell>
          <cell r="F38" t="str">
            <v>МС</v>
          </cell>
          <cell r="G38" t="str">
            <v>Орловская обл.</v>
          </cell>
        </row>
        <row r="39">
          <cell r="A39">
            <v>15</v>
          </cell>
          <cell r="B39">
            <v>5</v>
          </cell>
          <cell r="C39">
            <v>10081650136</v>
          </cell>
          <cell r="D39" t="str">
            <v>ПУРЫГИН Максим</v>
          </cell>
          <cell r="E39">
            <v>38520</v>
          </cell>
          <cell r="F39" t="str">
            <v>МС</v>
          </cell>
          <cell r="G39" t="str">
            <v>Омская обл.</v>
          </cell>
        </row>
        <row r="40">
          <cell r="A40">
            <v>17</v>
          </cell>
          <cell r="B40">
            <v>33</v>
          </cell>
          <cell r="C40">
            <v>10034929579</v>
          </cell>
          <cell r="D40" t="str">
            <v>ЛАПТЕВ Савелий</v>
          </cell>
          <cell r="E40">
            <v>38161</v>
          </cell>
          <cell r="F40" t="str">
            <v>МС</v>
          </cell>
          <cell r="G40" t="str">
            <v>Орловская обл.</v>
          </cell>
        </row>
        <row r="41">
          <cell r="A41">
            <v>17</v>
          </cell>
          <cell r="B41">
            <v>8</v>
          </cell>
          <cell r="C41">
            <v>10092621038</v>
          </cell>
          <cell r="D41" t="str">
            <v>ЛЯШКО Владислав</v>
          </cell>
          <cell r="E41">
            <v>38191</v>
          </cell>
          <cell r="F41" t="str">
            <v>МС</v>
          </cell>
          <cell r="G41" t="str">
            <v>Омская обл.,Новосибирская обл.</v>
          </cell>
        </row>
        <row r="42">
          <cell r="A42">
            <v>19</v>
          </cell>
          <cell r="B42">
            <v>15</v>
          </cell>
          <cell r="C42">
            <v>10092426331</v>
          </cell>
          <cell r="D42" t="str">
            <v>САННИКОВ Евгений</v>
          </cell>
          <cell r="E42">
            <v>38756</v>
          </cell>
          <cell r="F42" t="str">
            <v>КМС</v>
          </cell>
          <cell r="G42" t="str">
            <v>Омская обл.</v>
          </cell>
        </row>
        <row r="43">
          <cell r="A43">
            <v>19</v>
          </cell>
          <cell r="B43">
            <v>45</v>
          </cell>
          <cell r="C43">
            <v>10131547845</v>
          </cell>
          <cell r="D43" t="str">
            <v>АХТАМОВ Кирилл</v>
          </cell>
          <cell r="E43">
            <v>39276</v>
          </cell>
          <cell r="F43" t="str">
            <v>КМС</v>
          </cell>
          <cell r="G43" t="str">
            <v>Иркутская обл.</v>
          </cell>
        </row>
        <row r="44">
          <cell r="A44">
            <v>21</v>
          </cell>
          <cell r="B44">
            <v>48</v>
          </cell>
          <cell r="C44">
            <v>10105798688</v>
          </cell>
          <cell r="D44" t="str">
            <v>РЯБОВ Александр</v>
          </cell>
          <cell r="E44">
            <v>39205</v>
          </cell>
          <cell r="F44" t="str">
            <v>КМС</v>
          </cell>
          <cell r="G44" t="str">
            <v>Санкт-Петербург</v>
          </cell>
        </row>
        <row r="45">
          <cell r="B45">
            <v>27</v>
          </cell>
          <cell r="C45">
            <v>10077952416</v>
          </cell>
          <cell r="D45" t="str">
            <v>ЗАЛИПЯТСКИЙ Иван</v>
          </cell>
          <cell r="E45">
            <v>37631</v>
          </cell>
          <cell r="F45" t="str">
            <v>МС</v>
          </cell>
          <cell r="G45" t="str">
            <v>Омская обл., Респ. Крым</v>
          </cell>
        </row>
        <row r="47">
          <cell r="A47" t="str">
            <v>ПОГОДНЫЕ УСЛОВИЯ</v>
          </cell>
        </row>
        <row r="48">
          <cell r="A48" t="str">
            <v>Температура: +26</v>
          </cell>
        </row>
        <row r="49">
          <cell r="A49" t="str">
            <v>Влажность: 47 %</v>
          </cell>
        </row>
        <row r="51">
          <cell r="A51" t="str">
            <v>ТЕХНИЧЕСКИЙ ДЕЛЕГАТ ФВСР:</v>
          </cell>
          <cell r="D51" t="str">
            <v>ГЛАВНЫЙ СУДЬЯ:</v>
          </cell>
          <cell r="F51" t="str">
            <v>ГЛАВНЫЙ СЕКРЕТАРЬ:</v>
          </cell>
          <cell r="H51" t="str">
            <v>СУДЬЯ НА ФИНИШЕ:</v>
          </cell>
        </row>
        <row r="56">
          <cell r="A56" t="str">
            <v xml:space="preserve">ДЕНИСЕНКО С.А. (г. МОСКВА) </v>
          </cell>
          <cell r="D56" t="str">
            <v xml:space="preserve">САВИЦКИЙ К.Н. (ВК, г. НОВОСИБИРСК) </v>
          </cell>
          <cell r="F56" t="str">
            <v>СЛАБКОВСКАЯ В.Н. ( ВК, г. ОМСК)</v>
          </cell>
          <cell r="H56" t="str">
            <v xml:space="preserve">СТАРЧЕНКОВ С.А. (ВК, г. ОМСК) </v>
          </cell>
        </row>
      </sheetData>
      <sheetData sheetId="6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158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A25">
            <v>2</v>
          </cell>
          <cell r="C25">
            <v>159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A26">
            <v>3</v>
          </cell>
          <cell r="C26">
            <v>137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A27">
            <v>4</v>
          </cell>
          <cell r="C27">
            <v>135</v>
          </cell>
          <cell r="D27">
            <v>10129111832</v>
          </cell>
          <cell r="E27" t="str">
            <v>ВЕРИЖНИКОВА Ульяна</v>
          </cell>
          <cell r="F27">
            <v>40111</v>
          </cell>
          <cell r="G27" t="str">
            <v>1 СР</v>
          </cell>
          <cell r="H27" t="str">
            <v>Респ.Башкортостан</v>
          </cell>
        </row>
        <row r="28">
          <cell r="A28">
            <v>5</v>
          </cell>
          <cell r="C28">
            <v>136</v>
          </cell>
          <cell r="D28">
            <v>10161836905</v>
          </cell>
          <cell r="E28" t="str">
            <v>КИЛИНА Анна</v>
          </cell>
          <cell r="F28">
            <v>40081</v>
          </cell>
          <cell r="G28" t="str">
            <v>2 СР</v>
          </cell>
          <cell r="H28" t="str">
            <v>Респ.Башкортостан</v>
          </cell>
        </row>
        <row r="29">
          <cell r="A29">
            <v>6</v>
          </cell>
          <cell r="C29">
            <v>130</v>
          </cell>
          <cell r="D29">
            <v>10132607973</v>
          </cell>
          <cell r="E29" t="str">
            <v>БЕЛЬКОВА Яна</v>
          </cell>
          <cell r="F29">
            <v>40063</v>
          </cell>
          <cell r="G29" t="str">
            <v>КМС</v>
          </cell>
          <cell r="H29" t="str">
            <v>Иркутская обл.</v>
          </cell>
        </row>
        <row r="30">
          <cell r="A30">
            <v>7</v>
          </cell>
          <cell r="C30">
            <v>151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A31">
            <v>8</v>
          </cell>
          <cell r="C31">
            <v>150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A32">
            <v>9</v>
          </cell>
          <cell r="C32">
            <v>153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A33">
            <v>10</v>
          </cell>
          <cell r="C33">
            <v>154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11</v>
          </cell>
          <cell r="C34">
            <v>157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A35">
            <v>12</v>
          </cell>
          <cell r="C35">
            <v>148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13</v>
          </cell>
          <cell r="C36">
            <v>146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7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трек-кейрин</v>
          </cell>
        </row>
        <row r="10">
          <cell r="A10" t="str">
            <v>ЮНИОРЫ 17-18 ЛЕТ</v>
          </cell>
        </row>
        <row r="11">
          <cell r="A11" t="str">
            <v xml:space="preserve">Понедельник, 04 марта 2024 г. </v>
          </cell>
        </row>
        <row r="13">
          <cell r="D13" t="str">
            <v>1 тур: 3 з-да х 5 чел.</v>
          </cell>
        </row>
        <row r="14">
          <cell r="D14" t="str">
            <v>1-2= в 1/2 финала</v>
          </cell>
        </row>
        <row r="15">
          <cell r="D15" t="str">
            <v>3-5= в надежду</v>
          </cell>
        </row>
        <row r="16">
          <cell r="C16">
            <v>1</v>
          </cell>
          <cell r="D16">
            <v>151</v>
          </cell>
          <cell r="E16" t="e">
            <v>#N/A</v>
          </cell>
          <cell r="F16" t="str">
            <v>QA1</v>
          </cell>
          <cell r="G16">
            <v>11.028</v>
          </cell>
          <cell r="I16">
            <v>1</v>
          </cell>
        </row>
        <row r="17">
          <cell r="D17">
            <v>153</v>
          </cell>
          <cell r="E17" t="e">
            <v>#N/A</v>
          </cell>
          <cell r="F17" t="str">
            <v>QA2</v>
          </cell>
        </row>
        <row r="18">
          <cell r="D18">
            <v>136</v>
          </cell>
          <cell r="E18" t="str">
            <v>КИЛИНА Анна</v>
          </cell>
          <cell r="F18" t="str">
            <v>QA3</v>
          </cell>
        </row>
        <row r="19">
          <cell r="D19">
            <v>145</v>
          </cell>
          <cell r="E19" t="e">
            <v>#N/A</v>
          </cell>
          <cell r="F19" t="str">
            <v>QA4</v>
          </cell>
        </row>
        <row r="20">
          <cell r="D20">
            <v>144</v>
          </cell>
          <cell r="E20" t="e">
            <v>#N/A</v>
          </cell>
          <cell r="F20" t="str">
            <v>QA5</v>
          </cell>
        </row>
        <row r="23">
          <cell r="C23">
            <v>2</v>
          </cell>
          <cell r="D23">
            <v>135</v>
          </cell>
          <cell r="E23" t="str">
            <v>ВЕРИЖНИКОВА Ульяна</v>
          </cell>
          <cell r="F23" t="str">
            <v>QB1</v>
          </cell>
          <cell r="G23">
            <v>10.757</v>
          </cell>
          <cell r="I23">
            <v>2</v>
          </cell>
        </row>
        <row r="24">
          <cell r="D24">
            <v>154</v>
          </cell>
          <cell r="E24" t="e">
            <v>#N/A</v>
          </cell>
          <cell r="F24" t="str">
            <v>QB2</v>
          </cell>
        </row>
        <row r="25">
          <cell r="D25">
            <v>148</v>
          </cell>
          <cell r="E25" t="e">
            <v>#N/A</v>
          </cell>
          <cell r="F25" t="str">
            <v>QB3</v>
          </cell>
        </row>
        <row r="26">
          <cell r="D26">
            <v>146</v>
          </cell>
          <cell r="E26" t="e">
            <v>#N/A</v>
          </cell>
          <cell r="F26" t="str">
            <v>QB4</v>
          </cell>
        </row>
        <row r="27">
          <cell r="D27">
            <v>157</v>
          </cell>
          <cell r="E27" t="e">
            <v>#N/A</v>
          </cell>
          <cell r="F27" t="str">
            <v>QB5</v>
          </cell>
        </row>
        <row r="29">
          <cell r="C29">
            <v>3</v>
          </cell>
          <cell r="D29">
            <v>150</v>
          </cell>
          <cell r="E29" t="e">
            <v>#N/A</v>
          </cell>
          <cell r="F29" t="str">
            <v>QC1</v>
          </cell>
          <cell r="G29">
            <v>10.691000000000001</v>
          </cell>
        </row>
        <row r="30">
          <cell r="D30">
            <v>159</v>
          </cell>
          <cell r="E30" t="e">
            <v>#N/A</v>
          </cell>
          <cell r="F30" t="str">
            <v>QC2</v>
          </cell>
        </row>
        <row r="31">
          <cell r="D31">
            <v>158</v>
          </cell>
          <cell r="E31" t="e">
            <v>#N/A</v>
          </cell>
          <cell r="F31" t="str">
            <v>QC3</v>
          </cell>
        </row>
        <row r="32">
          <cell r="D32">
            <v>138</v>
          </cell>
          <cell r="E32" t="e">
            <v>#N/A</v>
          </cell>
          <cell r="F32" t="str">
            <v>QC4</v>
          </cell>
        </row>
        <row r="33">
          <cell r="D33">
            <v>130</v>
          </cell>
          <cell r="E33" t="str">
            <v>БЕЛЬКОВА Яна</v>
          </cell>
          <cell r="F33" t="str">
            <v>QC5</v>
          </cell>
        </row>
        <row r="37">
          <cell r="I37" t="str">
            <v>Коммюнике: № 210 понижение (выход из коридора)</v>
          </cell>
        </row>
        <row r="46">
          <cell r="I46" t="str">
            <v>Коллегия комиссаров</v>
          </cell>
        </row>
        <row r="63">
          <cell r="D63" t="str">
            <v>Надежда 2: 2х4 =&gt; 1=2</v>
          </cell>
        </row>
        <row r="64">
          <cell r="C64">
            <v>1</v>
          </cell>
          <cell r="E64" t="str">
            <v>1D1</v>
          </cell>
        </row>
        <row r="65">
          <cell r="E65" t="str">
            <v>1D2</v>
          </cell>
        </row>
        <row r="66">
          <cell r="E66" t="str">
            <v>1D3</v>
          </cell>
        </row>
        <row r="67">
          <cell r="E67" t="str">
            <v>1D4</v>
          </cell>
        </row>
        <row r="69">
          <cell r="C69">
            <v>2</v>
          </cell>
          <cell r="E69" t="str">
            <v>2D1</v>
          </cell>
        </row>
        <row r="70">
          <cell r="E70" t="str">
            <v>2D2</v>
          </cell>
        </row>
        <row r="71">
          <cell r="E71" t="str">
            <v>2D3</v>
          </cell>
        </row>
        <row r="72">
          <cell r="E72" t="str">
            <v>2D4</v>
          </cell>
        </row>
        <row r="79">
          <cell r="D79" t="str">
            <v>Надежда 3: 1х4  =&gt; 1=1</v>
          </cell>
        </row>
        <row r="80">
          <cell r="E80" t="str">
            <v>1K1</v>
          </cell>
        </row>
        <row r="81">
          <cell r="E81" t="str">
            <v>4 м</v>
          </cell>
        </row>
        <row r="82">
          <cell r="E82" t="str">
            <v>5 м</v>
          </cell>
        </row>
        <row r="83">
          <cell r="E83" t="str">
            <v>6 м</v>
          </cell>
        </row>
      </sheetData>
      <sheetData sheetId="7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  <cell r="G14" t="str">
            <v>НАЧАЛО ГОНКИ: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151</v>
          </cell>
          <cell r="C24">
            <v>10161836905</v>
          </cell>
          <cell r="D24" t="str">
            <v>КИЛИНА Анна</v>
          </cell>
          <cell r="E24">
            <v>40081</v>
          </cell>
          <cell r="F24" t="str">
            <v>2 СР</v>
          </cell>
          <cell r="G24" t="str">
            <v>Респ.Башкортостан</v>
          </cell>
          <cell r="H24" t="str">
            <v>МС</v>
          </cell>
        </row>
        <row r="25">
          <cell r="A25">
            <v>2</v>
          </cell>
          <cell r="B25">
            <v>150</v>
          </cell>
          <cell r="C25">
            <v>10161836905</v>
          </cell>
          <cell r="D25" t="str">
            <v>КИЛИНА Анна</v>
          </cell>
          <cell r="E25">
            <v>40081</v>
          </cell>
          <cell r="F25" t="str">
            <v>2 СР</v>
          </cell>
          <cell r="G25" t="str">
            <v>Респ.Башкортостан</v>
          </cell>
          <cell r="H25" t="str">
            <v>КМС</v>
          </cell>
        </row>
        <row r="26">
          <cell r="A26">
            <v>3</v>
          </cell>
          <cell r="B26">
            <v>159</v>
          </cell>
          <cell r="C26">
            <v>10161836905</v>
          </cell>
          <cell r="D26" t="str">
            <v>КИЛИНА Анна</v>
          </cell>
          <cell r="E26">
            <v>40081</v>
          </cell>
          <cell r="F26" t="str">
            <v>2 СР</v>
          </cell>
          <cell r="G26" t="str">
            <v>Респ.Башкортостан</v>
          </cell>
          <cell r="H26" t="str">
            <v>КМС</v>
          </cell>
        </row>
        <row r="27">
          <cell r="A27">
            <v>4</v>
          </cell>
          <cell r="B27">
            <v>138</v>
          </cell>
          <cell r="C27">
            <v>10161836905</v>
          </cell>
          <cell r="D27" t="str">
            <v>КИЛИНА Анна</v>
          </cell>
          <cell r="E27">
            <v>40081</v>
          </cell>
          <cell r="F27" t="str">
            <v>2 СР</v>
          </cell>
          <cell r="G27" t="str">
            <v>Респ.Башкортостан</v>
          </cell>
          <cell r="H27" t="str">
            <v>КМС</v>
          </cell>
        </row>
        <row r="28">
          <cell r="A28">
            <v>5</v>
          </cell>
          <cell r="B28">
            <v>154</v>
          </cell>
          <cell r="C28">
            <v>10161836905</v>
          </cell>
          <cell r="D28" t="str">
            <v>КИЛИНА Анна</v>
          </cell>
          <cell r="E28">
            <v>40081</v>
          </cell>
          <cell r="F28" t="str">
            <v>2 СР</v>
          </cell>
          <cell r="G28" t="str">
            <v>Респ.Башкортостан</v>
          </cell>
          <cell r="H28" t="str">
            <v>КМС</v>
          </cell>
        </row>
        <row r="29">
          <cell r="A29">
            <v>6</v>
          </cell>
          <cell r="B29">
            <v>153</v>
          </cell>
          <cell r="C29">
            <v>10161836905</v>
          </cell>
          <cell r="D29" t="str">
            <v>КИЛИНА Анна</v>
          </cell>
          <cell r="E29">
            <v>40081</v>
          </cell>
          <cell r="F29" t="str">
            <v>2 СР</v>
          </cell>
          <cell r="G29" t="str">
            <v>Респ.Башкортостан</v>
          </cell>
          <cell r="H29" t="str">
            <v>КМС</v>
          </cell>
        </row>
        <row r="30">
          <cell r="A30">
            <v>7</v>
          </cell>
          <cell r="B30">
            <v>135</v>
          </cell>
          <cell r="C30">
            <v>10129111832</v>
          </cell>
          <cell r="D30" t="str">
            <v>ВЕРИЖНИКОВА Ульяна</v>
          </cell>
          <cell r="E30">
            <v>40111</v>
          </cell>
          <cell r="F30" t="str">
            <v>1 СР</v>
          </cell>
          <cell r="G30" t="str">
            <v>Респ.Башкортостан</v>
          </cell>
        </row>
        <row r="31">
          <cell r="A31">
            <v>8</v>
          </cell>
          <cell r="B31">
            <v>158</v>
          </cell>
          <cell r="C31">
            <v>10161836905</v>
          </cell>
          <cell r="D31" t="str">
            <v>КИЛИНА Анна</v>
          </cell>
          <cell r="E31">
            <v>40081</v>
          </cell>
          <cell r="F31" t="str">
            <v>2 СР</v>
          </cell>
          <cell r="G31" t="str">
            <v>Респ.Башкортостан</v>
          </cell>
        </row>
        <row r="32">
          <cell r="A32">
            <v>9</v>
          </cell>
          <cell r="B32">
            <v>148</v>
          </cell>
          <cell r="C32">
            <v>10161836905</v>
          </cell>
          <cell r="D32" t="str">
            <v>КИЛИНА Анна</v>
          </cell>
          <cell r="E32">
            <v>40081</v>
          </cell>
          <cell r="F32" t="str">
            <v>2 СР</v>
          </cell>
          <cell r="G32" t="str">
            <v>Респ.Башкортостан</v>
          </cell>
        </row>
        <row r="33">
          <cell r="A33">
            <v>10</v>
          </cell>
          <cell r="B33">
            <v>145</v>
          </cell>
          <cell r="C33">
            <v>10161836905</v>
          </cell>
          <cell r="D33" t="str">
            <v>КИЛИНА Анна</v>
          </cell>
          <cell r="E33">
            <v>40081</v>
          </cell>
          <cell r="F33" t="str">
            <v>2 СР</v>
          </cell>
          <cell r="G33" t="str">
            <v>Респ.Башкортостан</v>
          </cell>
        </row>
        <row r="34">
          <cell r="A34">
            <v>11</v>
          </cell>
          <cell r="B34">
            <v>146</v>
          </cell>
          <cell r="C34">
            <v>10161836905</v>
          </cell>
          <cell r="D34" t="str">
            <v>КИЛИНА Анна</v>
          </cell>
          <cell r="E34">
            <v>40081</v>
          </cell>
          <cell r="F34" t="str">
            <v>2 СР</v>
          </cell>
          <cell r="G34" t="str">
            <v>Респ.Башкортостан</v>
          </cell>
        </row>
        <row r="35">
          <cell r="A35">
            <v>12</v>
          </cell>
          <cell r="B35">
            <v>136</v>
          </cell>
          <cell r="C35">
            <v>10161836905</v>
          </cell>
          <cell r="D35" t="str">
            <v>КИЛИНА Анна</v>
          </cell>
          <cell r="E35">
            <v>40081</v>
          </cell>
          <cell r="F35" t="str">
            <v>2 СР</v>
          </cell>
          <cell r="G35" t="str">
            <v>Респ.Башкортостан</v>
          </cell>
        </row>
        <row r="36">
          <cell r="A36">
            <v>13</v>
          </cell>
          <cell r="B36">
            <v>157</v>
          </cell>
          <cell r="C36">
            <v>10161836905</v>
          </cell>
          <cell r="D36" t="str">
            <v>КИЛИНА Анна</v>
          </cell>
          <cell r="E36">
            <v>40081</v>
          </cell>
          <cell r="F36" t="str">
            <v>2 СР</v>
          </cell>
          <cell r="G36" t="str">
            <v>Респ.Башкортостан</v>
          </cell>
        </row>
        <row r="37">
          <cell r="A37">
            <v>13</v>
          </cell>
          <cell r="B37">
            <v>144</v>
          </cell>
          <cell r="C37">
            <v>10161836905</v>
          </cell>
          <cell r="D37" t="str">
            <v>КИЛИНА Анна</v>
          </cell>
          <cell r="E37">
            <v>40081</v>
          </cell>
          <cell r="F37" t="str">
            <v>2 СР</v>
          </cell>
          <cell r="G37" t="str">
            <v>Респ.Башкортостан</v>
          </cell>
        </row>
        <row r="38">
          <cell r="A38">
            <v>15</v>
          </cell>
          <cell r="B38">
            <v>130</v>
          </cell>
          <cell r="C38">
            <v>10132607973</v>
          </cell>
          <cell r="D38" t="str">
            <v>БЕЛЬКОВА Яна</v>
          </cell>
          <cell r="E38">
            <v>40063</v>
          </cell>
          <cell r="F38" t="str">
            <v>КМС</v>
          </cell>
          <cell r="G38" t="str">
            <v>Иркутская обл.</v>
          </cell>
        </row>
        <row r="40">
          <cell r="A40" t="str">
            <v>ПОГОДНЫЕ УСЛОВИЯ</v>
          </cell>
        </row>
        <row r="41">
          <cell r="A41" t="str">
            <v>Температура: +26</v>
          </cell>
        </row>
        <row r="42">
          <cell r="A42" t="str">
            <v>Влажность: 47 %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F44" t="str">
            <v>ГЛАВНЫЙ СЕКРЕТАРЬ:</v>
          </cell>
          <cell r="H44" t="str">
            <v>СУДЬЯ НА ФИНИШЕ:</v>
          </cell>
        </row>
        <row r="49">
          <cell r="A49" t="str">
            <v xml:space="preserve">ДЕНИСЕНКО С.А. (г. МОСКВА) </v>
          </cell>
          <cell r="D49" t="str">
            <v xml:space="preserve">САВИЦКИЙ К.Н. (ВК, г. НОВОСИБИРСК) </v>
          </cell>
          <cell r="F49" t="str">
            <v>СЛАБКОВСКАЯ В.Н. ( ВК, г. ОМСК)</v>
          </cell>
          <cell r="H49" t="str">
            <v xml:space="preserve">СТАРЧЕНКОВ С.А. (ВК, г. ОМСК) </v>
          </cell>
        </row>
      </sheetData>
      <sheetData sheetId="7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04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101</v>
          </cell>
          <cell r="D24">
            <v>10120340810</v>
          </cell>
          <cell r="E24" t="str">
            <v>САЙГАНОВА Мария</v>
          </cell>
          <cell r="F24">
            <v>39136</v>
          </cell>
          <cell r="G24" t="str">
            <v>КМС</v>
          </cell>
          <cell r="H24" t="str">
            <v>Омская обл.</v>
          </cell>
        </row>
        <row r="25">
          <cell r="A25">
            <v>2</v>
          </cell>
          <cell r="C25">
            <v>108</v>
          </cell>
          <cell r="D25">
            <v>10114923863</v>
          </cell>
          <cell r="E25" t="str">
            <v>ФЕТИСОВА Татьяна</v>
          </cell>
          <cell r="F25">
            <v>39606</v>
          </cell>
          <cell r="G25" t="str">
            <v>КМС</v>
          </cell>
          <cell r="H25" t="str">
            <v>Свердловская обл.</v>
          </cell>
        </row>
        <row r="26">
          <cell r="A26">
            <v>3</v>
          </cell>
          <cell r="C26">
            <v>89</v>
          </cell>
          <cell r="D26">
            <v>10120568960</v>
          </cell>
          <cell r="E26" t="str">
            <v>КЛОЧКО София</v>
          </cell>
          <cell r="F26">
            <v>39760</v>
          </cell>
          <cell r="G26" t="str">
            <v>КМС</v>
          </cell>
          <cell r="H26" t="str">
            <v>Омская обл.</v>
          </cell>
        </row>
        <row r="27">
          <cell r="A27">
            <v>4</v>
          </cell>
          <cell r="C27">
            <v>107</v>
          </cell>
          <cell r="D27">
            <v>10090423279</v>
          </cell>
          <cell r="E27" t="str">
            <v>ОБРЕЗКОВА Анна</v>
          </cell>
          <cell r="F27">
            <v>38807</v>
          </cell>
          <cell r="G27" t="str">
            <v>КМС</v>
          </cell>
          <cell r="H27" t="str">
            <v>Свердловская обл.</v>
          </cell>
        </row>
        <row r="28">
          <cell r="A28">
            <v>5</v>
          </cell>
          <cell r="C28">
            <v>106</v>
          </cell>
          <cell r="D28">
            <v>10090420754</v>
          </cell>
          <cell r="E28" t="str">
            <v>АЛЕКСЕЕВА Ангелина</v>
          </cell>
          <cell r="F28">
            <v>38805</v>
          </cell>
          <cell r="G28" t="str">
            <v>КМС</v>
          </cell>
          <cell r="H28" t="str">
            <v>Свердловская обл.</v>
          </cell>
        </row>
        <row r="29">
          <cell r="A29">
            <v>6</v>
          </cell>
          <cell r="C29">
            <v>103</v>
          </cell>
          <cell r="D29">
            <v>10143131665</v>
          </cell>
          <cell r="E29" t="str">
            <v>ЛИПАТНИКОВА Яна</v>
          </cell>
          <cell r="F29">
            <v>40346</v>
          </cell>
          <cell r="G29" t="str">
            <v>КМС</v>
          </cell>
          <cell r="H29" t="str">
            <v>Новосибирская обл.</v>
          </cell>
        </row>
        <row r="30">
          <cell r="A30">
            <v>7</v>
          </cell>
          <cell r="C30">
            <v>97</v>
          </cell>
          <cell r="D30">
            <v>10115640855</v>
          </cell>
          <cell r="E30" t="str">
            <v>ЕЛЬЦОВА Мира</v>
          </cell>
          <cell r="F30">
            <v>39374</v>
          </cell>
          <cell r="G30" t="str">
            <v>КМС</v>
          </cell>
          <cell r="H30" t="str">
            <v>Омская обл.</v>
          </cell>
        </row>
        <row r="31">
          <cell r="A31">
            <v>8</v>
          </cell>
          <cell r="C31">
            <v>108</v>
          </cell>
          <cell r="D31">
            <v>10114923863</v>
          </cell>
          <cell r="E31" t="str">
            <v>ФЕТИСОВА Татьяна</v>
          </cell>
          <cell r="F31">
            <v>39606</v>
          </cell>
          <cell r="G31" t="str">
            <v>КМС</v>
          </cell>
          <cell r="H31" t="str">
            <v>Свердловская обл.</v>
          </cell>
        </row>
        <row r="32">
          <cell r="A32">
            <v>9</v>
          </cell>
          <cell r="C32">
            <v>110</v>
          </cell>
          <cell r="D32">
            <v>10096881863</v>
          </cell>
          <cell r="E32" t="str">
            <v xml:space="preserve">СОРОКОЛАТОВА Софья </v>
          </cell>
          <cell r="F32">
            <v>38931</v>
          </cell>
          <cell r="G32" t="str">
            <v>МС</v>
          </cell>
          <cell r="H32" t="str">
            <v>Респ. Крым.,Иркутская обл.</v>
          </cell>
        </row>
        <row r="33">
          <cell r="A33">
            <v>10</v>
          </cell>
          <cell r="C33">
            <v>109</v>
          </cell>
          <cell r="D33">
            <v>10104582350</v>
          </cell>
          <cell r="E33" t="str">
            <v>КАРПОВА Ксения</v>
          </cell>
          <cell r="F33">
            <v>39232</v>
          </cell>
          <cell r="G33" t="str">
            <v>КМС</v>
          </cell>
          <cell r="H33" t="str">
            <v>Свердловская обл.</v>
          </cell>
        </row>
        <row r="34">
          <cell r="A34">
            <v>11</v>
          </cell>
          <cell r="C34">
            <v>115</v>
          </cell>
          <cell r="D34">
            <v>10117276418</v>
          </cell>
          <cell r="E34" t="str">
            <v>КОРЧЕБНАЯ Ольга</v>
          </cell>
          <cell r="F34">
            <v>39475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104</v>
          </cell>
          <cell r="D35">
            <v>10143130554</v>
          </cell>
          <cell r="E35" t="str">
            <v>РУДЕНКО Маргарита</v>
          </cell>
          <cell r="F35">
            <v>40394</v>
          </cell>
          <cell r="G35" t="str">
            <v>КМС</v>
          </cell>
          <cell r="H35" t="str">
            <v>Новосибирская обл.</v>
          </cell>
        </row>
        <row r="36">
          <cell r="A36">
            <v>13</v>
          </cell>
          <cell r="C36">
            <v>96</v>
          </cell>
          <cell r="D36">
            <v>10116168291</v>
          </cell>
          <cell r="E36" t="str">
            <v>ФАТЕЕВА Александра</v>
          </cell>
          <cell r="F36">
            <v>38788</v>
          </cell>
          <cell r="G36" t="str">
            <v>КМС</v>
          </cell>
          <cell r="H36" t="str">
            <v>Омская обл.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43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44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45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46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47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</sheetData>
      <sheetData sheetId="7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</row>
        <row r="9">
          <cell r="A9" t="str">
            <v>трек-кейрин</v>
          </cell>
        </row>
        <row r="10">
          <cell r="A10" t="str">
            <v>ЮНИОРКИ 17-18 ЛЕТ</v>
          </cell>
        </row>
        <row r="11">
          <cell r="A11" t="str">
            <v xml:space="preserve">Понедельник, 04 марта 2024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6">
          <cell r="C16">
            <v>1</v>
          </cell>
          <cell r="D16" t="str">
            <v>QA1</v>
          </cell>
          <cell r="E16">
            <v>101</v>
          </cell>
          <cell r="F16" t="str">
            <v>САЙГАНОВА Мария</v>
          </cell>
          <cell r="G16">
            <v>12.047000000000001</v>
          </cell>
          <cell r="I16">
            <v>1</v>
          </cell>
        </row>
        <row r="17">
          <cell r="D17" t="str">
            <v>QA2</v>
          </cell>
          <cell r="E17">
            <v>110</v>
          </cell>
          <cell r="F17" t="str">
            <v xml:space="preserve">СОРОКОЛАТОВА Софья </v>
          </cell>
        </row>
        <row r="18">
          <cell r="D18" t="str">
            <v>QA3</v>
          </cell>
          <cell r="E18">
            <v>108</v>
          </cell>
          <cell r="F18" t="str">
            <v>ФЕТИСОВА Татьяна</v>
          </cell>
        </row>
        <row r="19">
          <cell r="D19" t="str">
            <v>QA4</v>
          </cell>
          <cell r="E19">
            <v>104</v>
          </cell>
          <cell r="F19" t="str">
            <v>РУДЕНКО Маргарита</v>
          </cell>
        </row>
        <row r="20">
          <cell r="D20" t="str">
            <v>QA5</v>
          </cell>
          <cell r="E20">
            <v>106</v>
          </cell>
          <cell r="F20" t="str">
            <v>АЛЕКСЕЕВА Ангелина</v>
          </cell>
        </row>
        <row r="21">
          <cell r="E21">
            <v>96</v>
          </cell>
          <cell r="F21" t="str">
            <v>ФАТЕЕВА Александра</v>
          </cell>
        </row>
        <row r="23">
          <cell r="C23">
            <v>2</v>
          </cell>
          <cell r="D23" t="str">
            <v>QB1</v>
          </cell>
          <cell r="E23">
            <v>109</v>
          </cell>
          <cell r="F23" t="str">
            <v>КАРПОВА Ксения</v>
          </cell>
          <cell r="G23">
            <v>12.651</v>
          </cell>
          <cell r="I23">
            <v>2</v>
          </cell>
        </row>
        <row r="24">
          <cell r="D24" t="str">
            <v>QB2</v>
          </cell>
          <cell r="E24">
            <v>103</v>
          </cell>
          <cell r="F24" t="str">
            <v>ЛИПАТНИКОВА Яна</v>
          </cell>
        </row>
        <row r="25">
          <cell r="D25" t="str">
            <v>QB3</v>
          </cell>
          <cell r="E25">
            <v>98</v>
          </cell>
          <cell r="F25" t="str">
            <v>ЧЕТКИНА Виталия</v>
          </cell>
        </row>
        <row r="26">
          <cell r="D26" t="str">
            <v>QB4</v>
          </cell>
          <cell r="E26">
            <v>107</v>
          </cell>
          <cell r="F26" t="str">
            <v>ОБРЕЗКОВА Анна</v>
          </cell>
        </row>
        <row r="27">
          <cell r="D27" t="str">
            <v>QB5</v>
          </cell>
          <cell r="E27">
            <v>97</v>
          </cell>
          <cell r="F27" t="str">
            <v>ЕЛЬЦОВА Мира</v>
          </cell>
        </row>
        <row r="28">
          <cell r="D28" t="str">
            <v>QB6</v>
          </cell>
          <cell r="E28">
            <v>115</v>
          </cell>
          <cell r="F28" t="str">
            <v>КОРЧЕБНАЯ Ольга</v>
          </cell>
        </row>
        <row r="29">
          <cell r="E29">
            <v>83</v>
          </cell>
          <cell r="F29" t="str">
            <v>ГЕРГЕЛЬ Анастасия</v>
          </cell>
        </row>
        <row r="52">
          <cell r="E52" t="str">
            <v>Надежда 2: 2х4 =&gt; 1=2</v>
          </cell>
        </row>
        <row r="53">
          <cell r="C53">
            <v>1</v>
          </cell>
          <cell r="D53" t="str">
            <v>1C2</v>
          </cell>
          <cell r="F53" t="str">
            <v>1D1</v>
          </cell>
        </row>
        <row r="54">
          <cell r="D54" t="str">
            <v>3C2</v>
          </cell>
          <cell r="F54" t="str">
            <v>1D2</v>
          </cell>
        </row>
        <row r="55">
          <cell r="D55" t="str">
            <v>2C3</v>
          </cell>
          <cell r="F55" t="str">
            <v>1D3</v>
          </cell>
        </row>
        <row r="56">
          <cell r="D56" t="str">
            <v>4C3</v>
          </cell>
          <cell r="F56" t="str">
            <v>1D4</v>
          </cell>
        </row>
        <row r="58">
          <cell r="C58">
            <v>2</v>
          </cell>
          <cell r="D58" t="str">
            <v>2C2</v>
          </cell>
          <cell r="F58" t="str">
            <v>2D1</v>
          </cell>
        </row>
        <row r="59">
          <cell r="D59" t="str">
            <v>4C2</v>
          </cell>
          <cell r="F59" t="str">
            <v>2D2</v>
          </cell>
        </row>
        <row r="60">
          <cell r="D60" t="str">
            <v>1C3</v>
          </cell>
          <cell r="F60" t="str">
            <v>2D3</v>
          </cell>
        </row>
        <row r="61">
          <cell r="D61" t="str">
            <v>3C3</v>
          </cell>
          <cell r="F61" t="str">
            <v>2D4</v>
          </cell>
        </row>
        <row r="68">
          <cell r="E68" t="str">
            <v>Надежда 3: 1х4  =&gt; 1=1</v>
          </cell>
        </row>
        <row r="69">
          <cell r="D69" t="str">
            <v>1E2</v>
          </cell>
          <cell r="F69" t="str">
            <v>1K1</v>
          </cell>
        </row>
        <row r="70">
          <cell r="D70" t="str">
            <v>2E2</v>
          </cell>
          <cell r="F70" t="str">
            <v>4 м</v>
          </cell>
        </row>
        <row r="71">
          <cell r="D71" t="str">
            <v>1E3</v>
          </cell>
          <cell r="F71" t="str">
            <v>5 м</v>
          </cell>
        </row>
        <row r="72">
          <cell r="D72" t="str">
            <v>2E3</v>
          </cell>
          <cell r="F72" t="str">
            <v>6 м</v>
          </cell>
        </row>
      </sheetData>
      <sheetData sheetId="7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>ОФИЦИАЛЬНЫЙ ПРОТОКОЛ РЕЗУЛЬТАТОВ</v>
          </cell>
        </row>
        <row r="11">
          <cell r="A11" t="str">
            <v>трек-кейрин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  <cell r="G14" t="str">
            <v xml:space="preserve">НАЧАЛО ГОНКИ: </v>
          </cell>
          <cell r="I14" t="str">
            <v>Номер-код ВРВС - 0080451611Я</v>
          </cell>
        </row>
        <row r="15">
          <cell r="A15" t="str">
            <v>ДАТА ПРОВЕДЕНИЯ: 04 МАРТА 2024 ГОДА</v>
          </cell>
          <cell r="G15" t="str">
            <v xml:space="preserve">ОКОНЧАНИЕ ГОНКИ:  </v>
          </cell>
          <cell r="I15" t="str">
            <v>ЕКП 2024 № - 2008550021017492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G17" t="str">
            <v xml:space="preserve">ДЕНИСЕНКО С.А. (г. МОСКВА) 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 xml:space="preserve">САВИЦКИЙ К.Н. (ВК, г. НОВОСИБИРСК) 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>СЛАБКОВСКАЯ В.Н. ( ВК, г. ОМСК)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</row>
        <row r="24">
          <cell r="A24">
            <v>1</v>
          </cell>
          <cell r="B24">
            <v>109</v>
          </cell>
          <cell r="C24">
            <v>10104582350</v>
          </cell>
          <cell r="D24" t="str">
            <v>КАРПОВА Ксения</v>
          </cell>
          <cell r="E24">
            <v>39232</v>
          </cell>
          <cell r="F24" t="str">
            <v>КМС</v>
          </cell>
          <cell r="G24" t="str">
            <v>Свердловская обл.</v>
          </cell>
          <cell r="H24" t="str">
            <v>МС</v>
          </cell>
        </row>
        <row r="25">
          <cell r="A25">
            <v>2</v>
          </cell>
          <cell r="B25">
            <v>110</v>
          </cell>
          <cell r="C25">
            <v>10096881863</v>
          </cell>
          <cell r="D25" t="str">
            <v xml:space="preserve">СОРОКОЛАТОВА Софья </v>
          </cell>
          <cell r="E25">
            <v>38931</v>
          </cell>
          <cell r="F25" t="str">
            <v>МС</v>
          </cell>
          <cell r="G25" t="str">
            <v>Респ. Крым.,Иркутская обл.</v>
          </cell>
          <cell r="H25" t="str">
            <v>КМС</v>
          </cell>
        </row>
        <row r="26">
          <cell r="A26">
            <v>3</v>
          </cell>
          <cell r="B26">
            <v>108</v>
          </cell>
          <cell r="C26">
            <v>10114923863</v>
          </cell>
          <cell r="D26" t="str">
            <v>ФЕТИСОВА Татьяна</v>
          </cell>
          <cell r="E26">
            <v>39606</v>
          </cell>
          <cell r="F26" t="str">
            <v>КМС</v>
          </cell>
          <cell r="G26" t="str">
            <v>Свердловская обл.</v>
          </cell>
          <cell r="H26" t="str">
            <v>КМС</v>
          </cell>
        </row>
        <row r="27">
          <cell r="A27">
            <v>4</v>
          </cell>
          <cell r="B27">
            <v>101</v>
          </cell>
          <cell r="C27">
            <v>10120340810</v>
          </cell>
          <cell r="D27" t="str">
            <v>САЙГАНОВА Мария</v>
          </cell>
          <cell r="E27">
            <v>39136</v>
          </cell>
          <cell r="F27" t="str">
            <v>КМС</v>
          </cell>
          <cell r="G27" t="str">
            <v>Омская обл.</v>
          </cell>
          <cell r="H27" t="str">
            <v>КМС</v>
          </cell>
        </row>
        <row r="28">
          <cell r="A28">
            <v>5</v>
          </cell>
          <cell r="B28">
            <v>103</v>
          </cell>
          <cell r="C28">
            <v>10143131665</v>
          </cell>
          <cell r="D28" t="str">
            <v>ЛИПАТНИКОВА Яна</v>
          </cell>
          <cell r="E28">
            <v>40346</v>
          </cell>
          <cell r="F28" t="str">
            <v>КМС</v>
          </cell>
          <cell r="G28" t="str">
            <v>Новосибирская обл.</v>
          </cell>
          <cell r="H28" t="str">
            <v>КМС</v>
          </cell>
        </row>
        <row r="29">
          <cell r="A29">
            <v>6</v>
          </cell>
          <cell r="B29">
            <v>98</v>
          </cell>
          <cell r="C29">
            <v>10127392609</v>
          </cell>
          <cell r="D29" t="str">
            <v>ЧЕТКИНА Виталия</v>
          </cell>
          <cell r="E29">
            <v>39593</v>
          </cell>
          <cell r="F29" t="str">
            <v>КМС</v>
          </cell>
          <cell r="G29" t="str">
            <v>Омская обл.</v>
          </cell>
          <cell r="H29" t="str">
            <v>КМС</v>
          </cell>
        </row>
        <row r="30">
          <cell r="A30">
            <v>7</v>
          </cell>
          <cell r="B30">
            <v>104</v>
          </cell>
          <cell r="C30">
            <v>10143130554</v>
          </cell>
          <cell r="D30" t="str">
            <v>РУДЕНКО Маргарита</v>
          </cell>
          <cell r="E30">
            <v>40394</v>
          </cell>
          <cell r="F30" t="str">
            <v>КМС</v>
          </cell>
          <cell r="G30" t="str">
            <v>Новосибирская обл.</v>
          </cell>
        </row>
        <row r="31">
          <cell r="A31">
            <v>8</v>
          </cell>
          <cell r="B31">
            <v>115</v>
          </cell>
          <cell r="C31">
            <v>10117276418</v>
          </cell>
          <cell r="D31" t="str">
            <v>КОРЧЕБНАЯ Ольга</v>
          </cell>
          <cell r="E31">
            <v>39475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96</v>
          </cell>
          <cell r="C32">
            <v>10116168291</v>
          </cell>
          <cell r="D32" t="str">
            <v>ФАТЕЕВА Александра</v>
          </cell>
          <cell r="E32">
            <v>38788</v>
          </cell>
          <cell r="F32" t="str">
            <v>КМС</v>
          </cell>
          <cell r="G32" t="str">
            <v>Омская обл.</v>
          </cell>
        </row>
        <row r="33">
          <cell r="A33">
            <v>10</v>
          </cell>
          <cell r="B33">
            <v>106</v>
          </cell>
          <cell r="C33">
            <v>10090420754</v>
          </cell>
          <cell r="D33" t="str">
            <v>АЛЕКСЕЕВА Ангелина</v>
          </cell>
          <cell r="E33">
            <v>38805</v>
          </cell>
          <cell r="F33" t="str">
            <v>КМС</v>
          </cell>
          <cell r="G33" t="str">
            <v>Свердловская обл.</v>
          </cell>
        </row>
        <row r="34">
          <cell r="A34">
            <v>11</v>
          </cell>
          <cell r="B34">
            <v>97</v>
          </cell>
          <cell r="C34">
            <v>10115640855</v>
          </cell>
          <cell r="D34" t="str">
            <v>ЕЛЬЦОВА Мира</v>
          </cell>
          <cell r="E34">
            <v>39374</v>
          </cell>
          <cell r="F34" t="str">
            <v>КМС</v>
          </cell>
          <cell r="G34" t="str">
            <v>Омская обл.</v>
          </cell>
        </row>
        <row r="35">
          <cell r="A35">
            <v>12</v>
          </cell>
          <cell r="B35">
            <v>107</v>
          </cell>
          <cell r="C35">
            <v>10090423279</v>
          </cell>
          <cell r="D35" t="str">
            <v>ОБРЕЗКОВА Анна</v>
          </cell>
          <cell r="E35">
            <v>38807</v>
          </cell>
          <cell r="F35" t="str">
            <v>КМС</v>
          </cell>
          <cell r="G35" t="str">
            <v>Свердловская обл.</v>
          </cell>
        </row>
        <row r="36">
          <cell r="A36">
            <v>13</v>
          </cell>
          <cell r="B36">
            <v>83</v>
          </cell>
          <cell r="C36">
            <v>10083185766</v>
          </cell>
          <cell r="D36" t="str">
            <v>ГЕРГЕЛЬ Анастасия</v>
          </cell>
          <cell r="E36">
            <v>38682</v>
          </cell>
          <cell r="F36" t="str">
            <v>КМС</v>
          </cell>
          <cell r="G36" t="str">
            <v>Омская обл.</v>
          </cell>
        </row>
        <row r="38">
          <cell r="A38" t="str">
            <v>ПОГОДНЫЕ УСЛОВИЯ</v>
          </cell>
        </row>
        <row r="39">
          <cell r="A39" t="str">
            <v>Температура: +26</v>
          </cell>
        </row>
        <row r="40">
          <cell r="A40" t="str">
            <v>Влажность: 47 %</v>
          </cell>
        </row>
        <row r="42">
          <cell r="A42" t="str">
            <v>ТЕХНИЧЕСКИЙ ДЕЛЕГАТ ФВСР:</v>
          </cell>
          <cell r="D42" t="str">
            <v>ГЛАВНЫЙ СУДЬЯ:</v>
          </cell>
          <cell r="F42" t="str">
            <v>ГЛАВНЫЙ СЕКРЕТАРЬ:</v>
          </cell>
          <cell r="H42" t="str">
            <v>СУДЬЯ НА ФИНИШЕ:</v>
          </cell>
        </row>
        <row r="47">
          <cell r="A47" t="str">
            <v xml:space="preserve">ДЕНИСЕНКО С.А. (г. МОСКВА) </v>
          </cell>
          <cell r="D47" t="str">
            <v xml:space="preserve">САВИЦКИЙ К.Н. (ВК, г. НОВОСИБИРСК) </v>
          </cell>
          <cell r="F47" t="str">
            <v>СЛАБКОВСКАЯ В.Н. ( ВК, г. ОМСК)</v>
          </cell>
          <cell r="H47" t="str">
            <v xml:space="preserve">СТАРЧЕНКОВ С.А. (ВК, г. ОМСК) </v>
          </cell>
        </row>
      </sheetData>
      <sheetData sheetId="7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2023 г.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Воскресенье, 05 марта 2023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7">
          <cell r="C17">
            <v>1</v>
          </cell>
          <cell r="D17" t="str">
            <v>QA1</v>
          </cell>
          <cell r="F17" t="e">
            <v>#N/A</v>
          </cell>
          <cell r="G17">
            <v>13.752000000000001</v>
          </cell>
          <cell r="I17">
            <v>1</v>
          </cell>
        </row>
        <row r="18">
          <cell r="D18" t="str">
            <v>QA2</v>
          </cell>
          <cell r="F18" t="e">
            <v>#N/A</v>
          </cell>
        </row>
        <row r="19">
          <cell r="D19" t="str">
            <v>QA3</v>
          </cell>
          <cell r="F19" t="e">
            <v>#N/A</v>
          </cell>
        </row>
        <row r="20">
          <cell r="D20" t="str">
            <v>QA4</v>
          </cell>
          <cell r="F20" t="e">
            <v>#N/A</v>
          </cell>
        </row>
        <row r="21">
          <cell r="D21" t="str">
            <v>QA5</v>
          </cell>
          <cell r="F21" t="e">
            <v>#N/A</v>
          </cell>
        </row>
        <row r="22">
          <cell r="F22" t="e">
            <v>#N/A</v>
          </cell>
        </row>
        <row r="24">
          <cell r="C24">
            <v>2</v>
          </cell>
          <cell r="D24" t="str">
            <v>QB1</v>
          </cell>
          <cell r="F24" t="e">
            <v>#N/A</v>
          </cell>
          <cell r="G24">
            <v>11.709</v>
          </cell>
          <cell r="I24">
            <v>2</v>
          </cell>
        </row>
        <row r="25">
          <cell r="D25" t="str">
            <v>QB2</v>
          </cell>
          <cell r="F25" t="e">
            <v>#N/A</v>
          </cell>
        </row>
        <row r="26">
          <cell r="D26" t="str">
            <v>QB3</v>
          </cell>
          <cell r="F26" t="e">
            <v>#N/A</v>
          </cell>
        </row>
        <row r="27">
          <cell r="D27" t="str">
            <v>QB4</v>
          </cell>
          <cell r="F27" t="e">
            <v>#N/A</v>
          </cell>
        </row>
        <row r="28">
          <cell r="D28" t="str">
            <v>QB5</v>
          </cell>
          <cell r="F28" t="e">
            <v>#N/A</v>
          </cell>
        </row>
        <row r="29">
          <cell r="D29" t="str">
            <v>QB6</v>
          </cell>
          <cell r="F29" t="e">
            <v>#N/A</v>
          </cell>
        </row>
        <row r="53">
          <cell r="E53" t="str">
            <v>Надежда 2: 2х4 =&gt; 1=2</v>
          </cell>
        </row>
        <row r="54">
          <cell r="C54">
            <v>1</v>
          </cell>
          <cell r="D54" t="str">
            <v>1C2</v>
          </cell>
          <cell r="F54" t="str">
            <v>1D1</v>
          </cell>
        </row>
        <row r="55">
          <cell r="D55" t="str">
            <v>3C2</v>
          </cell>
          <cell r="F55" t="str">
            <v>1D2</v>
          </cell>
        </row>
        <row r="56">
          <cell r="D56" t="str">
            <v>2C3</v>
          </cell>
          <cell r="F56" t="str">
            <v>1D3</v>
          </cell>
        </row>
        <row r="57">
          <cell r="D57" t="str">
            <v>4C3</v>
          </cell>
          <cell r="F57" t="str">
            <v>1D4</v>
          </cell>
        </row>
        <row r="59">
          <cell r="C59">
            <v>2</v>
          </cell>
          <cell r="D59" t="str">
            <v>2C2</v>
          </cell>
          <cell r="F59" t="str">
            <v>2D1</v>
          </cell>
        </row>
        <row r="60">
          <cell r="D60" t="str">
            <v>4C2</v>
          </cell>
          <cell r="F60" t="str">
            <v>2D2</v>
          </cell>
        </row>
        <row r="61">
          <cell r="D61" t="str">
            <v>1C3</v>
          </cell>
          <cell r="F61" t="str">
            <v>2D3</v>
          </cell>
        </row>
        <row r="62">
          <cell r="D62" t="str">
            <v>3C3</v>
          </cell>
          <cell r="F62" t="str">
            <v>2D4</v>
          </cell>
        </row>
        <row r="69">
          <cell r="E69" t="str">
            <v>Надежда 3: 1х4  =&gt; 1=1</v>
          </cell>
        </row>
        <row r="70">
          <cell r="D70" t="str">
            <v>1E2</v>
          </cell>
          <cell r="F70" t="str">
            <v>1K1</v>
          </cell>
        </row>
        <row r="71">
          <cell r="D71" t="str">
            <v>2E2</v>
          </cell>
          <cell r="F71" t="str">
            <v>4 м</v>
          </cell>
        </row>
        <row r="72">
          <cell r="D72" t="str">
            <v>1E3</v>
          </cell>
          <cell r="F72" t="str">
            <v>5 м</v>
          </cell>
        </row>
        <row r="73">
          <cell r="D73" t="str">
            <v>2E3</v>
          </cell>
          <cell r="F73" t="str">
            <v>6 м</v>
          </cell>
        </row>
      </sheetData>
      <sheetData sheetId="7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</row>
        <row r="9">
          <cell r="A9" t="str">
            <v>трек-кейрин</v>
          </cell>
        </row>
        <row r="10">
          <cell r="A10" t="str">
            <v>ЮНИОРЫ 17-18 ЛЕТ</v>
          </cell>
        </row>
        <row r="11">
          <cell r="A11" t="str">
            <v xml:space="preserve">Понедельник, 04 марта 2024 г. </v>
          </cell>
        </row>
        <row r="13">
          <cell r="E13" t="str">
            <v>1/2 финала</v>
          </cell>
        </row>
        <row r="14">
          <cell r="E14" t="str">
            <v>1-3= в финал за 1-6 место</v>
          </cell>
        </row>
        <row r="15">
          <cell r="E15" t="str">
            <v>4-6= в финал за 7-12 место</v>
          </cell>
        </row>
        <row r="16">
          <cell r="C16">
            <v>1</v>
          </cell>
          <cell r="D16" t="str">
            <v>QA1</v>
          </cell>
          <cell r="E16">
            <v>151</v>
          </cell>
          <cell r="F16" t="e">
            <v>#N/A</v>
          </cell>
          <cell r="I16">
            <v>1</v>
          </cell>
        </row>
        <row r="17">
          <cell r="D17" t="str">
            <v>QA2</v>
          </cell>
          <cell r="E17">
            <v>135</v>
          </cell>
          <cell r="F17" t="str">
            <v>ВЕРИЖНИКОВА Ульяна</v>
          </cell>
        </row>
        <row r="18">
          <cell r="D18" t="str">
            <v>QA3</v>
          </cell>
          <cell r="E18">
            <v>153</v>
          </cell>
          <cell r="F18" t="e">
            <v>#N/A</v>
          </cell>
        </row>
        <row r="19">
          <cell r="D19" t="str">
            <v>QA4</v>
          </cell>
          <cell r="E19">
            <v>148</v>
          </cell>
          <cell r="F19" t="e">
            <v>#N/A</v>
          </cell>
        </row>
        <row r="20">
          <cell r="D20" t="str">
            <v>QA5</v>
          </cell>
          <cell r="E20">
            <v>136</v>
          </cell>
          <cell r="F20" t="str">
            <v>КИЛИНА Анна</v>
          </cell>
        </row>
        <row r="21">
          <cell r="E21">
            <v>146</v>
          </cell>
          <cell r="F21" t="e">
            <v>#N/A</v>
          </cell>
        </row>
        <row r="23">
          <cell r="C23">
            <v>2</v>
          </cell>
          <cell r="D23" t="str">
            <v>QB1</v>
          </cell>
          <cell r="E23">
            <v>154</v>
          </cell>
          <cell r="F23" t="e">
            <v>#N/A</v>
          </cell>
          <cell r="I23">
            <v>2</v>
          </cell>
        </row>
        <row r="24">
          <cell r="D24" t="str">
            <v>QB2</v>
          </cell>
          <cell r="E24">
            <v>150</v>
          </cell>
          <cell r="F24" t="e">
            <v>#N/A</v>
          </cell>
        </row>
        <row r="25">
          <cell r="D25" t="str">
            <v>QB3</v>
          </cell>
          <cell r="E25">
            <v>159</v>
          </cell>
          <cell r="F25" t="e">
            <v>#N/A</v>
          </cell>
        </row>
        <row r="26">
          <cell r="D26" t="str">
            <v>QB4</v>
          </cell>
          <cell r="E26">
            <v>130</v>
          </cell>
          <cell r="F26" t="str">
            <v>БЕЛЬКОВА Яна</v>
          </cell>
        </row>
        <row r="27">
          <cell r="D27" t="str">
            <v>QB5</v>
          </cell>
          <cell r="E27">
            <v>157</v>
          </cell>
          <cell r="F27" t="e">
            <v>#N/A</v>
          </cell>
        </row>
        <row r="28">
          <cell r="D28" t="str">
            <v>QB6</v>
          </cell>
          <cell r="E28">
            <v>158</v>
          </cell>
          <cell r="F28" t="e">
            <v>#N/A</v>
          </cell>
        </row>
        <row r="29">
          <cell r="E29">
            <v>138</v>
          </cell>
          <cell r="F29" t="e">
            <v>#N/A</v>
          </cell>
        </row>
        <row r="30">
          <cell r="E30">
            <v>144</v>
          </cell>
          <cell r="F30" t="e">
            <v>#N/A</v>
          </cell>
        </row>
        <row r="31">
          <cell r="E31">
            <v>145</v>
          </cell>
          <cell r="F31" t="e">
            <v>#N/A</v>
          </cell>
        </row>
        <row r="52">
          <cell r="E52" t="str">
            <v>Надежда 2: 2х4 =&gt; 1=2</v>
          </cell>
        </row>
        <row r="53">
          <cell r="C53">
            <v>1</v>
          </cell>
          <cell r="D53" t="str">
            <v>1C2</v>
          </cell>
          <cell r="F53" t="str">
            <v>1D1</v>
          </cell>
        </row>
        <row r="54">
          <cell r="D54" t="str">
            <v>3C2</v>
          </cell>
          <cell r="F54" t="str">
            <v>1D2</v>
          </cell>
        </row>
        <row r="55">
          <cell r="D55" t="str">
            <v>2C3</v>
          </cell>
          <cell r="F55" t="str">
            <v>1D3</v>
          </cell>
        </row>
        <row r="56">
          <cell r="D56" t="str">
            <v>4C3</v>
          </cell>
          <cell r="F56" t="str">
            <v>1D4</v>
          </cell>
        </row>
        <row r="58">
          <cell r="C58">
            <v>2</v>
          </cell>
          <cell r="D58" t="str">
            <v>2C2</v>
          </cell>
          <cell r="F58" t="str">
            <v>2D1</v>
          </cell>
        </row>
        <row r="59">
          <cell r="D59" t="str">
            <v>4C2</v>
          </cell>
          <cell r="F59" t="str">
            <v>2D2</v>
          </cell>
        </row>
        <row r="60">
          <cell r="D60" t="str">
            <v>1C3</v>
          </cell>
          <cell r="F60" t="str">
            <v>2D3</v>
          </cell>
        </row>
        <row r="61">
          <cell r="D61" t="str">
            <v>3C3</v>
          </cell>
          <cell r="F61" t="str">
            <v>2D4</v>
          </cell>
        </row>
        <row r="68">
          <cell r="E68" t="str">
            <v>Надежда 3: 1х4  =&gt; 1=1</v>
          </cell>
        </row>
        <row r="69">
          <cell r="D69" t="str">
            <v>1E2</v>
          </cell>
          <cell r="F69" t="str">
            <v>1K1</v>
          </cell>
        </row>
        <row r="70">
          <cell r="D70" t="str">
            <v>2E2</v>
          </cell>
          <cell r="F70" t="str">
            <v>4 м</v>
          </cell>
        </row>
        <row r="71">
          <cell r="D71" t="str">
            <v>1E3</v>
          </cell>
          <cell r="F71" t="str">
            <v>5 м</v>
          </cell>
        </row>
        <row r="72">
          <cell r="D72" t="str">
            <v>2E3</v>
          </cell>
          <cell r="F72" t="str">
            <v>6 м</v>
          </cell>
        </row>
      </sheetData>
      <sheetData sheetId="7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РЕГИОНАЛЬНЫЕ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2023 г.</v>
          </cell>
        </row>
        <row r="9">
          <cell r="A9" t="str">
            <v>трек-кейрин</v>
          </cell>
        </row>
        <row r="10">
          <cell r="A10" t="str">
            <v>ЮНИОРКИ 17-18 ЛЕТ</v>
          </cell>
        </row>
        <row r="11">
          <cell r="A11" t="str">
            <v xml:space="preserve">Воскресенье, 05 марта 2023 г. </v>
          </cell>
        </row>
        <row r="14">
          <cell r="E14" t="str">
            <v>1 тур: 4 з-да х 5-7 чел.</v>
          </cell>
        </row>
        <row r="15">
          <cell r="F15" t="str">
            <v xml:space="preserve">  1 з-да х 8 чел.</v>
          </cell>
        </row>
        <row r="16">
          <cell r="E16" t="str">
            <v>1-2= в 1/2 финала</v>
          </cell>
        </row>
        <row r="17">
          <cell r="E17" t="str">
            <v>3-7= в надежду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11.839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</row>
        <row r="24">
          <cell r="D24" t="str">
            <v>QA6</v>
          </cell>
          <cell r="F24" t="e">
            <v>#N/A</v>
          </cell>
          <cell r="G24" t="str">
            <v>QA6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12.597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12.994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</row>
        <row r="41">
          <cell r="H41" t="str">
            <v>нс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12.573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7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78</v>
          </cell>
          <cell r="D24">
            <v>10140697672</v>
          </cell>
          <cell r="E24" t="str">
            <v>ХАЛАИМОВА Ирина</v>
          </cell>
          <cell r="F24">
            <v>40036</v>
          </cell>
          <cell r="G24" t="str">
            <v>КМС</v>
          </cell>
          <cell r="H24" t="str">
            <v>Иркутская обл.</v>
          </cell>
          <cell r="I24">
            <v>1</v>
          </cell>
        </row>
        <row r="25">
          <cell r="A25">
            <v>2</v>
          </cell>
          <cell r="C25">
            <v>77</v>
          </cell>
          <cell r="D25">
            <v>10153550576</v>
          </cell>
          <cell r="E25" t="str">
            <v>ШОЛОХОВ Илья</v>
          </cell>
          <cell r="F25">
            <v>40284</v>
          </cell>
          <cell r="G25" t="str">
            <v>2 СР</v>
          </cell>
          <cell r="H25" t="str">
            <v>Респ.Башкортостан</v>
          </cell>
          <cell r="I25">
            <v>2</v>
          </cell>
        </row>
        <row r="26">
          <cell r="A26">
            <v>3</v>
          </cell>
          <cell r="C26">
            <v>109</v>
          </cell>
          <cell r="D26">
            <v>10104582350</v>
          </cell>
          <cell r="E26" t="str">
            <v>КАРПОВА Ксения</v>
          </cell>
          <cell r="F26">
            <v>39232</v>
          </cell>
          <cell r="G26" t="str">
            <v>КМС</v>
          </cell>
          <cell r="H26" t="str">
            <v>Свердловская обл.</v>
          </cell>
          <cell r="I26">
            <v>3</v>
          </cell>
        </row>
        <row r="27">
          <cell r="A27">
            <v>4</v>
          </cell>
          <cell r="C27">
            <v>104</v>
          </cell>
          <cell r="D27">
            <v>10143130554</v>
          </cell>
          <cell r="E27" t="str">
            <v>РУДЕНКО Маргарита</v>
          </cell>
          <cell r="F27">
            <v>40394</v>
          </cell>
          <cell r="G27" t="str">
            <v>КМС</v>
          </cell>
          <cell r="H27" t="str">
            <v>Новосибирская обл.</v>
          </cell>
          <cell r="I27">
            <v>4</v>
          </cell>
        </row>
        <row r="28">
          <cell r="A28">
            <v>5</v>
          </cell>
          <cell r="C28">
            <v>110</v>
          </cell>
          <cell r="D28">
            <v>10096881863</v>
          </cell>
          <cell r="E28" t="str">
            <v xml:space="preserve">СОРОКОЛАТОВА Софья </v>
          </cell>
          <cell r="F28">
            <v>38931</v>
          </cell>
          <cell r="G28" t="str">
            <v>МС</v>
          </cell>
          <cell r="H28" t="str">
            <v>Респ. Крым.,Иркутская обл.</v>
          </cell>
          <cell r="I28">
            <v>5</v>
          </cell>
        </row>
        <row r="29">
          <cell r="A29">
            <v>6</v>
          </cell>
          <cell r="C29">
            <v>108</v>
          </cell>
          <cell r="D29">
            <v>10114923863</v>
          </cell>
          <cell r="E29" t="str">
            <v>ФЕТИСОВА Татьяна</v>
          </cell>
          <cell r="F29">
            <v>39606</v>
          </cell>
          <cell r="G29" t="str">
            <v>КМС</v>
          </cell>
          <cell r="H29" t="str">
            <v>Свердловская обл.</v>
          </cell>
          <cell r="I29">
            <v>6</v>
          </cell>
        </row>
        <row r="30">
          <cell r="A30">
            <v>7</v>
          </cell>
          <cell r="C30">
            <v>97</v>
          </cell>
          <cell r="D30">
            <v>10115640855</v>
          </cell>
          <cell r="E30" t="str">
            <v>ЕЛЬЦОВА Мира</v>
          </cell>
          <cell r="F30">
            <v>39374</v>
          </cell>
          <cell r="G30" t="str">
            <v>КМС</v>
          </cell>
          <cell r="H30" t="str">
            <v>Омская обл.</v>
          </cell>
          <cell r="I30">
            <v>7</v>
          </cell>
        </row>
        <row r="31">
          <cell r="A31">
            <v>8</v>
          </cell>
          <cell r="C31">
            <v>115</v>
          </cell>
          <cell r="D31">
            <v>10117276418</v>
          </cell>
          <cell r="E31" t="str">
            <v>КОРЧЕБНАЯ Ольга</v>
          </cell>
          <cell r="F31">
            <v>39475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A33">
            <v>10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11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A35">
            <v>12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13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24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25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26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28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29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30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31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32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33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34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35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36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37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38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40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41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42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43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  <row r="73">
          <cell r="A73">
            <v>39</v>
          </cell>
          <cell r="D73" t="e">
            <v>#NAME?</v>
          </cell>
          <cell r="E73" t="e">
            <v>#NAME?</v>
          </cell>
          <cell r="F73" t="e">
            <v>#NAME?</v>
          </cell>
          <cell r="G73" t="e">
            <v>#NAME?</v>
          </cell>
          <cell r="H73" t="e">
            <v>#NAME?</v>
          </cell>
        </row>
      </sheetData>
      <sheetData sheetId="7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12ч 55м </v>
          </cell>
        </row>
        <row r="13">
          <cell r="A13" t="str">
            <v>ДАТА ПРОВЕДЕНИЯ: 03 МАРТА 2024 ГОДА</v>
          </cell>
          <cell r="G13" t="str">
            <v>ОКОНЧАНИЕ ГОНКИ:  13ч 02м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104</v>
          </cell>
          <cell r="C22">
            <v>10143130554</v>
          </cell>
          <cell r="D22" t="str">
            <v>РУДЕНКО Маргарита</v>
          </cell>
          <cell r="E22">
            <v>40394</v>
          </cell>
          <cell r="F22" t="str">
            <v>КМС</v>
          </cell>
          <cell r="G22" t="str">
            <v>Новосибирская обл.</v>
          </cell>
          <cell r="H22">
            <v>5.5069999999999997</v>
          </cell>
          <cell r="I22">
            <v>11.252000000000001</v>
          </cell>
        </row>
        <row r="23">
          <cell r="A23">
            <v>2</v>
          </cell>
          <cell r="B23">
            <v>109</v>
          </cell>
          <cell r="C23">
            <v>10104582350</v>
          </cell>
          <cell r="D23" t="str">
            <v>КАРПОВА Ксения</v>
          </cell>
          <cell r="E23">
            <v>39232</v>
          </cell>
          <cell r="F23" t="str">
            <v>КМС</v>
          </cell>
          <cell r="G23" t="str">
            <v>Свердловская обл.</v>
          </cell>
          <cell r="H23">
            <v>5.6459999999999999</v>
          </cell>
          <cell r="I23">
            <v>11.409000000000001</v>
          </cell>
        </row>
        <row r="24">
          <cell r="A24">
            <v>3</v>
          </cell>
          <cell r="B24">
            <v>110</v>
          </cell>
          <cell r="C24">
            <v>10096881863</v>
          </cell>
          <cell r="D24" t="str">
            <v xml:space="preserve">СОРОКОЛАТОВА Софья </v>
          </cell>
          <cell r="E24">
            <v>38931</v>
          </cell>
          <cell r="F24" t="str">
            <v>МС</v>
          </cell>
          <cell r="G24" t="str">
            <v>Респ. Крым.,Иркутская обл.</v>
          </cell>
          <cell r="H24">
            <v>5.6920000000000002</v>
          </cell>
          <cell r="I24">
            <v>11.510999999999999</v>
          </cell>
        </row>
        <row r="25">
          <cell r="A25">
            <v>4</v>
          </cell>
          <cell r="B25">
            <v>115</v>
          </cell>
          <cell r="C25">
            <v>10117276418</v>
          </cell>
          <cell r="D25" t="str">
            <v>КОРЧЕБНАЯ Ольга</v>
          </cell>
          <cell r="E25">
            <v>39475</v>
          </cell>
          <cell r="F25" t="str">
            <v>КМС</v>
          </cell>
          <cell r="G25" t="str">
            <v>Санкт-Петербург</v>
          </cell>
          <cell r="H25">
            <v>5.7640000000000002</v>
          </cell>
          <cell r="I25">
            <v>11.672000000000001</v>
          </cell>
        </row>
        <row r="26">
          <cell r="A26">
            <v>5</v>
          </cell>
          <cell r="B26">
            <v>108</v>
          </cell>
          <cell r="C26">
            <v>10114923863</v>
          </cell>
          <cell r="D26" t="str">
            <v>ФЕТИСОВА Татьяна</v>
          </cell>
          <cell r="E26">
            <v>39606</v>
          </cell>
          <cell r="F26" t="str">
            <v>КМС</v>
          </cell>
          <cell r="G26" t="str">
            <v>Свердловская обл.</v>
          </cell>
          <cell r="H26">
            <v>5.7889999999999997</v>
          </cell>
          <cell r="I26">
            <v>11.679</v>
          </cell>
        </row>
        <row r="27">
          <cell r="A27">
            <v>6</v>
          </cell>
          <cell r="B27">
            <v>97</v>
          </cell>
          <cell r="C27">
            <v>10115640855</v>
          </cell>
          <cell r="D27" t="str">
            <v>ЕЛЬЦОВА Мира</v>
          </cell>
          <cell r="E27">
            <v>39374</v>
          </cell>
          <cell r="F27" t="str">
            <v>КМС</v>
          </cell>
          <cell r="G27" t="str">
            <v>Омская обл.</v>
          </cell>
          <cell r="H27">
            <v>5.9340000000000002</v>
          </cell>
          <cell r="I27">
            <v>11.929</v>
          </cell>
        </row>
        <row r="28">
          <cell r="A28">
            <v>7</v>
          </cell>
          <cell r="B28">
            <v>77</v>
          </cell>
          <cell r="C28">
            <v>10153550576</v>
          </cell>
          <cell r="D28" t="str">
            <v>ШОЛОХОВ Илья</v>
          </cell>
          <cell r="E28">
            <v>40284</v>
          </cell>
          <cell r="F28" t="str">
            <v>2 СР</v>
          </cell>
          <cell r="G28" t="str">
            <v>Респ.Башкортостан</v>
          </cell>
          <cell r="H28">
            <v>6.6909999999999998</v>
          </cell>
          <cell r="I28">
            <v>13.497999999999999</v>
          </cell>
        </row>
        <row r="29">
          <cell r="A29">
            <v>8</v>
          </cell>
          <cell r="B29">
            <v>78</v>
          </cell>
          <cell r="C29">
            <v>10140697672</v>
          </cell>
          <cell r="D29" t="str">
            <v>ХАЛАИМОВА Ирина</v>
          </cell>
          <cell r="E29">
            <v>40036</v>
          </cell>
          <cell r="F29" t="str">
            <v>КМС</v>
          </cell>
          <cell r="G29" t="str">
            <v>Иркутская обл.</v>
          </cell>
          <cell r="H29">
            <v>7.1260000000000003</v>
          </cell>
          <cell r="I29">
            <v>14.385999999999999</v>
          </cell>
        </row>
        <row r="31">
          <cell r="A31" t="str">
            <v>ПОГОДНЫЕ УСЛОВИЯ</v>
          </cell>
          <cell r="G31" t="str">
            <v>СТАТИСТИКА ГОНКИ</v>
          </cell>
        </row>
        <row r="32">
          <cell r="A32" t="str">
            <v>Температура: +26</v>
          </cell>
          <cell r="G32" t="str">
            <v>Субъектов РФ</v>
          </cell>
          <cell r="H32">
            <v>4</v>
          </cell>
        </row>
        <row r="33">
          <cell r="A33" t="str">
            <v>Влажность: 47 %</v>
          </cell>
          <cell r="G33" t="str">
            <v>Заявлено</v>
          </cell>
          <cell r="H33">
            <v>8</v>
          </cell>
        </row>
        <row r="34">
          <cell r="G34" t="str">
            <v>Стартовало</v>
          </cell>
          <cell r="H34">
            <v>8</v>
          </cell>
        </row>
        <row r="35">
          <cell r="G35" t="str">
            <v>Финишировало</v>
          </cell>
          <cell r="H35">
            <v>8</v>
          </cell>
        </row>
        <row r="36">
          <cell r="G36" t="str">
            <v>Н. финишировало</v>
          </cell>
          <cell r="H36">
            <v>0</v>
          </cell>
        </row>
        <row r="37">
          <cell r="G37" t="str">
            <v>Дисквалифицировано</v>
          </cell>
          <cell r="H37">
            <v>0</v>
          </cell>
        </row>
        <row r="38">
          <cell r="G38" t="str">
            <v>Н. стартовало</v>
          </cell>
          <cell r="H38">
            <v>0</v>
          </cell>
        </row>
        <row r="40">
          <cell r="A40" t="str">
            <v>ТЕХНИЧЕСКИЙ ДЕЛЕГАТ ФВСР:</v>
          </cell>
          <cell r="E40" t="str">
            <v>ГЛАВНЫЙ СУДЬЯ:</v>
          </cell>
          <cell r="H40" t="str">
            <v>ГЛАВНЫЙ СЕКРЕТАРЬ:</v>
          </cell>
        </row>
        <row r="45">
          <cell r="A45" t="str">
            <v xml:space="preserve">ДЕНИСЕНКО С.А. (г. МОСКВА) </v>
          </cell>
          <cell r="E45" t="str">
            <v xml:space="preserve">САВИЦКИЙ К.Н. (ВК, г. НОВОСИБИРСК) </v>
          </cell>
          <cell r="H45" t="str">
            <v>СЛАБКОВСКАЯ В.Н. ( ВК, г. ОМСК)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1/4 финала: 4 з-да х 2 чел.</v>
          </cell>
        </row>
        <row r="15">
          <cell r="E15" t="str">
            <v>1=&gt;1/2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104</v>
          </cell>
          <cell r="F18" t="str">
            <v>РУДЕНКО Маргарита</v>
          </cell>
          <cell r="G18">
            <v>104</v>
          </cell>
          <cell r="H18" t="str">
            <v>РУДЕНКО Маргарита</v>
          </cell>
          <cell r="I18">
            <v>12.736000000000001</v>
          </cell>
        </row>
        <row r="19">
          <cell r="E19">
            <v>78</v>
          </cell>
          <cell r="F19" t="str">
            <v>ХАЛАИМОВА Ирина</v>
          </cell>
          <cell r="G19">
            <v>78</v>
          </cell>
          <cell r="H19" t="str">
            <v>ХАЛАИМОВА Ирина</v>
          </cell>
        </row>
        <row r="21">
          <cell r="D21">
            <v>2</v>
          </cell>
          <cell r="E21">
            <v>109</v>
          </cell>
          <cell r="F21" t="str">
            <v>КАРПОВА Ксения</v>
          </cell>
          <cell r="G21">
            <v>109</v>
          </cell>
          <cell r="H21" t="str">
            <v>КАРПОВА Ксения</v>
          </cell>
          <cell r="I21">
            <v>13.741</v>
          </cell>
        </row>
        <row r="22">
          <cell r="E22">
            <v>77</v>
          </cell>
          <cell r="F22" t="str">
            <v>ШОЛОХОВ Илья</v>
          </cell>
          <cell r="G22">
            <v>77</v>
          </cell>
          <cell r="H22" t="str">
            <v>ШОЛОХОВ Илья</v>
          </cell>
        </row>
        <row r="24">
          <cell r="D24">
            <v>3</v>
          </cell>
          <cell r="E24">
            <v>110</v>
          </cell>
          <cell r="F24" t="str">
            <v xml:space="preserve">СОРОКОЛАТОВА Софья </v>
          </cell>
          <cell r="G24">
            <v>110</v>
          </cell>
          <cell r="H24" t="str">
            <v xml:space="preserve">СОРОКОЛАТОВА Софья </v>
          </cell>
          <cell r="I24">
            <v>12.494</v>
          </cell>
        </row>
        <row r="25">
          <cell r="E25">
            <v>97</v>
          </cell>
          <cell r="F25" t="str">
            <v>ЕЛЬЦОВА Мира</v>
          </cell>
          <cell r="G25">
            <v>97</v>
          </cell>
          <cell r="H25" t="str">
            <v>ЕЛЬЦОВА Мира</v>
          </cell>
        </row>
        <row r="27">
          <cell r="D27">
            <v>4</v>
          </cell>
          <cell r="E27">
            <v>115</v>
          </cell>
          <cell r="F27" t="str">
            <v>КОРЧЕБНАЯ Ольга</v>
          </cell>
          <cell r="G27">
            <v>115</v>
          </cell>
          <cell r="H27" t="str">
            <v>КОРЧЕБНАЯ Ольга</v>
          </cell>
          <cell r="I27">
            <v>12.489000000000001</v>
          </cell>
        </row>
        <row r="28">
          <cell r="E28">
            <v>108</v>
          </cell>
          <cell r="F28" t="str">
            <v>ФЕТИСОВА Татьяна</v>
          </cell>
          <cell r="G28">
            <v>108</v>
          </cell>
          <cell r="H28" t="str">
            <v>ФЕТИСОВА Татьяна</v>
          </cell>
        </row>
        <row r="30">
          <cell r="H30" t="str">
            <v>Финал 3-4 место</v>
          </cell>
          <cell r="I30" t="str">
            <v>1 тур</v>
          </cell>
        </row>
        <row r="31">
          <cell r="G31">
            <v>115</v>
          </cell>
          <cell r="H31" t="str">
            <v>КОРЧЕБНАЯ Ольга</v>
          </cell>
        </row>
        <row r="32">
          <cell r="G32">
            <v>110</v>
          </cell>
          <cell r="H32" t="str">
            <v xml:space="preserve">СОРОКОЛАТОВА Софья </v>
          </cell>
        </row>
        <row r="33">
          <cell r="H33" t="str">
            <v>Финал 1-2 место</v>
          </cell>
          <cell r="I33" t="str">
            <v>1 тур</v>
          </cell>
        </row>
        <row r="34">
          <cell r="G34">
            <v>104</v>
          </cell>
          <cell r="H34" t="str">
            <v>РУДЕНКО Маргарита</v>
          </cell>
        </row>
        <row r="35">
          <cell r="G35">
            <v>109</v>
          </cell>
          <cell r="H35" t="str">
            <v>КАРПОВА Ксения</v>
          </cell>
        </row>
        <row r="37">
          <cell r="I37" t="str">
            <v>Коллегия комиссаров</v>
          </cell>
        </row>
        <row r="54">
          <cell r="E54" t="str">
            <v>Надежда 2: 2х4 =&gt; 1=2</v>
          </cell>
        </row>
        <row r="55">
          <cell r="C55">
            <v>1</v>
          </cell>
          <cell r="D55" t="str">
            <v>1C2</v>
          </cell>
          <cell r="F55" t="str">
            <v>1D1</v>
          </cell>
        </row>
        <row r="56">
          <cell r="D56" t="str">
            <v>3C2</v>
          </cell>
          <cell r="F56" t="str">
            <v>1D2</v>
          </cell>
        </row>
        <row r="57">
          <cell r="D57" t="str">
            <v>2C3</v>
          </cell>
          <cell r="F57" t="str">
            <v>1D3</v>
          </cell>
        </row>
        <row r="58">
          <cell r="D58" t="str">
            <v>4C3</v>
          </cell>
          <cell r="F58" t="str">
            <v>1D4</v>
          </cell>
        </row>
        <row r="60">
          <cell r="C60">
            <v>2</v>
          </cell>
          <cell r="D60" t="str">
            <v>2C2</v>
          </cell>
          <cell r="F60" t="str">
            <v>2D1</v>
          </cell>
        </row>
        <row r="61">
          <cell r="D61" t="str">
            <v>4C2</v>
          </cell>
          <cell r="F61" t="str">
            <v>2D2</v>
          </cell>
        </row>
        <row r="62">
          <cell r="D62" t="str">
            <v>1C3</v>
          </cell>
          <cell r="F62" t="str">
            <v>2D3</v>
          </cell>
        </row>
        <row r="63">
          <cell r="D63" t="str">
            <v>3C3</v>
          </cell>
          <cell r="F63" t="str">
            <v>2D4</v>
          </cell>
        </row>
        <row r="70">
          <cell r="E70" t="str">
            <v>Надежда 3: 1х4  =&gt; 1=1</v>
          </cell>
        </row>
        <row r="71">
          <cell r="D71" t="str">
            <v>1E2</v>
          </cell>
          <cell r="F71" t="str">
            <v>1K1</v>
          </cell>
        </row>
        <row r="72">
          <cell r="D72" t="str">
            <v>2E2</v>
          </cell>
          <cell r="F72" t="str">
            <v>4 м</v>
          </cell>
        </row>
        <row r="73">
          <cell r="D73" t="str">
            <v>1E3</v>
          </cell>
          <cell r="F73" t="str">
            <v>5 м</v>
          </cell>
        </row>
        <row r="74">
          <cell r="D74" t="str">
            <v>2E3</v>
          </cell>
          <cell r="F74" t="str">
            <v>6 м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 xml:space="preserve">ОКОНЧАНИЕ ГОНКИ:  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104</v>
          </cell>
          <cell r="C23">
            <v>10143130554</v>
          </cell>
          <cell r="D23" t="str">
            <v>РУДЕНКО Маргарита</v>
          </cell>
          <cell r="E23">
            <v>40394</v>
          </cell>
          <cell r="F23" t="str">
            <v>КМС</v>
          </cell>
          <cell r="G23" t="str">
            <v>Новосибирская обл.</v>
          </cell>
          <cell r="H23" t="str">
            <v>МС</v>
          </cell>
        </row>
        <row r="24">
          <cell r="A24">
            <v>2</v>
          </cell>
          <cell r="B24">
            <v>109</v>
          </cell>
          <cell r="C24">
            <v>10104582350</v>
          </cell>
          <cell r="D24" t="str">
            <v>КАРПОВА Ксения</v>
          </cell>
          <cell r="E24">
            <v>39232</v>
          </cell>
          <cell r="F24" t="str">
            <v>КМС</v>
          </cell>
          <cell r="G24" t="str">
            <v>Свердловская обл.</v>
          </cell>
          <cell r="H24" t="str">
            <v>КМС</v>
          </cell>
        </row>
        <row r="25">
          <cell r="A25">
            <v>3</v>
          </cell>
          <cell r="B25">
            <v>110</v>
          </cell>
          <cell r="C25">
            <v>10096881863</v>
          </cell>
          <cell r="D25" t="str">
            <v xml:space="preserve">СОРОКОЛАТОВА Софья </v>
          </cell>
          <cell r="E25">
            <v>38931</v>
          </cell>
          <cell r="F25" t="str">
            <v>МС</v>
          </cell>
          <cell r="G25" t="str">
            <v>Респ. Крым.,Иркутская обл.</v>
          </cell>
          <cell r="H25" t="str">
            <v>КМС</v>
          </cell>
        </row>
        <row r="26">
          <cell r="A26">
            <v>4</v>
          </cell>
          <cell r="B26">
            <v>115</v>
          </cell>
          <cell r="C26">
            <v>10117276418</v>
          </cell>
          <cell r="D26" t="str">
            <v>КОРЧЕБНАЯ Ольга</v>
          </cell>
          <cell r="E26">
            <v>39475</v>
          </cell>
          <cell r="F26" t="str">
            <v>КМС</v>
          </cell>
          <cell r="G26" t="str">
            <v>Санкт-Петербург</v>
          </cell>
          <cell r="H26" t="str">
            <v>КМС</v>
          </cell>
        </row>
        <row r="27">
          <cell r="A27">
            <v>5</v>
          </cell>
          <cell r="B27">
            <v>108</v>
          </cell>
          <cell r="C27">
            <v>10114923863</v>
          </cell>
          <cell r="D27" t="str">
            <v>ФЕТИСОВА Татьяна</v>
          </cell>
          <cell r="E27">
            <v>39606</v>
          </cell>
          <cell r="F27" t="str">
            <v>КМС</v>
          </cell>
          <cell r="G27" t="str">
            <v>Свердловская обл.</v>
          </cell>
          <cell r="H27" t="str">
            <v>КМС</v>
          </cell>
        </row>
        <row r="28">
          <cell r="A28">
            <v>6</v>
          </cell>
          <cell r="B28">
            <v>97</v>
          </cell>
          <cell r="C28">
            <v>10115640855</v>
          </cell>
          <cell r="D28" t="str">
            <v>ЕЛЬЦОВА Мира</v>
          </cell>
          <cell r="E28">
            <v>39374</v>
          </cell>
          <cell r="F28" t="str">
            <v>КМС</v>
          </cell>
          <cell r="G28" t="str">
            <v>Омская обл.</v>
          </cell>
          <cell r="H28" t="str">
            <v>КМС</v>
          </cell>
        </row>
        <row r="29">
          <cell r="A29">
            <v>7</v>
          </cell>
          <cell r="B29">
            <v>77</v>
          </cell>
          <cell r="C29">
            <v>10153550576</v>
          </cell>
          <cell r="D29" t="str">
            <v>ШОЛОХОВ Илья</v>
          </cell>
          <cell r="E29">
            <v>40284</v>
          </cell>
          <cell r="F29" t="str">
            <v>2 СР</v>
          </cell>
          <cell r="G29" t="str">
            <v>Респ.Башкортостан</v>
          </cell>
        </row>
        <row r="30">
          <cell r="A30">
            <v>8</v>
          </cell>
          <cell r="B30">
            <v>78</v>
          </cell>
          <cell r="C30">
            <v>10140697672</v>
          </cell>
          <cell r="D30" t="str">
            <v>ХАЛАИМОВА Ирина</v>
          </cell>
          <cell r="E30">
            <v>40036</v>
          </cell>
          <cell r="F30" t="str">
            <v>КМС</v>
          </cell>
          <cell r="G30" t="str">
            <v>Иркутская обл.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9</v>
          </cell>
          <cell r="C39" t="e">
            <v>#NAME?</v>
          </cell>
          <cell r="D39" t="e">
            <v>#NAME?</v>
          </cell>
          <cell r="E39" t="e">
            <v>#NAME?</v>
          </cell>
          <cell r="F39" t="e">
            <v>#NAME?</v>
          </cell>
          <cell r="G39" t="e">
            <v>#NAME?</v>
          </cell>
        </row>
        <row r="40">
          <cell r="A40">
            <v>10</v>
          </cell>
          <cell r="C40" t="e">
            <v>#NAME?</v>
          </cell>
          <cell r="D40" t="e">
            <v>#NAME?</v>
          </cell>
          <cell r="E40" t="e">
            <v>#NAME?</v>
          </cell>
          <cell r="F40" t="e">
            <v>#NAME?</v>
          </cell>
          <cell r="G40" t="e">
            <v>#NAME?</v>
          </cell>
        </row>
        <row r="41">
          <cell r="A41">
            <v>11</v>
          </cell>
          <cell r="C41" t="e">
            <v>#NAME?</v>
          </cell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</row>
        <row r="42">
          <cell r="A42">
            <v>12</v>
          </cell>
          <cell r="C42" t="e">
            <v>#NAME?</v>
          </cell>
          <cell r="D42" t="e">
            <v>#NAME?</v>
          </cell>
          <cell r="E42" t="e">
            <v>#NAME?</v>
          </cell>
          <cell r="F42" t="e">
            <v>#NAME?</v>
          </cell>
          <cell r="G42" t="e">
            <v>#NAME?</v>
          </cell>
        </row>
        <row r="43">
          <cell r="A43">
            <v>13</v>
          </cell>
          <cell r="C43" t="e">
            <v>#NAME?</v>
          </cell>
          <cell r="D43" t="e">
            <v>#NAME?</v>
          </cell>
          <cell r="E43" t="e">
            <v>#NAME?</v>
          </cell>
          <cell r="F43" t="e">
            <v>#NAME?</v>
          </cell>
          <cell r="G43" t="e">
            <v>#NAME?</v>
          </cell>
        </row>
        <row r="45">
          <cell r="A45" t="str">
            <v>ПОГОДНЫЕ УСЛОВИЯ</v>
          </cell>
        </row>
        <row r="46">
          <cell r="A46" t="str">
            <v>Температура: +26</v>
          </cell>
        </row>
        <row r="47">
          <cell r="A47" t="str">
            <v>Влажность: 47 %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F49" t="str">
            <v>ГЛАВНЫЙ СЕКРЕТАРЬ:</v>
          </cell>
          <cell r="H49" t="str">
            <v>СУДЬЯ НА ФИНИШЕ:</v>
          </cell>
        </row>
        <row r="54">
          <cell r="A54" t="str">
            <v xml:space="preserve">ДЕНИСЕНКО С.А. (г. МОСКВА) </v>
          </cell>
          <cell r="D54" t="str">
            <v xml:space="preserve">САВИЦКИЙ К.Н. (ВК, г. НОВОСИБИРСК) </v>
          </cell>
          <cell r="F54" t="str">
            <v>СЛАБКОВСКАЯ В.Н. ( ВК, г. ОМСК)</v>
          </cell>
          <cell r="H54" t="str">
            <v xml:space="preserve">СТАРЧЕНКОВ С.А. (ВК, г. ОМСК) </v>
          </cell>
        </row>
      </sheetData>
      <sheetData sheetId="8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42</v>
          </cell>
          <cell r="D24">
            <v>10150168916</v>
          </cell>
          <cell r="E24" t="str">
            <v>БЛИНОВ Сергей</v>
          </cell>
          <cell r="F24">
            <v>40078</v>
          </cell>
          <cell r="G24" t="str">
            <v>КМС</v>
          </cell>
          <cell r="H24" t="str">
            <v>Иркутская обл.</v>
          </cell>
          <cell r="I24">
            <v>1</v>
          </cell>
        </row>
        <row r="25">
          <cell r="A25">
            <v>2</v>
          </cell>
          <cell r="C25">
            <v>125</v>
          </cell>
          <cell r="D25">
            <v>10145133202</v>
          </cell>
          <cell r="E25" t="str">
            <v>ИГНАТЬЕВА Анастасия</v>
          </cell>
          <cell r="F25">
            <v>40264</v>
          </cell>
          <cell r="G25" t="str">
            <v>1 СР</v>
          </cell>
          <cell r="H25" t="str">
            <v>Москва</v>
          </cell>
          <cell r="I25">
            <v>2</v>
          </cell>
        </row>
        <row r="26">
          <cell r="A26">
            <v>3</v>
          </cell>
          <cell r="C26">
            <v>157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3</v>
          </cell>
        </row>
        <row r="27">
          <cell r="A27">
            <v>4</v>
          </cell>
          <cell r="C27">
            <v>159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</v>
          </cell>
        </row>
        <row r="28">
          <cell r="A28">
            <v>5</v>
          </cell>
          <cell r="C28">
            <v>136</v>
          </cell>
          <cell r="D28">
            <v>10161836905</v>
          </cell>
          <cell r="E28" t="str">
            <v>КИЛИНА Анна</v>
          </cell>
          <cell r="F28">
            <v>40081</v>
          </cell>
          <cell r="G28" t="str">
            <v>2 СР</v>
          </cell>
          <cell r="H28" t="str">
            <v>Респ.Башкортостан</v>
          </cell>
          <cell r="I28">
            <v>5</v>
          </cell>
        </row>
        <row r="29">
          <cell r="A29">
            <v>6</v>
          </cell>
          <cell r="C29">
            <v>150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6</v>
          </cell>
        </row>
        <row r="30">
          <cell r="A30">
            <v>7</v>
          </cell>
          <cell r="C30">
            <v>130</v>
          </cell>
          <cell r="D30">
            <v>10132607973</v>
          </cell>
          <cell r="E30" t="str">
            <v>БЕЛЬКОВА Яна</v>
          </cell>
          <cell r="F30">
            <v>40063</v>
          </cell>
          <cell r="G30" t="str">
            <v>КМС</v>
          </cell>
          <cell r="H30" t="str">
            <v>Иркутская обл.</v>
          </cell>
          <cell r="I30">
            <v>7</v>
          </cell>
        </row>
        <row r="31">
          <cell r="A31">
            <v>8</v>
          </cell>
          <cell r="C31">
            <v>153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8</v>
          </cell>
        </row>
        <row r="32">
          <cell r="A32">
            <v>9</v>
          </cell>
          <cell r="C32">
            <v>137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9</v>
          </cell>
        </row>
        <row r="33">
          <cell r="A33">
            <v>10</v>
          </cell>
          <cell r="C33">
            <v>154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10</v>
          </cell>
        </row>
        <row r="34">
          <cell r="A34">
            <v>11</v>
          </cell>
          <cell r="C34">
            <v>148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11</v>
          </cell>
        </row>
        <row r="35">
          <cell r="A35">
            <v>12</v>
          </cell>
          <cell r="C35">
            <v>135</v>
          </cell>
          <cell r="D35">
            <v>10129111832</v>
          </cell>
          <cell r="E35" t="str">
            <v>ВЕРИЖНИКОВА Ульяна</v>
          </cell>
          <cell r="F35">
            <v>40111</v>
          </cell>
          <cell r="G35" t="str">
            <v>1 СР</v>
          </cell>
          <cell r="H35" t="str">
            <v>Респ.Башкортостан</v>
          </cell>
          <cell r="I35">
            <v>12</v>
          </cell>
        </row>
        <row r="36">
          <cell r="A36">
            <v>13</v>
          </cell>
          <cell r="C36">
            <v>146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13</v>
          </cell>
        </row>
        <row r="37">
          <cell r="A37">
            <v>14</v>
          </cell>
          <cell r="C37">
            <v>158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C38">
            <v>151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C39">
            <v>145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C40">
            <v>138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C41">
            <v>144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</sheetData>
      <sheetData sheetId="8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13ч 30м </v>
          </cell>
        </row>
        <row r="13">
          <cell r="A13" t="str">
            <v>ДАТА ПРОВЕДЕНИЯ: 03 МАРТА 2024 ГОДА</v>
          </cell>
          <cell r="G13" t="str">
            <v>ОКОНЧАНИЕ ГОНКИ:  13ч 50м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151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>
            <v>5.0759999999999996</v>
          </cell>
          <cell r="I22">
            <v>10.246</v>
          </cell>
        </row>
        <row r="23">
          <cell r="A23">
            <v>2</v>
          </cell>
          <cell r="B23">
            <v>154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>
            <v>5.14</v>
          </cell>
          <cell r="I23">
            <v>10.417</v>
          </cell>
        </row>
        <row r="24">
          <cell r="A24">
            <v>3</v>
          </cell>
          <cell r="B24">
            <v>135</v>
          </cell>
          <cell r="C24">
            <v>10129111832</v>
          </cell>
          <cell r="D24" t="str">
            <v>ВЕРИЖНИКОВА Ульяна</v>
          </cell>
          <cell r="E24">
            <v>40111</v>
          </cell>
          <cell r="F24" t="str">
            <v>1 СР</v>
          </cell>
          <cell r="G24" t="str">
            <v>Респ.Башкортостан</v>
          </cell>
          <cell r="H24">
            <v>5.2380000000000004</v>
          </cell>
          <cell r="I24">
            <v>10.526999999999999</v>
          </cell>
        </row>
        <row r="25">
          <cell r="A25">
            <v>4</v>
          </cell>
          <cell r="B25">
            <v>150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>
            <v>5.2009999999999996</v>
          </cell>
          <cell r="I25">
            <v>10.547000000000001</v>
          </cell>
        </row>
        <row r="26">
          <cell r="A26">
            <v>5</v>
          </cell>
          <cell r="B26">
            <v>153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>
            <v>5.3360000000000003</v>
          </cell>
          <cell r="I26">
            <v>10.715999999999999</v>
          </cell>
        </row>
        <row r="27">
          <cell r="A27">
            <v>6</v>
          </cell>
          <cell r="B27">
            <v>159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>
            <v>5.29</v>
          </cell>
          <cell r="I27">
            <v>10.746</v>
          </cell>
        </row>
        <row r="28">
          <cell r="A28">
            <v>7</v>
          </cell>
          <cell r="B28">
            <v>148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5.3470000000000004</v>
          </cell>
          <cell r="I28">
            <v>10.811999999999999</v>
          </cell>
        </row>
        <row r="29">
          <cell r="A29">
            <v>8</v>
          </cell>
          <cell r="B29">
            <v>138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>
            <v>5.3730000000000002</v>
          </cell>
          <cell r="I29">
            <v>10.831</v>
          </cell>
        </row>
        <row r="30">
          <cell r="A30">
            <v>9</v>
          </cell>
          <cell r="B30">
            <v>137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>
            <v>5.3710000000000004</v>
          </cell>
          <cell r="I30">
            <v>10.904</v>
          </cell>
        </row>
        <row r="31">
          <cell r="A31">
            <v>10</v>
          </cell>
          <cell r="B31">
            <v>144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5.3890000000000002</v>
          </cell>
          <cell r="I31">
            <v>11.048</v>
          </cell>
        </row>
        <row r="32">
          <cell r="A32">
            <v>11</v>
          </cell>
          <cell r="B32">
            <v>145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>
            <v>5.4740000000000002</v>
          </cell>
          <cell r="I32">
            <v>11.122999999999999</v>
          </cell>
        </row>
        <row r="33">
          <cell r="A33">
            <v>12</v>
          </cell>
          <cell r="B33">
            <v>136</v>
          </cell>
          <cell r="C33">
            <v>10161836905</v>
          </cell>
          <cell r="D33" t="str">
            <v>КИЛИНА Анна</v>
          </cell>
          <cell r="E33">
            <v>40081</v>
          </cell>
          <cell r="F33" t="str">
            <v>2 СР</v>
          </cell>
          <cell r="G33" t="str">
            <v>Респ.Башкортостан</v>
          </cell>
          <cell r="H33">
            <v>5.6040000000000001</v>
          </cell>
          <cell r="I33">
            <v>11.388999999999999</v>
          </cell>
        </row>
        <row r="34">
          <cell r="A34">
            <v>13</v>
          </cell>
          <cell r="B34">
            <v>130</v>
          </cell>
          <cell r="C34">
            <v>10132607973</v>
          </cell>
          <cell r="D34" t="str">
            <v>БЕЛЬКОВА Яна</v>
          </cell>
          <cell r="E34">
            <v>40063</v>
          </cell>
          <cell r="F34" t="str">
            <v>КМС</v>
          </cell>
          <cell r="G34" t="str">
            <v>Иркутская обл.</v>
          </cell>
          <cell r="H34">
            <v>5.6879999999999997</v>
          </cell>
          <cell r="I34">
            <v>11.409000000000001</v>
          </cell>
        </row>
        <row r="35">
          <cell r="A35">
            <v>14</v>
          </cell>
          <cell r="B35">
            <v>146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>
            <v>5.8109999999999999</v>
          </cell>
          <cell r="I35">
            <v>11.693</v>
          </cell>
        </row>
        <row r="36">
          <cell r="A36">
            <v>15</v>
          </cell>
          <cell r="B36">
            <v>157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>
            <v>5.9660000000000002</v>
          </cell>
          <cell r="I36">
            <v>12.233000000000001</v>
          </cell>
        </row>
        <row r="37">
          <cell r="A37">
            <v>16</v>
          </cell>
          <cell r="B37">
            <v>42</v>
          </cell>
          <cell r="C37">
            <v>10150168916</v>
          </cell>
          <cell r="D37" t="str">
            <v>БЛИНОВ Сергей</v>
          </cell>
          <cell r="E37">
            <v>40078</v>
          </cell>
          <cell r="F37" t="str">
            <v>КМС</v>
          </cell>
          <cell r="G37" t="str">
            <v>Иркутская обл.</v>
          </cell>
          <cell r="H37">
            <v>6.1710000000000003</v>
          </cell>
          <cell r="I37">
            <v>12.420999999999999</v>
          </cell>
        </row>
        <row r="38">
          <cell r="A38">
            <v>17</v>
          </cell>
          <cell r="B38">
            <v>125</v>
          </cell>
          <cell r="C38">
            <v>10145133202</v>
          </cell>
          <cell r="D38" t="str">
            <v>ИГНАТЬЕВА Анастасия</v>
          </cell>
          <cell r="E38">
            <v>40264</v>
          </cell>
          <cell r="F38" t="str">
            <v>1 СР</v>
          </cell>
          <cell r="G38" t="str">
            <v>Москва</v>
          </cell>
          <cell r="H38">
            <v>6.5529999999999999</v>
          </cell>
          <cell r="I38">
            <v>13.355</v>
          </cell>
        </row>
        <row r="39">
          <cell r="A39">
            <v>18</v>
          </cell>
          <cell r="B39">
            <v>158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>
            <v>8.6999999999999993</v>
          </cell>
          <cell r="I39">
            <v>15.26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5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18</v>
          </cell>
        </row>
        <row r="44">
          <cell r="G44" t="str">
            <v>Стартовало</v>
          </cell>
          <cell r="H44">
            <v>18</v>
          </cell>
        </row>
        <row r="45">
          <cell r="G45" t="str">
            <v>Финишировало</v>
          </cell>
          <cell r="H45">
            <v>18</v>
          </cell>
        </row>
        <row r="46">
          <cell r="G46" t="str">
            <v>Н. финишировало</v>
          </cell>
          <cell r="H46">
            <v>0</v>
          </cell>
        </row>
        <row r="47">
          <cell r="G47" t="str">
            <v>Дисквалифицировано</v>
          </cell>
          <cell r="H47">
            <v>0</v>
          </cell>
        </row>
        <row r="48">
          <cell r="G48" t="str">
            <v>Н. стартовало</v>
          </cell>
          <cell r="H48">
            <v>0</v>
          </cell>
        </row>
        <row r="50">
          <cell r="A50" t="str">
            <v>ТЕХНИЧЕСКИЙ ДЕЛЕГАТ ФВСР:</v>
          </cell>
          <cell r="E50" t="str">
            <v>ГЛАВНЫЙ СУДЬЯ:</v>
          </cell>
          <cell r="H50" t="str">
            <v>ГЛАВНЫЙ СЕКРЕТАРЬ:</v>
          </cell>
        </row>
        <row r="55">
          <cell r="A55" t="str">
            <v xml:space="preserve">ДЕНИСЕНКО С.А. (г. МОСКВА) </v>
          </cell>
          <cell r="E55" t="str">
            <v xml:space="preserve">САВИЦКИЙ К.Н. (ВК, г. НОВОСИБИРСК) </v>
          </cell>
          <cell r="H55" t="str">
            <v>СЛАБКОВСКАЯ В.Н. ( ВК, г. ОМСК)</v>
          </cell>
        </row>
      </sheetData>
      <sheetData sheetId="8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1/8 финала: 8 з-да х 2 чел.</v>
          </cell>
        </row>
        <row r="15">
          <cell r="E15" t="str">
            <v>1=&gt;1/4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151</v>
          </cell>
          <cell r="F18" t="e">
            <v>#N/A</v>
          </cell>
          <cell r="G18">
            <v>151</v>
          </cell>
          <cell r="H18" t="e">
            <v>#N/A</v>
          </cell>
          <cell r="I18">
            <v>12.02</v>
          </cell>
        </row>
        <row r="19">
          <cell r="E19">
            <v>42</v>
          </cell>
          <cell r="F19" t="str">
            <v>БЛИНОВ Сергей</v>
          </cell>
          <cell r="G19">
            <v>42</v>
          </cell>
          <cell r="H19" t="str">
            <v>БЛИНОВ Сергей</v>
          </cell>
        </row>
        <row r="21">
          <cell r="D21">
            <v>2</v>
          </cell>
          <cell r="E21">
            <v>154</v>
          </cell>
          <cell r="F21" t="e">
            <v>#N/A</v>
          </cell>
          <cell r="G21">
            <v>154</v>
          </cell>
          <cell r="H21" t="e">
            <v>#N/A</v>
          </cell>
          <cell r="I21">
            <v>11.97</v>
          </cell>
        </row>
        <row r="22">
          <cell r="E22">
            <v>157</v>
          </cell>
          <cell r="F22" t="e">
            <v>#N/A</v>
          </cell>
          <cell r="G22">
            <v>157</v>
          </cell>
          <cell r="H22" t="e">
            <v>#N/A</v>
          </cell>
        </row>
        <row r="24">
          <cell r="D24">
            <v>3</v>
          </cell>
          <cell r="E24">
            <v>135</v>
          </cell>
          <cell r="F24" t="str">
            <v>ВЕРИЖНИКОВА Ульяна</v>
          </cell>
          <cell r="G24">
            <v>135</v>
          </cell>
          <cell r="H24" t="str">
            <v>ВЕРИЖНИКОВА Ульяна</v>
          </cell>
          <cell r="I24">
            <v>11.589</v>
          </cell>
        </row>
        <row r="25">
          <cell r="E25">
            <v>146</v>
          </cell>
          <cell r="F25" t="e">
            <v>#N/A</v>
          </cell>
          <cell r="G25">
            <v>146</v>
          </cell>
          <cell r="H25" t="e">
            <v>#N/A</v>
          </cell>
        </row>
        <row r="27">
          <cell r="D27">
            <v>4</v>
          </cell>
          <cell r="E27">
            <v>150</v>
          </cell>
          <cell r="F27" t="e">
            <v>#N/A</v>
          </cell>
          <cell r="G27">
            <v>150</v>
          </cell>
          <cell r="H27" t="e">
            <v>#N/A</v>
          </cell>
          <cell r="I27">
            <v>11.625</v>
          </cell>
        </row>
        <row r="28">
          <cell r="E28">
            <v>130</v>
          </cell>
          <cell r="F28" t="str">
            <v>БЕЛЬКОВА Яна</v>
          </cell>
          <cell r="G28">
            <v>130</v>
          </cell>
          <cell r="H28" t="str">
            <v>БЕЛЬКОВА Яна</v>
          </cell>
        </row>
        <row r="30">
          <cell r="D30">
            <v>5</v>
          </cell>
          <cell r="E30">
            <v>153</v>
          </cell>
          <cell r="F30" t="e">
            <v>#N/A</v>
          </cell>
          <cell r="G30">
            <v>153</v>
          </cell>
          <cell r="H30" t="e">
            <v>#N/A</v>
          </cell>
          <cell r="I30">
            <v>12.765000000000001</v>
          </cell>
        </row>
        <row r="31">
          <cell r="E31">
            <v>136</v>
          </cell>
          <cell r="F31" t="str">
            <v>КИЛИНА Анна</v>
          </cell>
          <cell r="G31">
            <v>136</v>
          </cell>
          <cell r="H31" t="str">
            <v>КИЛИНА Анна</v>
          </cell>
        </row>
        <row r="33">
          <cell r="D33">
            <v>6</v>
          </cell>
          <cell r="E33">
            <v>159</v>
          </cell>
          <cell r="F33" t="e">
            <v>#N/A</v>
          </cell>
          <cell r="G33">
            <v>159</v>
          </cell>
          <cell r="H33" t="e">
            <v>#N/A</v>
          </cell>
          <cell r="I33">
            <v>11.494</v>
          </cell>
        </row>
        <row r="34">
          <cell r="E34">
            <v>145</v>
          </cell>
          <cell r="F34" t="e">
            <v>#N/A</v>
          </cell>
          <cell r="G34">
            <v>145</v>
          </cell>
          <cell r="H34" t="e">
            <v>#N/A</v>
          </cell>
        </row>
        <row r="36">
          <cell r="D36">
            <v>7</v>
          </cell>
          <cell r="E36">
            <v>148</v>
          </cell>
          <cell r="F36" t="e">
            <v>#N/A</v>
          </cell>
          <cell r="G36">
            <v>148</v>
          </cell>
          <cell r="H36" t="e">
            <v>#N/A</v>
          </cell>
          <cell r="I36">
            <v>11.224</v>
          </cell>
        </row>
        <row r="37">
          <cell r="E37">
            <v>144</v>
          </cell>
          <cell r="F37" t="e">
            <v>#N/A</v>
          </cell>
          <cell r="G37">
            <v>144</v>
          </cell>
          <cell r="H37" t="e">
            <v>#N/A</v>
          </cell>
        </row>
        <row r="39">
          <cell r="D39">
            <v>8</v>
          </cell>
          <cell r="E39">
            <v>138</v>
          </cell>
          <cell r="F39" t="e">
            <v>#N/A</v>
          </cell>
          <cell r="G39">
            <v>138</v>
          </cell>
          <cell r="H39" t="e">
            <v>#N/A</v>
          </cell>
        </row>
        <row r="40">
          <cell r="E40">
            <v>137</v>
          </cell>
          <cell r="F40" t="e">
            <v>#N/A</v>
          </cell>
          <cell r="G40">
            <v>137</v>
          </cell>
          <cell r="H40" t="e">
            <v>#N/A</v>
          </cell>
        </row>
        <row r="47">
          <cell r="I47" t="str">
            <v>Коллегия комиссаров</v>
          </cell>
        </row>
        <row r="62">
          <cell r="E62" t="str">
            <v>Надежда 2: 2х4 =&gt; 1=2</v>
          </cell>
        </row>
        <row r="63">
          <cell r="C63">
            <v>1</v>
          </cell>
          <cell r="D63" t="str">
            <v>1C2</v>
          </cell>
          <cell r="F63" t="str">
            <v>1D1</v>
          </cell>
        </row>
        <row r="64">
          <cell r="D64" t="str">
            <v>3C2</v>
          </cell>
          <cell r="F64" t="str">
            <v>1D2</v>
          </cell>
        </row>
        <row r="65">
          <cell r="D65" t="str">
            <v>2C3</v>
          </cell>
          <cell r="F65" t="str">
            <v>1D3</v>
          </cell>
        </row>
        <row r="66">
          <cell r="D66" t="str">
            <v>4C3</v>
          </cell>
          <cell r="F66" t="str">
            <v>1D4</v>
          </cell>
        </row>
        <row r="68">
          <cell r="C68">
            <v>2</v>
          </cell>
          <cell r="D68" t="str">
            <v>2C2</v>
          </cell>
          <cell r="F68" t="str">
            <v>2D1</v>
          </cell>
        </row>
        <row r="69">
          <cell r="D69" t="str">
            <v>4C2</v>
          </cell>
          <cell r="F69" t="str">
            <v>2D2</v>
          </cell>
        </row>
        <row r="70">
          <cell r="D70" t="str">
            <v>1C3</v>
          </cell>
          <cell r="F70" t="str">
            <v>2D3</v>
          </cell>
        </row>
        <row r="71">
          <cell r="D71" t="str">
            <v>3C3</v>
          </cell>
          <cell r="F71" t="str">
            <v>2D4</v>
          </cell>
        </row>
        <row r="78">
          <cell r="E78" t="str">
            <v>Надежда 3: 1х4  =&gt; 1=1</v>
          </cell>
        </row>
        <row r="79">
          <cell r="D79" t="str">
            <v>1E2</v>
          </cell>
          <cell r="F79" t="str">
            <v>1K1</v>
          </cell>
        </row>
        <row r="80">
          <cell r="D80" t="str">
            <v>2E2</v>
          </cell>
          <cell r="F80" t="str">
            <v>4 м</v>
          </cell>
        </row>
        <row r="81">
          <cell r="D81" t="str">
            <v>1E3</v>
          </cell>
          <cell r="F81" t="str">
            <v>5 м</v>
          </cell>
        </row>
        <row r="82">
          <cell r="D82" t="str">
            <v>2E3</v>
          </cell>
          <cell r="F82" t="str">
            <v>6 м</v>
          </cell>
        </row>
      </sheetData>
      <sheetData sheetId="8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 xml:space="preserve">ОКОНЧАНИЕ ГОНКИ:  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151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 t="str">
            <v>МС</v>
          </cell>
        </row>
        <row r="24">
          <cell r="A24">
            <v>2</v>
          </cell>
          <cell r="B24">
            <v>135</v>
          </cell>
          <cell r="C24">
            <v>10129111832</v>
          </cell>
          <cell r="D24" t="str">
            <v>ВЕРИЖНИКОВА Ульяна</v>
          </cell>
          <cell r="E24">
            <v>40111</v>
          </cell>
          <cell r="F24" t="str">
            <v>1 СР</v>
          </cell>
          <cell r="G24" t="str">
            <v>Респ.Башкортостан</v>
          </cell>
          <cell r="H24" t="str">
            <v>КМС</v>
          </cell>
        </row>
        <row r="25">
          <cell r="A25">
            <v>3</v>
          </cell>
          <cell r="B25">
            <v>154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 t="str">
            <v>КМС</v>
          </cell>
        </row>
        <row r="26">
          <cell r="A26">
            <v>4</v>
          </cell>
          <cell r="B26">
            <v>150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str">
            <v>КМС</v>
          </cell>
        </row>
        <row r="27">
          <cell r="A27">
            <v>5</v>
          </cell>
          <cell r="B27">
            <v>153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str">
            <v>КМС</v>
          </cell>
        </row>
        <row r="28">
          <cell r="A28">
            <v>6</v>
          </cell>
          <cell r="B28">
            <v>159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 t="str">
            <v>КМС</v>
          </cell>
        </row>
        <row r="29">
          <cell r="A29">
            <v>7</v>
          </cell>
          <cell r="B29">
            <v>148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B30">
            <v>138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B31">
            <v>137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B32">
            <v>144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B33">
            <v>145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B34">
            <v>136</v>
          </cell>
          <cell r="C34">
            <v>10161836905</v>
          </cell>
          <cell r="D34" t="str">
            <v>КИЛИНА Анна</v>
          </cell>
          <cell r="E34">
            <v>40081</v>
          </cell>
          <cell r="F34" t="str">
            <v>2 СР</v>
          </cell>
          <cell r="G34" t="str">
            <v>Респ.Башкортостан</v>
          </cell>
        </row>
        <row r="35">
          <cell r="A35">
            <v>13</v>
          </cell>
          <cell r="B35">
            <v>130</v>
          </cell>
          <cell r="C35">
            <v>10132607973</v>
          </cell>
          <cell r="D35" t="str">
            <v>БЕЛЬКОВА Яна</v>
          </cell>
          <cell r="E35">
            <v>40063</v>
          </cell>
          <cell r="F35" t="str">
            <v>КМС</v>
          </cell>
          <cell r="G35" t="str">
            <v>Иркутская обл.</v>
          </cell>
        </row>
        <row r="36">
          <cell r="A36">
            <v>14</v>
          </cell>
          <cell r="B36">
            <v>146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B37">
            <v>157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B38">
            <v>42</v>
          </cell>
          <cell r="C38">
            <v>10150168916</v>
          </cell>
          <cell r="D38" t="str">
            <v>БЛИНОВ Сергей</v>
          </cell>
          <cell r="E38">
            <v>40078</v>
          </cell>
          <cell r="F38" t="str">
            <v>КМС</v>
          </cell>
          <cell r="G38" t="str">
            <v>Иркутская обл.</v>
          </cell>
        </row>
        <row r="39">
          <cell r="A39">
            <v>17</v>
          </cell>
          <cell r="B39">
            <v>125</v>
          </cell>
          <cell r="C39">
            <v>10145133202</v>
          </cell>
          <cell r="D39" t="str">
            <v>ИГНАТЬЕВА Анастасия</v>
          </cell>
          <cell r="E39">
            <v>40264</v>
          </cell>
          <cell r="F39" t="str">
            <v>1 СР</v>
          </cell>
          <cell r="G39" t="str">
            <v>Москва</v>
          </cell>
        </row>
        <row r="40">
          <cell r="A40">
            <v>18</v>
          </cell>
          <cell r="B40">
            <v>158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11</v>
          </cell>
          <cell r="C41" t="e">
            <v>#NAME?</v>
          </cell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</row>
        <row r="42">
          <cell r="A42">
            <v>12</v>
          </cell>
          <cell r="C42" t="e">
            <v>#NAME?</v>
          </cell>
          <cell r="D42" t="e">
            <v>#NAME?</v>
          </cell>
          <cell r="E42" t="e">
            <v>#NAME?</v>
          </cell>
          <cell r="F42" t="e">
            <v>#NAME?</v>
          </cell>
          <cell r="G42" t="e">
            <v>#NAME?</v>
          </cell>
        </row>
        <row r="43">
          <cell r="A43">
            <v>13</v>
          </cell>
          <cell r="C43" t="e">
            <v>#NAME?</v>
          </cell>
          <cell r="D43" t="e">
            <v>#NAME?</v>
          </cell>
          <cell r="E43" t="e">
            <v>#NAME?</v>
          </cell>
          <cell r="F43" t="e">
            <v>#NAME?</v>
          </cell>
          <cell r="G43" t="e">
            <v>#NAME?</v>
          </cell>
        </row>
        <row r="45">
          <cell r="A45" t="str">
            <v>ПОГОДНЫЕ УСЛОВИЯ</v>
          </cell>
        </row>
        <row r="46">
          <cell r="A46" t="str">
            <v>Температура: +26</v>
          </cell>
        </row>
        <row r="47">
          <cell r="A47" t="str">
            <v>Влажность: 47 %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F49" t="str">
            <v>ГЛАВНЫЙ СЕКРЕТАРЬ:</v>
          </cell>
          <cell r="H49" t="str">
            <v>СУДЬЯ НА ФИНИШЕ:</v>
          </cell>
        </row>
        <row r="54">
          <cell r="A54" t="str">
            <v xml:space="preserve">ДЕНИСЕНКО С.А. (г. МОСКВА) </v>
          </cell>
          <cell r="D54" t="str">
            <v xml:space="preserve">САВИЦКИЙ К.Н. (ВК, г. НОВОСИБИРСК) </v>
          </cell>
          <cell r="F54" t="str">
            <v>СЛАБКОВСКАЯ В.Н. ( ВК, г. ОМСК)</v>
          </cell>
          <cell r="H54" t="str">
            <v xml:space="preserve">СТАРЧЕНКОВ С.А. (ВК, г. ОМСК) </v>
          </cell>
        </row>
      </sheetData>
      <sheetData sheetId="8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74</v>
          </cell>
          <cell r="D24">
            <v>10143590191</v>
          </cell>
          <cell r="E24" t="str">
            <v>СОБОЛЕВ Семен</v>
          </cell>
          <cell r="F24">
            <v>39484</v>
          </cell>
          <cell r="G24" t="str">
            <v>2 СР</v>
          </cell>
          <cell r="H24" t="str">
            <v>Респ.Башкортостан</v>
          </cell>
          <cell r="I24">
            <v>1</v>
          </cell>
        </row>
        <row r="25">
          <cell r="A25">
            <v>2</v>
          </cell>
          <cell r="C25">
            <v>72</v>
          </cell>
          <cell r="D25">
            <v>10143619392</v>
          </cell>
          <cell r="E25" t="str">
            <v>ПУЗЫРОВ Владимир</v>
          </cell>
          <cell r="F25">
            <v>39492</v>
          </cell>
          <cell r="G25" t="str">
            <v>2 СР</v>
          </cell>
          <cell r="H25" t="str">
            <v>Респ.Башкортостан</v>
          </cell>
          <cell r="I25">
            <v>2</v>
          </cell>
        </row>
        <row r="26">
          <cell r="A26">
            <v>3</v>
          </cell>
          <cell r="C26">
            <v>62</v>
          </cell>
          <cell r="D26">
            <v>10104125642</v>
          </cell>
          <cell r="E26" t="str">
            <v>СУЛТАНОВ Матвей</v>
          </cell>
          <cell r="F26">
            <v>39175</v>
          </cell>
          <cell r="G26" t="str">
            <v>КМС</v>
          </cell>
          <cell r="H26" t="str">
            <v>Москва</v>
          </cell>
        </row>
        <row r="27">
          <cell r="A27">
            <v>4</v>
          </cell>
          <cell r="C27">
            <v>63</v>
          </cell>
          <cell r="D27">
            <v>10128097877</v>
          </cell>
          <cell r="E27" t="str">
            <v>ШУРАВИН Владислав</v>
          </cell>
          <cell r="F27">
            <v>39729</v>
          </cell>
          <cell r="G27" t="str">
            <v>2 СР</v>
          </cell>
          <cell r="H27" t="str">
            <v>Тюменская обл.</v>
          </cell>
        </row>
        <row r="28">
          <cell r="A28">
            <v>5</v>
          </cell>
          <cell r="C28">
            <v>64</v>
          </cell>
          <cell r="D28">
            <v>10143841583</v>
          </cell>
          <cell r="E28" t="str">
            <v>ТУРЧИН Александр</v>
          </cell>
          <cell r="F28">
            <v>40199</v>
          </cell>
          <cell r="G28" t="str">
            <v>2 СР</v>
          </cell>
          <cell r="H28" t="str">
            <v>Тюменская обл.</v>
          </cell>
          <cell r="I28">
            <v>4</v>
          </cell>
        </row>
        <row r="29">
          <cell r="A29">
            <v>6</v>
          </cell>
          <cell r="C29">
            <v>73</v>
          </cell>
          <cell r="D29">
            <v>10151623613</v>
          </cell>
          <cell r="E29" t="str">
            <v>СПИРИДОНОВ Денис</v>
          </cell>
          <cell r="F29">
            <v>39475</v>
          </cell>
          <cell r="G29" t="str">
            <v>1 СР</v>
          </cell>
          <cell r="H29" t="str">
            <v>Респ.Башкортостан</v>
          </cell>
          <cell r="I29">
            <v>5</v>
          </cell>
        </row>
        <row r="30">
          <cell r="A30">
            <v>7</v>
          </cell>
          <cell r="C30">
            <v>68</v>
          </cell>
          <cell r="D30">
            <v>10143841280</v>
          </cell>
          <cell r="E30" t="str">
            <v>ЗАХАРОВ Сергей</v>
          </cell>
          <cell r="F30">
            <v>39623</v>
          </cell>
          <cell r="G30" t="str">
            <v>1 СР</v>
          </cell>
          <cell r="H30" t="str">
            <v>Тюменская обл.</v>
          </cell>
          <cell r="I30">
            <v>6</v>
          </cell>
        </row>
        <row r="31">
          <cell r="A31">
            <v>8</v>
          </cell>
          <cell r="C31">
            <v>66</v>
          </cell>
          <cell r="D31">
            <v>10143618584</v>
          </cell>
          <cell r="E31" t="str">
            <v>ШЕПЕЛИН Кирилл</v>
          </cell>
          <cell r="F31">
            <v>40314</v>
          </cell>
          <cell r="G31" t="str">
            <v>КМС</v>
          </cell>
          <cell r="H31" t="str">
            <v>Тюменская обл.</v>
          </cell>
          <cell r="I31">
            <v>7</v>
          </cell>
        </row>
        <row r="32">
          <cell r="A32">
            <v>9</v>
          </cell>
          <cell r="C32">
            <v>58</v>
          </cell>
          <cell r="D32">
            <v>10127428274</v>
          </cell>
          <cell r="E32" t="str">
            <v>ЖИВЕЧКОВ Илья</v>
          </cell>
          <cell r="F32">
            <v>39296</v>
          </cell>
          <cell r="G32" t="str">
            <v>КМС</v>
          </cell>
          <cell r="H32" t="str">
            <v>Москва</v>
          </cell>
          <cell r="I32">
            <v>8</v>
          </cell>
        </row>
        <row r="33">
          <cell r="A33">
            <v>10</v>
          </cell>
          <cell r="C33">
            <v>67</v>
          </cell>
          <cell r="D33">
            <v>10153942014</v>
          </cell>
          <cell r="E33" t="str">
            <v>СЕРГЕЕВ Никита</v>
          </cell>
          <cell r="F33">
            <v>40227</v>
          </cell>
          <cell r="G33" t="str">
            <v>2 СР</v>
          </cell>
          <cell r="H33" t="str">
            <v>Тюменская обл.</v>
          </cell>
          <cell r="I33">
            <v>9</v>
          </cell>
        </row>
        <row r="34">
          <cell r="A34">
            <v>11</v>
          </cell>
          <cell r="C34">
            <v>70</v>
          </cell>
          <cell r="D34">
            <v>10118152953</v>
          </cell>
          <cell r="E34" t="str">
            <v>ЗАЛИВИН Владимир</v>
          </cell>
          <cell r="F34">
            <v>39051</v>
          </cell>
          <cell r="G34" t="str">
            <v>КМС</v>
          </cell>
          <cell r="H34" t="str">
            <v>Липецкая обл.</v>
          </cell>
          <cell r="I34">
            <v>10</v>
          </cell>
        </row>
        <row r="35">
          <cell r="A35">
            <v>12</v>
          </cell>
          <cell r="C35">
            <v>57</v>
          </cell>
          <cell r="D35">
            <v>10151609566</v>
          </cell>
          <cell r="E35" t="str">
            <v>МАРТЫНОВ Александр</v>
          </cell>
          <cell r="F35">
            <v>39123</v>
          </cell>
          <cell r="G35" t="str">
            <v>КМС</v>
          </cell>
          <cell r="H35" t="str">
            <v>Москва</v>
          </cell>
          <cell r="I35">
            <v>11</v>
          </cell>
        </row>
        <row r="36">
          <cell r="A36">
            <v>13</v>
          </cell>
          <cell r="C36">
            <v>65</v>
          </cell>
          <cell r="D36">
            <v>10143591912</v>
          </cell>
          <cell r="E36" t="str">
            <v>ШЕПЕЛИН Илья</v>
          </cell>
          <cell r="F36">
            <v>40314</v>
          </cell>
          <cell r="G36" t="str">
            <v>2 СР</v>
          </cell>
          <cell r="H36" t="str">
            <v>Тюменская обл.</v>
          </cell>
          <cell r="I36">
            <v>12</v>
          </cell>
        </row>
        <row r="37">
          <cell r="A37">
            <v>14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15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16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17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18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19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20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21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22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23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24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25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26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28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29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30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31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32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33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34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35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36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37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38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40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41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42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A67">
            <v>43</v>
          </cell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  <row r="72">
          <cell r="A72">
            <v>39</v>
          </cell>
          <cell r="D72" t="e">
            <v>#NAME?</v>
          </cell>
          <cell r="E72" t="e">
            <v>#NAME?</v>
          </cell>
          <cell r="F72" t="e">
            <v>#NAME?</v>
          </cell>
          <cell r="G72" t="e">
            <v>#NAME?</v>
          </cell>
          <cell r="H72" t="e">
            <v>#NAME?</v>
          </cell>
        </row>
        <row r="73">
          <cell r="A73">
            <v>39</v>
          </cell>
          <cell r="D73" t="e">
            <v>#NAME?</v>
          </cell>
          <cell r="E73" t="e">
            <v>#NAME?</v>
          </cell>
          <cell r="F73" t="e">
            <v>#NAME?</v>
          </cell>
          <cell r="G73" t="e">
            <v>#NAME?</v>
          </cell>
          <cell r="H73" t="e">
            <v>#NAME?</v>
          </cell>
        </row>
      </sheetData>
      <sheetData sheetId="8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13ч 05м </v>
          </cell>
        </row>
        <row r="13">
          <cell r="A13" t="str">
            <v>ДАТА ПРОВЕДЕНИЯ: 03 МАРТА 2024 ГОДА</v>
          </cell>
          <cell r="G13" t="str">
            <v>ОКОНЧАНИЕ ГОНКИ:  13ч 25м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70</v>
          </cell>
          <cell r="C22">
            <v>10118152953</v>
          </cell>
          <cell r="D22" t="str">
            <v>ЗАЛИВИН Владимир</v>
          </cell>
          <cell r="E22">
            <v>39051</v>
          </cell>
          <cell r="F22" t="str">
            <v>КМС</v>
          </cell>
          <cell r="G22" t="str">
            <v>Липецкая обл.</v>
          </cell>
          <cell r="H22">
            <v>5.3230000000000004</v>
          </cell>
          <cell r="I22">
            <v>10.666</v>
          </cell>
        </row>
        <row r="23">
          <cell r="A23">
            <v>2</v>
          </cell>
          <cell r="B23">
            <v>66</v>
          </cell>
          <cell r="C23">
            <v>10143618584</v>
          </cell>
          <cell r="D23" t="str">
            <v>ШЕПЕЛИН Кирилл</v>
          </cell>
          <cell r="E23">
            <v>40314</v>
          </cell>
          <cell r="F23" t="str">
            <v>КМС</v>
          </cell>
          <cell r="G23" t="str">
            <v>Тюменская обл.</v>
          </cell>
          <cell r="H23">
            <v>5.4349999999999996</v>
          </cell>
          <cell r="I23">
            <v>10.964</v>
          </cell>
        </row>
        <row r="24">
          <cell r="A24">
            <v>3</v>
          </cell>
          <cell r="B24">
            <v>68</v>
          </cell>
          <cell r="C24">
            <v>10143841280</v>
          </cell>
          <cell r="D24" t="str">
            <v>ЗАХАРОВ Сергей</v>
          </cell>
          <cell r="E24">
            <v>39623</v>
          </cell>
          <cell r="F24" t="str">
            <v>1 СР</v>
          </cell>
          <cell r="G24" t="str">
            <v>Тюменская обл.</v>
          </cell>
          <cell r="H24">
            <v>5.4189999999999996</v>
          </cell>
          <cell r="I24">
            <v>10.968999999999999</v>
          </cell>
        </row>
        <row r="25">
          <cell r="A25">
            <v>4</v>
          </cell>
          <cell r="B25">
            <v>65</v>
          </cell>
          <cell r="C25">
            <v>10143591912</v>
          </cell>
          <cell r="D25" t="str">
            <v>ШЕПЕЛИН Илья</v>
          </cell>
          <cell r="E25">
            <v>40314</v>
          </cell>
          <cell r="F25" t="str">
            <v>2 СР</v>
          </cell>
          <cell r="G25" t="str">
            <v>Тюменская обл.</v>
          </cell>
          <cell r="H25">
            <v>5.452</v>
          </cell>
          <cell r="I25">
            <v>10.987</v>
          </cell>
        </row>
        <row r="26">
          <cell r="B26">
            <v>58</v>
          </cell>
          <cell r="C26">
            <v>10127428274</v>
          </cell>
          <cell r="D26" t="str">
            <v>ЖИВЕЧКОВ Илья</v>
          </cell>
          <cell r="E26">
            <v>39296</v>
          </cell>
          <cell r="F26" t="str">
            <v>КМС</v>
          </cell>
          <cell r="G26" t="str">
            <v>Москва</v>
          </cell>
          <cell r="H26">
            <v>5.4790000000000001</v>
          </cell>
          <cell r="I26">
            <v>11.122999999999999</v>
          </cell>
        </row>
        <row r="27">
          <cell r="A27">
            <v>5</v>
          </cell>
          <cell r="B27">
            <v>57</v>
          </cell>
          <cell r="C27">
            <v>10151609566</v>
          </cell>
          <cell r="D27" t="str">
            <v>МАРТЫНОВ Александр</v>
          </cell>
          <cell r="E27">
            <v>39123</v>
          </cell>
          <cell r="F27" t="str">
            <v>КМС</v>
          </cell>
          <cell r="G27" t="str">
            <v>Москва</v>
          </cell>
          <cell r="H27">
            <v>5.4939999999999998</v>
          </cell>
          <cell r="I27">
            <v>11.148</v>
          </cell>
        </row>
        <row r="28">
          <cell r="A28">
            <v>6</v>
          </cell>
          <cell r="B28">
            <v>67</v>
          </cell>
          <cell r="C28">
            <v>10153942014</v>
          </cell>
          <cell r="D28" t="str">
            <v>СЕРГЕЕВ Никита</v>
          </cell>
          <cell r="E28">
            <v>40227</v>
          </cell>
          <cell r="F28" t="str">
            <v>2 СР</v>
          </cell>
          <cell r="G28" t="str">
            <v>Тюменская обл.</v>
          </cell>
          <cell r="H28">
            <v>5.4960000000000004</v>
          </cell>
          <cell r="I28">
            <v>11.18</v>
          </cell>
        </row>
        <row r="29">
          <cell r="B29">
            <v>63</v>
          </cell>
          <cell r="C29">
            <v>10128097877</v>
          </cell>
          <cell r="D29" t="str">
            <v>ШУРАВИН Владислав</v>
          </cell>
          <cell r="E29">
            <v>39729</v>
          </cell>
          <cell r="F29" t="str">
            <v>2 СР</v>
          </cell>
          <cell r="G29" t="str">
            <v>Тюменская обл.</v>
          </cell>
          <cell r="H29">
            <v>6.181</v>
          </cell>
          <cell r="I29">
            <v>12.441000000000001</v>
          </cell>
        </row>
        <row r="30">
          <cell r="B30">
            <v>62</v>
          </cell>
          <cell r="C30">
            <v>10104125642</v>
          </cell>
          <cell r="D30" t="str">
            <v>СУЛТАНОВ Матвей</v>
          </cell>
          <cell r="E30">
            <v>39175</v>
          </cell>
          <cell r="F30" t="str">
            <v>КМС</v>
          </cell>
          <cell r="G30" t="str">
            <v>Москва</v>
          </cell>
          <cell r="H30">
            <v>6.258</v>
          </cell>
          <cell r="I30">
            <v>12.782999999999999</v>
          </cell>
        </row>
        <row r="31">
          <cell r="B31">
            <v>64</v>
          </cell>
          <cell r="C31">
            <v>10143841583</v>
          </cell>
          <cell r="D31" t="str">
            <v>ТУРЧИН Александр</v>
          </cell>
          <cell r="E31">
            <v>40199</v>
          </cell>
          <cell r="F31" t="str">
            <v>2 СР</v>
          </cell>
          <cell r="G31" t="str">
            <v>Тюменская обл.</v>
          </cell>
          <cell r="H31">
            <v>6.5640000000000001</v>
          </cell>
          <cell r="I31">
            <v>13.294</v>
          </cell>
        </row>
        <row r="32">
          <cell r="A32">
            <v>7</v>
          </cell>
          <cell r="B32">
            <v>72</v>
          </cell>
          <cell r="C32">
            <v>10143619392</v>
          </cell>
          <cell r="D32" t="str">
            <v>ПУЗЫРОВ Владимир</v>
          </cell>
          <cell r="E32">
            <v>39492</v>
          </cell>
          <cell r="F32" t="str">
            <v>2 СР</v>
          </cell>
          <cell r="G32" t="str">
            <v>Респ.Башкортостан</v>
          </cell>
          <cell r="H32">
            <v>6.7069999999999999</v>
          </cell>
          <cell r="I32">
            <v>13.815</v>
          </cell>
        </row>
        <row r="33">
          <cell r="A33">
            <v>8</v>
          </cell>
          <cell r="B33">
            <v>73</v>
          </cell>
          <cell r="C33">
            <v>10151623613</v>
          </cell>
          <cell r="D33" t="str">
            <v>СПИРИДОНОВ Денис</v>
          </cell>
          <cell r="E33">
            <v>39475</v>
          </cell>
          <cell r="F33" t="str">
            <v>1 СР</v>
          </cell>
          <cell r="G33" t="str">
            <v>Респ.Башкортостан</v>
          </cell>
          <cell r="H33">
            <v>6.8460000000000001</v>
          </cell>
          <cell r="I33">
            <v>14.223000000000001</v>
          </cell>
        </row>
        <row r="34">
          <cell r="A34">
            <v>9</v>
          </cell>
          <cell r="B34">
            <v>74</v>
          </cell>
          <cell r="C34">
            <v>10143590191</v>
          </cell>
          <cell r="D34" t="str">
            <v>СОБОЛЕВ Семен</v>
          </cell>
          <cell r="E34">
            <v>39484</v>
          </cell>
          <cell r="F34" t="str">
            <v>2 СР</v>
          </cell>
          <cell r="G34" t="str">
            <v>Респ.Башкортостан</v>
          </cell>
          <cell r="H34">
            <v>7.7089999999999996</v>
          </cell>
          <cell r="I34">
            <v>15.895</v>
          </cell>
        </row>
        <row r="36">
          <cell r="A36" t="str">
            <v>ПОГОДНЫЕ УСЛОВИЯ</v>
          </cell>
          <cell r="G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4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9</v>
          </cell>
        </row>
        <row r="39">
          <cell r="G39" t="str">
            <v>Стартовало</v>
          </cell>
          <cell r="H39">
            <v>9</v>
          </cell>
        </row>
        <row r="40">
          <cell r="G40" t="str">
            <v>Финишировало</v>
          </cell>
          <cell r="H40">
            <v>9</v>
          </cell>
        </row>
        <row r="41">
          <cell r="G41" t="str">
            <v>Н. финишировало</v>
          </cell>
          <cell r="H41">
            <v>0</v>
          </cell>
        </row>
        <row r="42">
          <cell r="G42" t="str">
            <v>Дисквалифицировано</v>
          </cell>
          <cell r="H42">
            <v>0</v>
          </cell>
        </row>
        <row r="43">
          <cell r="G43" t="str">
            <v>Н. стартовало</v>
          </cell>
          <cell r="H43">
            <v>0</v>
          </cell>
        </row>
        <row r="45">
          <cell r="A45" t="str">
            <v>ТЕХНИЧЕСКИЙ ДЕЛЕГАТ ФВСР:</v>
          </cell>
          <cell r="E45" t="str">
            <v>ГЛАВНЫЙ СУДЬЯ:</v>
          </cell>
          <cell r="H45" t="str">
            <v>ГЛАВНЫЙ СЕКРЕТАРЬ:</v>
          </cell>
        </row>
        <row r="50">
          <cell r="A50" t="str">
            <v xml:space="preserve">ДЕНИСЕНКО С.А. (г. МОСКВА) </v>
          </cell>
          <cell r="E50" t="str">
            <v xml:space="preserve">САВИЦКИЙ К.Н. (ВК, г. НОВОСИБИРСК) </v>
          </cell>
          <cell r="H50" t="str">
            <v>СЛАБКОВСКАЯ В.Н. ( ВК, г. ОМСК)</v>
          </cell>
        </row>
      </sheetData>
      <sheetData sheetId="8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1/4 финала: 4 з-да х 2 чел.</v>
          </cell>
        </row>
        <row r="15">
          <cell r="E15" t="str">
            <v>1=&gt;1/2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70</v>
          </cell>
          <cell r="F18" t="str">
            <v>ЗАЛИВИН Владимир</v>
          </cell>
          <cell r="G18">
            <v>70</v>
          </cell>
          <cell r="H18" t="str">
            <v>ЗАЛИВИН Владимир</v>
          </cell>
          <cell r="I18">
            <v>13.131</v>
          </cell>
        </row>
        <row r="19">
          <cell r="E19">
            <v>73</v>
          </cell>
          <cell r="F19" t="str">
            <v>СПИРИДОНОВ Денис</v>
          </cell>
          <cell r="G19">
            <v>73</v>
          </cell>
          <cell r="H19" t="str">
            <v>СПИРИДОНОВ Денис</v>
          </cell>
        </row>
        <row r="21">
          <cell r="D21">
            <v>2</v>
          </cell>
          <cell r="E21">
            <v>66</v>
          </cell>
          <cell r="F21" t="str">
            <v>ШЕПЕЛИН Кирилл</v>
          </cell>
          <cell r="G21">
            <v>66</v>
          </cell>
          <cell r="H21" t="str">
            <v>ШЕПЕЛИН Кирилл</v>
          </cell>
          <cell r="I21">
            <v>12.984</v>
          </cell>
        </row>
        <row r="22">
          <cell r="E22">
            <v>72</v>
          </cell>
          <cell r="F22" t="str">
            <v>ПУЗЫРОВ Владимир</v>
          </cell>
          <cell r="G22">
            <v>72</v>
          </cell>
          <cell r="H22" t="str">
            <v>ПУЗЫРОВ Владимир</v>
          </cell>
        </row>
        <row r="24">
          <cell r="D24">
            <v>3</v>
          </cell>
          <cell r="E24">
            <v>68</v>
          </cell>
          <cell r="F24" t="str">
            <v>ЗАХАРОВ Сергей</v>
          </cell>
          <cell r="G24">
            <v>68</v>
          </cell>
          <cell r="H24" t="str">
            <v>ЗАХАРОВ Сергей</v>
          </cell>
          <cell r="I24">
            <v>11.907</v>
          </cell>
        </row>
        <row r="25">
          <cell r="E25">
            <v>67</v>
          </cell>
          <cell r="F25" t="str">
            <v>СЕРГЕЕВ Никита</v>
          </cell>
          <cell r="G25">
            <v>67</v>
          </cell>
          <cell r="H25" t="str">
            <v>СЕРГЕЕВ Никита</v>
          </cell>
        </row>
        <row r="27">
          <cell r="D27">
            <v>4</v>
          </cell>
          <cell r="E27">
            <v>65</v>
          </cell>
          <cell r="F27" t="str">
            <v>ШЕПЕЛИН Илья</v>
          </cell>
          <cell r="G27">
            <v>65</v>
          </cell>
          <cell r="H27" t="str">
            <v>ШЕПЕЛИН Илья</v>
          </cell>
          <cell r="I27">
            <v>12.439</v>
          </cell>
        </row>
        <row r="28">
          <cell r="E28">
            <v>57</v>
          </cell>
          <cell r="F28" t="str">
            <v>МАРТЫНОВ Александр</v>
          </cell>
          <cell r="G28">
            <v>57</v>
          </cell>
          <cell r="H28" t="str">
            <v>МАРТЫНОВ Александр</v>
          </cell>
        </row>
        <row r="30">
          <cell r="H30" t="str">
            <v>Финал 3-4 место</v>
          </cell>
          <cell r="I30" t="str">
            <v>1 тур</v>
          </cell>
        </row>
        <row r="31">
          <cell r="G31">
            <v>65</v>
          </cell>
          <cell r="H31" t="str">
            <v>ШЕПЕЛИН Илья</v>
          </cell>
        </row>
        <row r="32">
          <cell r="G32">
            <v>66</v>
          </cell>
          <cell r="H32" t="str">
            <v>ШЕПЕЛИН Кирилл</v>
          </cell>
        </row>
        <row r="33">
          <cell r="H33" t="str">
            <v>Финал 1-2 место</v>
          </cell>
          <cell r="I33" t="str">
            <v>1 тур</v>
          </cell>
        </row>
        <row r="34">
          <cell r="G34">
            <v>70</v>
          </cell>
          <cell r="H34" t="str">
            <v>ЗАЛИВИН Владимир</v>
          </cell>
        </row>
        <row r="35">
          <cell r="G35">
            <v>68</v>
          </cell>
          <cell r="H35" t="str">
            <v>ЗАХАРОВ Сергей</v>
          </cell>
        </row>
        <row r="39">
          <cell r="I39" t="str">
            <v>Коллегия комиссаров</v>
          </cell>
        </row>
        <row r="56">
          <cell r="E56" t="str">
            <v>Надежда 2: 2х4 =&gt; 1=2</v>
          </cell>
        </row>
        <row r="57">
          <cell r="C57">
            <v>1</v>
          </cell>
          <cell r="D57" t="str">
            <v>1C2</v>
          </cell>
          <cell r="F57" t="str">
            <v>1D1</v>
          </cell>
        </row>
        <row r="58">
          <cell r="D58" t="str">
            <v>3C2</v>
          </cell>
          <cell r="F58" t="str">
            <v>1D2</v>
          </cell>
        </row>
        <row r="59">
          <cell r="D59" t="str">
            <v>2C3</v>
          </cell>
          <cell r="F59" t="str">
            <v>1D3</v>
          </cell>
        </row>
        <row r="60">
          <cell r="D60" t="str">
            <v>4C3</v>
          </cell>
          <cell r="F60" t="str">
            <v>1D4</v>
          </cell>
        </row>
        <row r="62">
          <cell r="C62">
            <v>2</v>
          </cell>
          <cell r="D62" t="str">
            <v>2C2</v>
          </cell>
          <cell r="F62" t="str">
            <v>2D1</v>
          </cell>
        </row>
        <row r="63">
          <cell r="D63" t="str">
            <v>4C2</v>
          </cell>
          <cell r="F63" t="str">
            <v>2D2</v>
          </cell>
        </row>
        <row r="64">
          <cell r="D64" t="str">
            <v>1C3</v>
          </cell>
          <cell r="F64" t="str">
            <v>2D3</v>
          </cell>
        </row>
        <row r="65">
          <cell r="D65" t="str">
            <v>3C3</v>
          </cell>
          <cell r="F65" t="str">
            <v>2D4</v>
          </cell>
        </row>
        <row r="72">
          <cell r="E72" t="str">
            <v>Надежда 3: 1х4  =&gt; 1=1</v>
          </cell>
        </row>
        <row r="73">
          <cell r="D73" t="str">
            <v>1E2</v>
          </cell>
          <cell r="F73" t="str">
            <v>1K1</v>
          </cell>
        </row>
        <row r="74">
          <cell r="D74" t="str">
            <v>2E2</v>
          </cell>
          <cell r="F74" t="str">
            <v>4 м</v>
          </cell>
        </row>
        <row r="75">
          <cell r="D75" t="str">
            <v>1E3</v>
          </cell>
          <cell r="F75" t="str">
            <v>5 м</v>
          </cell>
        </row>
        <row r="76">
          <cell r="D76" t="str">
            <v>2E3</v>
          </cell>
          <cell r="F76" t="str">
            <v>6 м</v>
          </cell>
        </row>
      </sheetData>
      <sheetData sheetId="8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ЖЕНЩИНЫ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>ОКОНЧАНИЕ ГОНКИ:  17ч 44м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70</v>
          </cell>
          <cell r="C23">
            <v>10118152953</v>
          </cell>
          <cell r="D23" t="str">
            <v>ЗАЛИВИН Владимир</v>
          </cell>
          <cell r="E23">
            <v>39051</v>
          </cell>
          <cell r="F23" t="str">
            <v>КМС</v>
          </cell>
          <cell r="G23" t="str">
            <v>Липецкая обл.</v>
          </cell>
          <cell r="H23" t="str">
            <v>МС</v>
          </cell>
        </row>
        <row r="24">
          <cell r="A24">
            <v>2</v>
          </cell>
          <cell r="B24">
            <v>68</v>
          </cell>
          <cell r="C24">
            <v>10143841280</v>
          </cell>
          <cell r="D24" t="str">
            <v>ЗАХАРОВ Сергей</v>
          </cell>
          <cell r="E24">
            <v>39623</v>
          </cell>
          <cell r="F24" t="str">
            <v>1 СР</v>
          </cell>
          <cell r="G24" t="str">
            <v>Тюменская обл.</v>
          </cell>
          <cell r="H24" t="str">
            <v>МС</v>
          </cell>
        </row>
        <row r="25">
          <cell r="A25">
            <v>3</v>
          </cell>
          <cell r="B25">
            <v>65</v>
          </cell>
          <cell r="C25">
            <v>10143591912</v>
          </cell>
          <cell r="D25" t="str">
            <v>ШЕПЕЛИН Илья</v>
          </cell>
          <cell r="E25">
            <v>40314</v>
          </cell>
          <cell r="F25" t="str">
            <v>2 СР</v>
          </cell>
          <cell r="G25" t="str">
            <v>Тюменская обл.</v>
          </cell>
          <cell r="H25" t="str">
            <v>МС</v>
          </cell>
        </row>
        <row r="26">
          <cell r="A26">
            <v>4</v>
          </cell>
          <cell r="B26">
            <v>66</v>
          </cell>
          <cell r="C26">
            <v>10143618584</v>
          </cell>
          <cell r="D26" t="str">
            <v>ШЕПЕЛИН Кирилл</v>
          </cell>
          <cell r="E26">
            <v>40314</v>
          </cell>
          <cell r="F26" t="str">
            <v>КМС</v>
          </cell>
          <cell r="G26" t="str">
            <v>Тюменская обл.</v>
          </cell>
          <cell r="H26" t="str">
            <v>КМС</v>
          </cell>
        </row>
        <row r="27">
          <cell r="A27">
            <v>5</v>
          </cell>
          <cell r="B27">
            <v>57</v>
          </cell>
          <cell r="C27">
            <v>10151609566</v>
          </cell>
          <cell r="D27" t="str">
            <v>МАРТЫНОВ Александр</v>
          </cell>
          <cell r="E27">
            <v>39123</v>
          </cell>
          <cell r="F27" t="str">
            <v>КМС</v>
          </cell>
          <cell r="G27" t="str">
            <v>Москва</v>
          </cell>
          <cell r="H27" t="str">
            <v>КМС</v>
          </cell>
        </row>
        <row r="28">
          <cell r="A28">
            <v>6</v>
          </cell>
          <cell r="B28">
            <v>67</v>
          </cell>
          <cell r="C28">
            <v>10153942014</v>
          </cell>
          <cell r="D28" t="str">
            <v>СЕРГЕЕВ Никита</v>
          </cell>
          <cell r="E28">
            <v>40227</v>
          </cell>
          <cell r="F28" t="str">
            <v>2 СР</v>
          </cell>
          <cell r="G28" t="str">
            <v>Тюменская обл.</v>
          </cell>
          <cell r="H28" t="str">
            <v>КМС</v>
          </cell>
        </row>
        <row r="29">
          <cell r="A29">
            <v>7</v>
          </cell>
          <cell r="B29">
            <v>72</v>
          </cell>
          <cell r="C29">
            <v>10143619392</v>
          </cell>
          <cell r="D29" t="str">
            <v>ПУЗЫРОВ Владимир</v>
          </cell>
          <cell r="E29">
            <v>39492</v>
          </cell>
          <cell r="F29" t="str">
            <v>2 СР</v>
          </cell>
          <cell r="G29" t="str">
            <v>Респ.Башкортостан</v>
          </cell>
        </row>
        <row r="30">
          <cell r="A30">
            <v>8</v>
          </cell>
          <cell r="B30">
            <v>73</v>
          </cell>
          <cell r="C30">
            <v>10151623613</v>
          </cell>
          <cell r="D30" t="str">
            <v>СПИРИДОНОВ Денис</v>
          </cell>
          <cell r="E30">
            <v>39475</v>
          </cell>
          <cell r="F30" t="str">
            <v>1 СР</v>
          </cell>
          <cell r="G30" t="str">
            <v>Респ.Башкортостан</v>
          </cell>
        </row>
        <row r="31">
          <cell r="A31">
            <v>9</v>
          </cell>
          <cell r="B31">
            <v>74</v>
          </cell>
          <cell r="C31">
            <v>10143590191</v>
          </cell>
          <cell r="D31" t="str">
            <v>СОБОЛЕВ Семен</v>
          </cell>
          <cell r="E31">
            <v>39484</v>
          </cell>
          <cell r="F31" t="str">
            <v>2 СР</v>
          </cell>
          <cell r="G31" t="str">
            <v>Респ.Башкортостан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9</v>
          </cell>
          <cell r="C39" t="e">
            <v>#NAME?</v>
          </cell>
          <cell r="D39" t="e">
            <v>#NAME?</v>
          </cell>
          <cell r="E39" t="e">
            <v>#NAME?</v>
          </cell>
          <cell r="F39" t="e">
            <v>#NAME?</v>
          </cell>
          <cell r="G39" t="e">
            <v>#NAME?</v>
          </cell>
        </row>
        <row r="40">
          <cell r="A40">
            <v>10</v>
          </cell>
          <cell r="C40" t="e">
            <v>#NAME?</v>
          </cell>
          <cell r="D40" t="e">
            <v>#NAME?</v>
          </cell>
          <cell r="E40" t="e">
            <v>#NAME?</v>
          </cell>
          <cell r="F40" t="e">
            <v>#NAME?</v>
          </cell>
          <cell r="G40" t="e">
            <v>#NAME?</v>
          </cell>
        </row>
        <row r="41">
          <cell r="A41">
            <v>11</v>
          </cell>
          <cell r="C41" t="e">
            <v>#NAME?</v>
          </cell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</row>
        <row r="42">
          <cell r="A42">
            <v>12</v>
          </cell>
          <cell r="C42" t="e">
            <v>#NAME?</v>
          </cell>
          <cell r="D42" t="e">
            <v>#NAME?</v>
          </cell>
          <cell r="E42" t="e">
            <v>#NAME?</v>
          </cell>
          <cell r="F42" t="e">
            <v>#NAME?</v>
          </cell>
          <cell r="G42" t="e">
            <v>#NAME?</v>
          </cell>
        </row>
        <row r="43">
          <cell r="A43">
            <v>13</v>
          </cell>
          <cell r="C43" t="e">
            <v>#NAME?</v>
          </cell>
          <cell r="D43" t="e">
            <v>#NAME?</v>
          </cell>
          <cell r="E43" t="e">
            <v>#NAME?</v>
          </cell>
          <cell r="F43" t="e">
            <v>#NAME?</v>
          </cell>
          <cell r="G43" t="e">
            <v>#NAME?</v>
          </cell>
        </row>
        <row r="45">
          <cell r="A45" t="str">
            <v>ПОГОДНЫЕ УСЛОВИЯ</v>
          </cell>
        </row>
        <row r="46">
          <cell r="A46" t="str">
            <v>Температура: +26</v>
          </cell>
        </row>
        <row r="47">
          <cell r="A47" t="str">
            <v>Влажность: 47 %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F49" t="str">
            <v>ГЛАВНЫЙ СЕКРЕТАРЬ:</v>
          </cell>
          <cell r="H49" t="str">
            <v>СУДЬЯ НА ФИНИШЕ:</v>
          </cell>
        </row>
        <row r="54">
          <cell r="A54" t="str">
            <v xml:space="preserve">ДЕНИСЕНКО С.А. (г. МОСКВА) </v>
          </cell>
          <cell r="D54" t="str">
            <v xml:space="preserve">САВИЦКИЙ К.Н. (ВК, г. НОВОСИБИРСК) </v>
          </cell>
          <cell r="F54" t="str">
            <v>СЛАБКОВСКАЯ В.Н. ( ВК, г. ОМСК)</v>
          </cell>
          <cell r="H54" t="str">
            <v xml:space="preserve">СТАРЧЕНКОВ С.А. (ВК, г. ОМСК) 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ВСЕРОССИЙСКИЕ СОРЕВНОВАНИЯ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ОМСК - "Омский велотрек"</v>
          </cell>
        </row>
        <row r="15">
          <cell r="A15" t="str">
            <v>ДАТА ПРОВЕДЕНИЯ: 03 МАРТА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48</v>
          </cell>
          <cell r="D24">
            <v>10105798688</v>
          </cell>
          <cell r="E24" t="str">
            <v>РЯБОВ Александр</v>
          </cell>
          <cell r="F24">
            <v>39205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15</v>
          </cell>
          <cell r="D25">
            <v>10092426331</v>
          </cell>
          <cell r="E25" t="str">
            <v>САННИКОВ Евгений</v>
          </cell>
          <cell r="F25">
            <v>38756</v>
          </cell>
          <cell r="G25" t="str">
            <v>КМС</v>
          </cell>
          <cell r="H25" t="str">
            <v>Омская обл.</v>
          </cell>
          <cell r="I25">
            <v>2</v>
          </cell>
        </row>
        <row r="26">
          <cell r="A26">
            <v>3</v>
          </cell>
          <cell r="C26">
            <v>45</v>
          </cell>
          <cell r="D26">
            <v>10131547845</v>
          </cell>
          <cell r="E26" t="str">
            <v>АХТАМОВ Кирилл</v>
          </cell>
          <cell r="F26">
            <v>39276</v>
          </cell>
          <cell r="G26" t="str">
            <v>КМС</v>
          </cell>
          <cell r="H26" t="str">
            <v>Иркутская обл.</v>
          </cell>
          <cell r="I26">
            <v>3</v>
          </cell>
        </row>
        <row r="27">
          <cell r="A27">
            <v>4</v>
          </cell>
          <cell r="C27">
            <v>25</v>
          </cell>
          <cell r="D27">
            <v>10015328509</v>
          </cell>
          <cell r="E27" t="str">
            <v>ПОПОВ Антон</v>
          </cell>
          <cell r="F27">
            <v>36190</v>
          </cell>
          <cell r="G27" t="str">
            <v>МС</v>
          </cell>
          <cell r="H27" t="str">
            <v>Воронежская обл.,Омская обл.</v>
          </cell>
          <cell r="I27">
            <v>4</v>
          </cell>
        </row>
        <row r="28">
          <cell r="A28">
            <v>5</v>
          </cell>
          <cell r="C28">
            <v>34</v>
          </cell>
          <cell r="D28">
            <v>10080358622</v>
          </cell>
          <cell r="E28" t="str">
            <v>УЖЕВКО Роман</v>
          </cell>
          <cell r="F28">
            <v>38421</v>
          </cell>
          <cell r="G28" t="str">
            <v>МС</v>
          </cell>
          <cell r="H28" t="str">
            <v>Орловская обл.</v>
          </cell>
          <cell r="I28">
            <v>5</v>
          </cell>
        </row>
        <row r="29">
          <cell r="A29">
            <v>6</v>
          </cell>
          <cell r="C29">
            <v>5</v>
          </cell>
          <cell r="D29">
            <v>10081650136</v>
          </cell>
          <cell r="E29" t="str">
            <v>ПУРЫГИН Максим</v>
          </cell>
          <cell r="F29">
            <v>38520</v>
          </cell>
          <cell r="G29" t="str">
            <v>МС</v>
          </cell>
          <cell r="H29" t="str">
            <v>Омская обл.</v>
          </cell>
          <cell r="I29">
            <v>6</v>
          </cell>
        </row>
        <row r="30">
          <cell r="A30">
            <v>7</v>
          </cell>
          <cell r="C30">
            <v>28</v>
          </cell>
          <cell r="D30">
            <v>10095011985</v>
          </cell>
          <cell r="E30" t="str">
            <v>ПОЧЕРНЯЕВ Николай</v>
          </cell>
          <cell r="F30">
            <v>38515</v>
          </cell>
          <cell r="G30" t="str">
            <v>МС</v>
          </cell>
          <cell r="H30" t="str">
            <v>Респ. Крым</v>
          </cell>
          <cell r="I30">
            <v>7</v>
          </cell>
        </row>
        <row r="31">
          <cell r="A31">
            <v>8</v>
          </cell>
          <cell r="C31">
            <v>31</v>
          </cell>
          <cell r="D31">
            <v>10036060742</v>
          </cell>
          <cell r="E31" t="str">
            <v>АНИСИМОВ Иван</v>
          </cell>
          <cell r="F31">
            <v>37731</v>
          </cell>
          <cell r="G31" t="str">
            <v>МС</v>
          </cell>
          <cell r="H31" t="str">
            <v>Орловская обл.</v>
          </cell>
          <cell r="I31">
            <v>8</v>
          </cell>
        </row>
        <row r="32">
          <cell r="A32">
            <v>9</v>
          </cell>
          <cell r="C32">
            <v>23</v>
          </cell>
          <cell r="D32">
            <v>10092399150</v>
          </cell>
          <cell r="E32" t="str">
            <v>ПРИДАТЧЕНКО Роман</v>
          </cell>
          <cell r="F32">
            <v>39409</v>
          </cell>
          <cell r="G32" t="str">
            <v>КМС</v>
          </cell>
          <cell r="H32" t="str">
            <v>Омская обл.</v>
          </cell>
          <cell r="I32">
            <v>9</v>
          </cell>
        </row>
        <row r="33">
          <cell r="A33">
            <v>10</v>
          </cell>
          <cell r="C33">
            <v>33</v>
          </cell>
          <cell r="D33">
            <v>10034929579</v>
          </cell>
          <cell r="E33" t="str">
            <v>ЛАПТЕВ Савелий</v>
          </cell>
          <cell r="F33">
            <v>38161</v>
          </cell>
          <cell r="G33" t="str">
            <v>МС</v>
          </cell>
          <cell r="H33" t="str">
            <v>Орловская обл.</v>
          </cell>
          <cell r="I33">
            <v>10</v>
          </cell>
        </row>
        <row r="34">
          <cell r="A34">
            <v>11</v>
          </cell>
          <cell r="C34">
            <v>8</v>
          </cell>
          <cell r="D34">
            <v>10092621038</v>
          </cell>
          <cell r="E34" t="str">
            <v>ЛЯШКО Владислав</v>
          </cell>
          <cell r="F34">
            <v>38191</v>
          </cell>
          <cell r="G34" t="str">
            <v>МС</v>
          </cell>
          <cell r="H34" t="str">
            <v>Омская обл.,Новосибирская обл.</v>
          </cell>
          <cell r="I34">
            <v>11</v>
          </cell>
        </row>
        <row r="35">
          <cell r="A35">
            <v>12</v>
          </cell>
          <cell r="C35">
            <v>22</v>
          </cell>
          <cell r="D35">
            <v>10115821620</v>
          </cell>
          <cell r="E35" t="str">
            <v>ТЮСЕНКОВ Артем</v>
          </cell>
          <cell r="F35">
            <v>39890</v>
          </cell>
          <cell r="G35" t="str">
            <v>1 СР</v>
          </cell>
          <cell r="H35" t="str">
            <v>Омская обл.</v>
          </cell>
          <cell r="I35">
            <v>13</v>
          </cell>
        </row>
        <row r="36">
          <cell r="A36">
            <v>13</v>
          </cell>
          <cell r="C36">
            <v>35</v>
          </cell>
          <cell r="D36">
            <v>10083057141</v>
          </cell>
          <cell r="E36" t="str">
            <v>АВЕРИН Валентин</v>
          </cell>
          <cell r="F36">
            <v>38534</v>
          </cell>
          <cell r="G36" t="str">
            <v>КМС</v>
          </cell>
          <cell r="H36" t="str">
            <v>Новосибирская обл.,Ульяновская обл.</v>
          </cell>
          <cell r="I36">
            <v>14</v>
          </cell>
        </row>
        <row r="37">
          <cell r="A37">
            <v>14</v>
          </cell>
          <cell r="C37">
            <v>27</v>
          </cell>
          <cell r="D37">
            <v>10077952416</v>
          </cell>
          <cell r="E37" t="str">
            <v>ЗАЛИПЯТСКИЙ Иван</v>
          </cell>
          <cell r="F37">
            <v>37631</v>
          </cell>
          <cell r="G37" t="str">
            <v>МС</v>
          </cell>
          <cell r="H37" t="str">
            <v>Омская обл., Респ. Крым</v>
          </cell>
          <cell r="I37">
            <v>15</v>
          </cell>
        </row>
        <row r="38">
          <cell r="A38">
            <v>15</v>
          </cell>
          <cell r="C38">
            <v>4</v>
          </cell>
          <cell r="D38">
            <v>10062526988</v>
          </cell>
          <cell r="E38" t="str">
            <v>ШЕСТАКОВ Артем</v>
          </cell>
          <cell r="F38">
            <v>37882</v>
          </cell>
          <cell r="G38" t="str">
            <v>МС</v>
          </cell>
          <cell r="H38" t="str">
            <v>Омская обл.,Новосибирская обл.</v>
          </cell>
          <cell r="I38">
            <v>16</v>
          </cell>
        </row>
        <row r="39">
          <cell r="A39">
            <v>16</v>
          </cell>
          <cell r="C39">
            <v>26</v>
          </cell>
          <cell r="D39">
            <v>10010085960</v>
          </cell>
          <cell r="E39" t="str">
            <v>КИРЖАЙКИН Никита</v>
          </cell>
          <cell r="F39">
            <v>34246</v>
          </cell>
          <cell r="G39" t="str">
            <v>МС</v>
          </cell>
          <cell r="H39" t="str">
            <v>Респ. Крым.,Омская обл.</v>
          </cell>
          <cell r="I39">
            <v>17</v>
          </cell>
        </row>
        <row r="40">
          <cell r="A40">
            <v>17</v>
          </cell>
          <cell r="C40">
            <v>41</v>
          </cell>
          <cell r="D40">
            <v>10131541781</v>
          </cell>
          <cell r="E40" t="str">
            <v>ПАРГАЧЕВСКИЙ Андрей</v>
          </cell>
          <cell r="F40">
            <v>40422</v>
          </cell>
          <cell r="G40" t="str">
            <v>2 СР</v>
          </cell>
          <cell r="H40" t="str">
            <v>Новосибирская обл.</v>
          </cell>
          <cell r="I40">
            <v>17</v>
          </cell>
        </row>
        <row r="41">
          <cell r="A41">
            <v>18</v>
          </cell>
          <cell r="C41">
            <v>24</v>
          </cell>
          <cell r="D41">
            <v>10133949607</v>
          </cell>
          <cell r="E41" t="str">
            <v>СУСЛОВ Александр</v>
          </cell>
          <cell r="F41">
            <v>39900</v>
          </cell>
          <cell r="G41" t="str">
            <v>1 СР</v>
          </cell>
          <cell r="H41" t="str">
            <v>Омская обл.</v>
          </cell>
          <cell r="I41">
            <v>18</v>
          </cell>
        </row>
        <row r="42">
          <cell r="A42">
            <v>19</v>
          </cell>
          <cell r="C42">
            <v>39</v>
          </cell>
          <cell r="D42">
            <v>10141439926</v>
          </cell>
          <cell r="E42" t="str">
            <v>ГРЕЧКИН Максим</v>
          </cell>
          <cell r="F42">
            <v>39795</v>
          </cell>
          <cell r="G42" t="str">
            <v>1 СР</v>
          </cell>
          <cell r="H42" t="str">
            <v>Новосибирская обл.</v>
          </cell>
          <cell r="I42">
            <v>19</v>
          </cell>
        </row>
        <row r="43">
          <cell r="A43">
            <v>20</v>
          </cell>
          <cell r="C43">
            <v>29</v>
          </cell>
          <cell r="D43">
            <v>10036049123</v>
          </cell>
          <cell r="E43" t="str">
            <v>ХИЛЬКОВИЧ Денис</v>
          </cell>
          <cell r="F43">
            <v>37978</v>
          </cell>
          <cell r="G43" t="str">
            <v>КМС</v>
          </cell>
          <cell r="H43" t="str">
            <v>Респ. Крым</v>
          </cell>
          <cell r="I43">
            <v>19</v>
          </cell>
        </row>
        <row r="44">
          <cell r="A44">
            <v>21</v>
          </cell>
          <cell r="C44">
            <v>32</v>
          </cell>
          <cell r="D44">
            <v>10054315334</v>
          </cell>
          <cell r="E44" t="str">
            <v>БЛОХИН Иван</v>
          </cell>
          <cell r="F44">
            <v>38106</v>
          </cell>
          <cell r="G44" t="str">
            <v>МС</v>
          </cell>
          <cell r="H44" t="str">
            <v>Орловская обл.</v>
          </cell>
          <cell r="I44">
            <v>20</v>
          </cell>
        </row>
        <row r="45">
          <cell r="A45">
            <v>22</v>
          </cell>
          <cell r="C45">
            <v>30</v>
          </cell>
          <cell r="D45">
            <v>10100958893</v>
          </cell>
          <cell r="E45" t="str">
            <v>БЕЛИКОВ Никита</v>
          </cell>
          <cell r="F45">
            <v>38488</v>
          </cell>
          <cell r="G45" t="str">
            <v>МС</v>
          </cell>
          <cell r="H45" t="str">
            <v>Орловская обл.</v>
          </cell>
          <cell r="I45">
            <v>21</v>
          </cell>
        </row>
        <row r="46">
          <cell r="A46">
            <v>24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25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26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27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28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29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30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31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32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33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34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35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36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37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38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39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40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41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42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43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ОМСК - "Омский велотрек"</v>
          </cell>
          <cell r="G12" t="str">
            <v xml:space="preserve">НАЧАЛО ГОНКИ: 13ч 55м </v>
          </cell>
        </row>
        <row r="13">
          <cell r="A13" t="str">
            <v>ДАТА ПРОВЕДЕНИЯ: 03 МАРТА 2024 ГОДА</v>
          </cell>
          <cell r="G13" t="str">
            <v>ОКОНЧАНИЕ ГОНКИ:  14ч 20м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G15" t="str">
            <v xml:space="preserve">ДЕНИСЕНКО С.А. (г. МОСКВА) </v>
          </cell>
          <cell r="H15" t="str">
            <v>ПОКРЫТИЕ ТРЕКА:</v>
          </cell>
        </row>
        <row r="16">
          <cell r="A16" t="str">
            <v>ГЛАВНЫЙ СУДЬЯ:</v>
          </cell>
          <cell r="G16" t="str">
            <v xml:space="preserve">САВИЦКИЙ К.Н. (ВК, г. НОВОСИБИРСК) </v>
          </cell>
          <cell r="H16" t="str">
            <v>ДЛИНА ТРЕКА:</v>
          </cell>
        </row>
        <row r="17">
          <cell r="A17" t="str">
            <v>ГЛАВНЫЙ СЕКРЕТАРЬ:</v>
          </cell>
          <cell r="G17" t="str">
            <v>СЛАБКОВСКАЯ В.Н. ( ВК, г. ОМСК)</v>
          </cell>
          <cell r="H17" t="str">
            <v>ПРОТЯЖЕННОСТЬ ДИСТАНЦИИ:</v>
          </cell>
        </row>
        <row r="18">
          <cell r="A18" t="str">
            <v>СУДЬЯ НА ФИНИШЕ:</v>
          </cell>
          <cell r="G18" t="str">
            <v xml:space="preserve">СТАРЧЕНКОВ С.А. (ВК, г. ОМСК)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30</v>
          </cell>
          <cell r="C22">
            <v>10100958893</v>
          </cell>
          <cell r="D22" t="str">
            <v>БЕЛИКОВ Никита</v>
          </cell>
          <cell r="E22">
            <v>38488</v>
          </cell>
          <cell r="F22" t="str">
            <v>МС</v>
          </cell>
          <cell r="G22" t="str">
            <v>Орловская обл.</v>
          </cell>
          <cell r="H22">
            <v>4.9109999999999996</v>
          </cell>
          <cell r="I22">
            <v>9.9649999999999999</v>
          </cell>
        </row>
        <row r="23">
          <cell r="A23">
            <v>2</v>
          </cell>
          <cell r="B23">
            <v>29</v>
          </cell>
          <cell r="C23">
            <v>10036049123</v>
          </cell>
          <cell r="D23" t="str">
            <v>ХИЛЬКОВИЧ Денис</v>
          </cell>
          <cell r="E23">
            <v>37978</v>
          </cell>
          <cell r="F23" t="str">
            <v>КМС</v>
          </cell>
          <cell r="G23" t="str">
            <v>Респ. Крым</v>
          </cell>
          <cell r="H23">
            <v>4.9800000000000004</v>
          </cell>
          <cell r="I23">
            <v>10.032999999999999</v>
          </cell>
        </row>
        <row r="24">
          <cell r="A24">
            <v>3</v>
          </cell>
          <cell r="B24">
            <v>28</v>
          </cell>
          <cell r="C24">
            <v>10095011985</v>
          </cell>
          <cell r="D24" t="str">
            <v>ПОЧЕРНЯЕВ Николай</v>
          </cell>
          <cell r="E24">
            <v>38515</v>
          </cell>
          <cell r="F24" t="str">
            <v>МС</v>
          </cell>
          <cell r="G24" t="str">
            <v>Респ. Крым</v>
          </cell>
          <cell r="H24">
            <v>4.9859999999999998</v>
          </cell>
          <cell r="I24">
            <v>10.050000000000001</v>
          </cell>
        </row>
        <row r="25">
          <cell r="A25">
            <v>4</v>
          </cell>
          <cell r="B25">
            <v>27</v>
          </cell>
          <cell r="C25">
            <v>10077952416</v>
          </cell>
          <cell r="D25" t="str">
            <v>ЗАЛИПЯТСКИЙ Иван</v>
          </cell>
          <cell r="E25">
            <v>37631</v>
          </cell>
          <cell r="F25" t="str">
            <v>МС</v>
          </cell>
          <cell r="G25" t="str">
            <v>Омская обл., Респ. Крым</v>
          </cell>
          <cell r="H25">
            <v>4.9800000000000004</v>
          </cell>
          <cell r="I25">
            <v>10.06</v>
          </cell>
        </row>
        <row r="26">
          <cell r="A26">
            <v>5</v>
          </cell>
          <cell r="B26">
            <v>26</v>
          </cell>
          <cell r="C26">
            <v>10010085960</v>
          </cell>
          <cell r="D26" t="str">
            <v>КИРЖАЙКИН Никита</v>
          </cell>
          <cell r="E26">
            <v>34246</v>
          </cell>
          <cell r="F26" t="str">
            <v>МС</v>
          </cell>
          <cell r="G26" t="str">
            <v>Респ. Крым.,Омская обл.</v>
          </cell>
          <cell r="H26">
            <v>5.0259999999999998</v>
          </cell>
          <cell r="I26">
            <v>10.081</v>
          </cell>
        </row>
        <row r="27">
          <cell r="A27">
            <v>6</v>
          </cell>
          <cell r="B27">
            <v>32</v>
          </cell>
          <cell r="C27">
            <v>10054315334</v>
          </cell>
          <cell r="D27" t="str">
            <v>БЛОХИН Иван</v>
          </cell>
          <cell r="E27">
            <v>38106</v>
          </cell>
          <cell r="F27" t="str">
            <v>МС</v>
          </cell>
          <cell r="G27" t="str">
            <v>Орловская обл.</v>
          </cell>
          <cell r="H27">
            <v>5.0270000000000001</v>
          </cell>
          <cell r="I27">
            <v>10.161</v>
          </cell>
        </row>
        <row r="28">
          <cell r="A28">
            <v>7</v>
          </cell>
          <cell r="B28">
            <v>35</v>
          </cell>
          <cell r="C28">
            <v>10083057141</v>
          </cell>
          <cell r="D28" t="str">
            <v>АВЕРИН Валентин</v>
          </cell>
          <cell r="E28">
            <v>38534</v>
          </cell>
          <cell r="F28" t="str">
            <v>КМС</v>
          </cell>
          <cell r="G28" t="str">
            <v>Новосибирская обл.,Ульяновская обл.</v>
          </cell>
          <cell r="H28">
            <v>5.0369999999999999</v>
          </cell>
          <cell r="I28">
            <v>10.164999999999999</v>
          </cell>
        </row>
        <row r="29">
          <cell r="A29">
            <v>8</v>
          </cell>
          <cell r="B29">
            <v>33</v>
          </cell>
          <cell r="C29">
            <v>10034929579</v>
          </cell>
          <cell r="D29" t="str">
            <v>ЛАПТЕВ Савелий</v>
          </cell>
          <cell r="E29">
            <v>38161</v>
          </cell>
          <cell r="F29" t="str">
            <v>МС</v>
          </cell>
          <cell r="G29" t="str">
            <v>Орловская обл.</v>
          </cell>
          <cell r="H29">
            <v>5.0359999999999996</v>
          </cell>
          <cell r="I29">
            <v>10.175000000000001</v>
          </cell>
        </row>
        <row r="30">
          <cell r="A30">
            <v>9</v>
          </cell>
          <cell r="B30">
            <v>23</v>
          </cell>
          <cell r="C30">
            <v>10092399150</v>
          </cell>
          <cell r="D30" t="str">
            <v>ПРИДАТЧЕНКО Роман</v>
          </cell>
          <cell r="E30">
            <v>39409</v>
          </cell>
          <cell r="F30" t="str">
            <v>КМС</v>
          </cell>
          <cell r="G30" t="str">
            <v>Омская обл.</v>
          </cell>
          <cell r="H30">
            <v>5.0410000000000004</v>
          </cell>
          <cell r="I30">
            <v>10.196999999999999</v>
          </cell>
        </row>
        <row r="31">
          <cell r="A31">
            <v>10</v>
          </cell>
          <cell r="B31">
            <v>39</v>
          </cell>
          <cell r="C31">
            <v>10141439926</v>
          </cell>
          <cell r="D31" t="str">
            <v>ГРЕЧКИН Максим</v>
          </cell>
          <cell r="E31">
            <v>39795</v>
          </cell>
          <cell r="F31" t="str">
            <v>1 СР</v>
          </cell>
          <cell r="G31" t="str">
            <v>Новосибирская обл.</v>
          </cell>
          <cell r="H31">
            <v>5.0229999999999997</v>
          </cell>
          <cell r="I31">
            <v>10.218</v>
          </cell>
        </row>
        <row r="32">
          <cell r="A32">
            <v>11</v>
          </cell>
          <cell r="B32">
            <v>24</v>
          </cell>
          <cell r="C32">
            <v>10133949607</v>
          </cell>
          <cell r="D32" t="str">
            <v>СУСЛОВ Александр</v>
          </cell>
          <cell r="E32">
            <v>39900</v>
          </cell>
          <cell r="F32" t="str">
            <v>1 СР</v>
          </cell>
          <cell r="G32" t="str">
            <v>Омская обл.</v>
          </cell>
          <cell r="H32">
            <v>5.1070000000000002</v>
          </cell>
          <cell r="I32">
            <v>10.271000000000001</v>
          </cell>
        </row>
        <row r="33">
          <cell r="A33">
            <v>12</v>
          </cell>
          <cell r="B33">
            <v>34</v>
          </cell>
          <cell r="C33">
            <v>10080358622</v>
          </cell>
          <cell r="D33" t="str">
            <v>УЖЕВКО Роман</v>
          </cell>
          <cell r="E33">
            <v>38421</v>
          </cell>
          <cell r="F33" t="str">
            <v>МС</v>
          </cell>
          <cell r="G33" t="str">
            <v>Орловская обл.</v>
          </cell>
          <cell r="H33">
            <v>5.1189999999999998</v>
          </cell>
          <cell r="I33">
            <v>10.366</v>
          </cell>
        </row>
        <row r="34">
          <cell r="A34">
            <v>13</v>
          </cell>
          <cell r="B34">
            <v>41</v>
          </cell>
          <cell r="C34">
            <v>10131541781</v>
          </cell>
          <cell r="D34" t="str">
            <v>ПАРГАЧЕВСКИЙ Андрей</v>
          </cell>
          <cell r="E34">
            <v>40422</v>
          </cell>
          <cell r="F34" t="str">
            <v>2 СР</v>
          </cell>
          <cell r="G34" t="str">
            <v>Новосибирская обл.</v>
          </cell>
          <cell r="H34">
            <v>5.13</v>
          </cell>
          <cell r="I34">
            <v>10.387</v>
          </cell>
        </row>
        <row r="35">
          <cell r="A35">
            <v>14</v>
          </cell>
          <cell r="B35">
            <v>31</v>
          </cell>
          <cell r="C35">
            <v>10036060742</v>
          </cell>
          <cell r="D35" t="str">
            <v>АНИСИМОВ Иван</v>
          </cell>
          <cell r="E35">
            <v>37731</v>
          </cell>
          <cell r="F35" t="str">
            <v>МС</v>
          </cell>
          <cell r="G35" t="str">
            <v>Орловская обл.</v>
          </cell>
          <cell r="H35">
            <v>5.1849999999999996</v>
          </cell>
          <cell r="I35">
            <v>10.45</v>
          </cell>
        </row>
        <row r="36">
          <cell r="A36">
            <v>15</v>
          </cell>
          <cell r="B36">
            <v>22</v>
          </cell>
          <cell r="C36">
            <v>10115821620</v>
          </cell>
          <cell r="D36" t="str">
            <v>ТЮСЕНКОВ Артем</v>
          </cell>
          <cell r="E36">
            <v>39890</v>
          </cell>
          <cell r="F36" t="str">
            <v>1 СР</v>
          </cell>
          <cell r="G36" t="str">
            <v>Омская обл.</v>
          </cell>
          <cell r="H36">
            <v>5.173</v>
          </cell>
          <cell r="I36">
            <v>10.459</v>
          </cell>
        </row>
        <row r="37">
          <cell r="A37">
            <v>16</v>
          </cell>
          <cell r="B37">
            <v>4</v>
          </cell>
          <cell r="C37">
            <v>10062526988</v>
          </cell>
          <cell r="D37" t="str">
            <v>ШЕСТАКОВ Артем</v>
          </cell>
          <cell r="E37">
            <v>37882</v>
          </cell>
          <cell r="F37" t="str">
            <v>МС</v>
          </cell>
          <cell r="G37" t="str">
            <v>Омская обл.,Новосибирская обл.</v>
          </cell>
          <cell r="H37">
            <v>5.2080000000000002</v>
          </cell>
          <cell r="I37">
            <v>10.478</v>
          </cell>
        </row>
        <row r="38">
          <cell r="A38">
            <v>17</v>
          </cell>
          <cell r="B38">
            <v>8</v>
          </cell>
          <cell r="C38">
            <v>10092621038</v>
          </cell>
          <cell r="D38" t="str">
            <v>ЛЯШКО Владислав</v>
          </cell>
          <cell r="E38">
            <v>38191</v>
          </cell>
          <cell r="F38" t="str">
            <v>МС</v>
          </cell>
          <cell r="G38" t="str">
            <v>Омская обл.,Новосибирская обл.</v>
          </cell>
          <cell r="H38">
            <v>5.194</v>
          </cell>
          <cell r="I38">
            <v>10.631</v>
          </cell>
        </row>
        <row r="39">
          <cell r="A39">
            <v>18</v>
          </cell>
          <cell r="B39">
            <v>25</v>
          </cell>
          <cell r="C39">
            <v>10015328509</v>
          </cell>
          <cell r="D39" t="str">
            <v>ПОПОВ Антон</v>
          </cell>
          <cell r="E39">
            <v>36190</v>
          </cell>
          <cell r="F39" t="str">
            <v>МС</v>
          </cell>
          <cell r="G39" t="str">
            <v>Воронежская обл.,Омская обл.</v>
          </cell>
          <cell r="H39">
            <v>5.3259999999999996</v>
          </cell>
          <cell r="I39">
            <v>10.76</v>
          </cell>
        </row>
        <row r="40">
          <cell r="A40">
            <v>19</v>
          </cell>
          <cell r="B40">
            <v>5</v>
          </cell>
          <cell r="C40">
            <v>10081650136</v>
          </cell>
          <cell r="D40" t="str">
            <v>ПУРЫГИН Максим</v>
          </cell>
          <cell r="E40">
            <v>38520</v>
          </cell>
          <cell r="F40" t="str">
            <v>МС</v>
          </cell>
          <cell r="G40" t="str">
            <v>Омская обл.</v>
          </cell>
          <cell r="H40">
            <v>5.27</v>
          </cell>
          <cell r="I40">
            <v>10.771000000000001</v>
          </cell>
        </row>
        <row r="41">
          <cell r="A41">
            <v>20</v>
          </cell>
          <cell r="B41">
            <v>48</v>
          </cell>
          <cell r="C41">
            <v>10105798688</v>
          </cell>
          <cell r="D41" t="str">
            <v>РЯБОВ Александр</v>
          </cell>
          <cell r="E41">
            <v>39205</v>
          </cell>
          <cell r="F41" t="str">
            <v>КМС</v>
          </cell>
          <cell r="G41" t="str">
            <v>Санкт-Петербург</v>
          </cell>
          <cell r="H41">
            <v>5.4569999999999999</v>
          </cell>
          <cell r="I41">
            <v>11.122</v>
          </cell>
        </row>
        <row r="42">
          <cell r="A42">
            <v>21</v>
          </cell>
          <cell r="B42">
            <v>45</v>
          </cell>
          <cell r="C42">
            <v>10131547845</v>
          </cell>
          <cell r="D42" t="str">
            <v>АХТАМОВ Кирилл</v>
          </cell>
          <cell r="E42">
            <v>39276</v>
          </cell>
          <cell r="F42" t="str">
            <v>КМС</v>
          </cell>
          <cell r="G42" t="str">
            <v>Иркутская обл.</v>
          </cell>
          <cell r="H42">
            <v>5.6340000000000003</v>
          </cell>
          <cell r="I42">
            <v>11.474</v>
          </cell>
        </row>
        <row r="43">
          <cell r="A43">
            <v>22</v>
          </cell>
          <cell r="B43">
            <v>15</v>
          </cell>
          <cell r="C43">
            <v>10092426331</v>
          </cell>
          <cell r="D43" t="str">
            <v>САННИКОВ Евгений</v>
          </cell>
          <cell r="E43">
            <v>38756</v>
          </cell>
          <cell r="F43" t="str">
            <v>КМС</v>
          </cell>
          <cell r="G43" t="str">
            <v>Омская обл.</v>
          </cell>
          <cell r="H43">
            <v>5.6920000000000002</v>
          </cell>
          <cell r="I43">
            <v>11.522</v>
          </cell>
        </row>
        <row r="45">
          <cell r="A45" t="str">
            <v>ПОГОДНЫЕ УСЛОВИЯ</v>
          </cell>
          <cell r="G45" t="str">
            <v>СТАТИСТИКА ГОНКИ</v>
          </cell>
        </row>
        <row r="46">
          <cell r="A46" t="str">
            <v>Температура: +26</v>
          </cell>
          <cell r="G46" t="str">
            <v>Субъектов РФ</v>
          </cell>
          <cell r="H46">
            <v>5</v>
          </cell>
        </row>
        <row r="47">
          <cell r="A47" t="str">
            <v>Влажность: 47 %</v>
          </cell>
          <cell r="G47" t="str">
            <v>Заявлено</v>
          </cell>
          <cell r="H47">
            <v>22</v>
          </cell>
        </row>
        <row r="48">
          <cell r="G48" t="str">
            <v>Стартовало</v>
          </cell>
          <cell r="H48">
            <v>22</v>
          </cell>
        </row>
        <row r="49">
          <cell r="G49" t="str">
            <v>Финишировало</v>
          </cell>
          <cell r="H49">
            <v>22</v>
          </cell>
        </row>
        <row r="50">
          <cell r="G50" t="str">
            <v>Н. финишировало</v>
          </cell>
          <cell r="H50">
            <v>0</v>
          </cell>
        </row>
        <row r="51">
          <cell r="G51" t="str">
            <v>Дисквалифицировано</v>
          </cell>
          <cell r="H51">
            <v>0</v>
          </cell>
        </row>
        <row r="52">
          <cell r="G52" t="str">
            <v>Н. стартовало</v>
          </cell>
          <cell r="H52">
            <v>0</v>
          </cell>
        </row>
        <row r="54">
          <cell r="A54" t="str">
            <v>ТЕХНИЧЕСКИЙ ДЕЛЕГАТ ФВСР:</v>
          </cell>
          <cell r="E54" t="str">
            <v>ГЛАВНЫЙ СУДЬЯ:</v>
          </cell>
          <cell r="H54" t="str">
            <v>ГЛАВНЫЙ СЕКРЕТАРЬ:</v>
          </cell>
        </row>
        <row r="59">
          <cell r="A59" t="str">
            <v xml:space="preserve">ДЕНИСЕНКО С.А. (г. МОСКВА) </v>
          </cell>
          <cell r="E59" t="str">
            <v xml:space="preserve">САВИЦКИЙ К.Н. (ВК, г. НОВОСИБИРСК) </v>
          </cell>
          <cell r="H59" t="str">
            <v>СЛАБКОВСКАЯ В.Н. ( ВК, г. ОМСК)</v>
          </cell>
        </row>
      </sheetData>
      <sheetData sheetId="9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8">
          <cell r="A8" t="str">
            <v>01-06 марта 2024 г.</v>
          </cell>
          <cell r="I8" t="str">
            <v xml:space="preserve">Омск,  "Омский велотрек" 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Воскресенье, 03 марта 2024 г. </v>
          </cell>
        </row>
        <row r="14">
          <cell r="E14" t="str">
            <v>1/8 финала: 8 з-да х 2 чел.</v>
          </cell>
        </row>
        <row r="15">
          <cell r="E15" t="str">
            <v>1=&gt;1/4</v>
          </cell>
        </row>
        <row r="16">
          <cell r="E16" t="str">
            <v>2=&gt; по гиту 200м с/х</v>
          </cell>
        </row>
        <row r="18">
          <cell r="D18">
            <v>1</v>
          </cell>
          <cell r="E18">
            <v>30</v>
          </cell>
          <cell r="F18" t="str">
            <v>БЕЛИКОВ Никита</v>
          </cell>
          <cell r="G18">
            <v>30</v>
          </cell>
          <cell r="H18" t="str">
            <v>БЕЛИКОВ Никита</v>
          </cell>
          <cell r="I18">
            <v>11.02</v>
          </cell>
        </row>
        <row r="19">
          <cell r="E19">
            <v>4</v>
          </cell>
          <cell r="F19" t="str">
            <v>ШЕСТАКОВ Артем</v>
          </cell>
          <cell r="G19">
            <v>4</v>
          </cell>
          <cell r="H19" t="str">
            <v>ШЕСТАКОВ Артем</v>
          </cell>
        </row>
        <row r="21">
          <cell r="D21">
            <v>2</v>
          </cell>
          <cell r="E21">
            <v>29</v>
          </cell>
          <cell r="F21" t="str">
            <v>ХИЛЬКОВИЧ Денис</v>
          </cell>
          <cell r="G21">
            <v>29</v>
          </cell>
          <cell r="H21" t="str">
            <v>ХИЛЬКОВИЧ Денис</v>
          </cell>
          <cell r="I21">
            <v>10.885999999999999</v>
          </cell>
        </row>
        <row r="22">
          <cell r="E22">
            <v>22</v>
          </cell>
          <cell r="F22" t="str">
            <v>ТЮСЕНКОВ Артем</v>
          </cell>
          <cell r="G22">
            <v>22</v>
          </cell>
          <cell r="H22" t="str">
            <v>ТЮСЕНКОВ Артем</v>
          </cell>
        </row>
        <row r="24">
          <cell r="D24">
            <v>3</v>
          </cell>
          <cell r="E24">
            <v>28</v>
          </cell>
          <cell r="F24" t="str">
            <v>ПОЧЕРНЯЕВ Николай</v>
          </cell>
          <cell r="G24">
            <v>28</v>
          </cell>
          <cell r="H24" t="str">
            <v>ПОЧЕРНЯЕВ Николай</v>
          </cell>
          <cell r="I24">
            <v>10.901999999999999</v>
          </cell>
        </row>
        <row r="25">
          <cell r="E25">
            <v>31</v>
          </cell>
          <cell r="F25" t="str">
            <v>АНИСИМОВ Иван</v>
          </cell>
          <cell r="G25">
            <v>31</v>
          </cell>
          <cell r="H25" t="str">
            <v>АНИСИМОВ Иван</v>
          </cell>
        </row>
        <row r="28">
          <cell r="D28">
            <v>4</v>
          </cell>
          <cell r="E28">
            <v>27</v>
          </cell>
          <cell r="F28" t="str">
            <v>ЗАЛИПЯТСКИЙ Иван</v>
          </cell>
          <cell r="G28">
            <v>27</v>
          </cell>
          <cell r="H28" t="str">
            <v>ЗАЛИПЯТСКИЙ Иван</v>
          </cell>
          <cell r="I28">
            <v>10.744</v>
          </cell>
        </row>
        <row r="29">
          <cell r="E29">
            <v>41</v>
          </cell>
          <cell r="F29" t="str">
            <v>ПАРГАЧЕВСКИЙ Андрей</v>
          </cell>
          <cell r="G29">
            <v>41</v>
          </cell>
          <cell r="H29" t="str">
            <v>ПАРГАЧЕВСКИЙ Андрей</v>
          </cell>
        </row>
        <row r="31">
          <cell r="D31">
            <v>5</v>
          </cell>
          <cell r="E31">
            <v>26</v>
          </cell>
          <cell r="F31" t="str">
            <v>КИРЖАЙКИН Никита</v>
          </cell>
          <cell r="G31">
            <v>26</v>
          </cell>
          <cell r="H31" t="str">
            <v>КИРЖАЙКИН Никита</v>
          </cell>
          <cell r="I31">
            <v>11.122</v>
          </cell>
        </row>
        <row r="32">
          <cell r="E32">
            <v>34</v>
          </cell>
          <cell r="F32" t="str">
            <v>УЖЕВКО Роман</v>
          </cell>
          <cell r="G32">
            <v>34</v>
          </cell>
          <cell r="H32" t="str">
            <v>УЖЕВКО Роман</v>
          </cell>
        </row>
        <row r="34">
          <cell r="D34">
            <v>6</v>
          </cell>
          <cell r="E34">
            <v>32</v>
          </cell>
          <cell r="F34" t="str">
            <v>БЛОХИН Иван</v>
          </cell>
          <cell r="G34">
            <v>32</v>
          </cell>
          <cell r="H34" t="str">
            <v>БЛОХИН Иван</v>
          </cell>
          <cell r="I34">
            <v>10.452999999999999</v>
          </cell>
        </row>
        <row r="35">
          <cell r="E35">
            <v>24</v>
          </cell>
          <cell r="F35" t="str">
            <v>СУСЛОВ Александр</v>
          </cell>
          <cell r="G35">
            <v>24</v>
          </cell>
          <cell r="H35" t="str">
            <v>СУСЛОВ Александр</v>
          </cell>
        </row>
        <row r="37">
          <cell r="D37">
            <v>7</v>
          </cell>
          <cell r="E37">
            <v>35</v>
          </cell>
          <cell r="F37" t="str">
            <v>АВЕРИН Валентин</v>
          </cell>
          <cell r="G37">
            <v>35</v>
          </cell>
          <cell r="H37" t="str">
            <v>АВЕРИН Валентин</v>
          </cell>
          <cell r="I37">
            <v>10.391999999999999</v>
          </cell>
        </row>
        <row r="38">
          <cell r="E38">
            <v>39</v>
          </cell>
          <cell r="F38" t="str">
            <v>ГРЕЧКИН Максим</v>
          </cell>
          <cell r="G38">
            <v>39</v>
          </cell>
          <cell r="H38" t="str">
            <v>ГРЕЧКИН Максим</v>
          </cell>
        </row>
        <row r="40">
          <cell r="D40">
            <v>8</v>
          </cell>
          <cell r="E40">
            <v>33</v>
          </cell>
          <cell r="F40" t="str">
            <v>ЛАПТЕВ Савелий</v>
          </cell>
          <cell r="G40">
            <v>23</v>
          </cell>
          <cell r="H40" t="str">
            <v>ПРИДАТЧЕНКО Роман</v>
          </cell>
          <cell r="I40">
            <v>10.760999999999999</v>
          </cell>
        </row>
        <row r="41">
          <cell r="E41">
            <v>23</v>
          </cell>
          <cell r="F41" t="str">
            <v>ПРИДАТЧЕНКО Роман</v>
          </cell>
          <cell r="G41">
            <v>33</v>
          </cell>
          <cell r="H41" t="str">
            <v>ЛАПТЕВ Савелий</v>
          </cell>
        </row>
        <row r="47">
          <cell r="I47" t="str">
            <v>Коллегия комиссаров</v>
          </cell>
        </row>
        <row r="62">
          <cell r="E62" t="str">
            <v>Надежда 2: 2х4 =&gt; 1=2</v>
          </cell>
        </row>
        <row r="63">
          <cell r="C63">
            <v>1</v>
          </cell>
          <cell r="D63" t="str">
            <v>1C2</v>
          </cell>
          <cell r="F63" t="str">
            <v>1D1</v>
          </cell>
        </row>
        <row r="64">
          <cell r="D64" t="str">
            <v>3C2</v>
          </cell>
          <cell r="F64" t="str">
            <v>1D2</v>
          </cell>
        </row>
        <row r="65">
          <cell r="D65" t="str">
            <v>2C3</v>
          </cell>
          <cell r="F65" t="str">
            <v>1D3</v>
          </cell>
        </row>
        <row r="66">
          <cell r="D66" t="str">
            <v>4C3</v>
          </cell>
          <cell r="F66" t="str">
            <v>1D4</v>
          </cell>
        </row>
        <row r="68">
          <cell r="C68">
            <v>2</v>
          </cell>
          <cell r="D68" t="str">
            <v>2C2</v>
          </cell>
          <cell r="F68" t="str">
            <v>2D1</v>
          </cell>
        </row>
        <row r="69">
          <cell r="D69" t="str">
            <v>4C2</v>
          </cell>
          <cell r="F69" t="str">
            <v>2D2</v>
          </cell>
        </row>
        <row r="70">
          <cell r="D70" t="str">
            <v>1C3</v>
          </cell>
          <cell r="F70" t="str">
            <v>2D3</v>
          </cell>
        </row>
        <row r="71">
          <cell r="D71" t="str">
            <v>3C3</v>
          </cell>
          <cell r="F71" t="str">
            <v>2D4</v>
          </cell>
        </row>
        <row r="78">
          <cell r="E78" t="str">
            <v>Надежда 3: 1х4  =&gt; 1=1</v>
          </cell>
        </row>
        <row r="79">
          <cell r="D79" t="str">
            <v>1E2</v>
          </cell>
          <cell r="F79" t="str">
            <v>1K1</v>
          </cell>
        </row>
        <row r="80">
          <cell r="D80" t="str">
            <v>2E2</v>
          </cell>
          <cell r="F80" t="str">
            <v>4 м</v>
          </cell>
        </row>
        <row r="81">
          <cell r="D81" t="str">
            <v>1E3</v>
          </cell>
          <cell r="F81" t="str">
            <v>5 м</v>
          </cell>
        </row>
        <row r="82">
          <cell r="D82" t="str">
            <v>2E3</v>
          </cell>
          <cell r="F82" t="str">
            <v>6 м</v>
          </cell>
        </row>
      </sheetData>
      <sheetData sheetId="93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6">
          <cell r="A6" t="str">
            <v>ВСЕРОССИЙСКИЕ СОРЕВНОВАНИЯ</v>
          </cell>
        </row>
        <row r="7">
          <cell r="A7" t="str">
            <v>по велосипедному спорту</v>
          </cell>
        </row>
        <row r="9">
          <cell r="A9" t="str">
            <v>ОФИЦИАЛЬНЫЙ ПРОТОКОЛ РЕЗУЛЬТАТОВ</v>
          </cell>
        </row>
        <row r="10">
          <cell r="A10" t="str">
            <v>трек-спринт</v>
          </cell>
        </row>
        <row r="11">
          <cell r="A11" t="str">
            <v>МУЖЧИНЫ</v>
          </cell>
        </row>
        <row r="13">
          <cell r="A13" t="str">
            <v>МЕСТО ПРОВЕДЕНИЯ: г. ОМСК - "Омский велотрек"</v>
          </cell>
          <cell r="G13" t="str">
            <v xml:space="preserve">НАЧАЛО ГОНКИ: </v>
          </cell>
          <cell r="I13" t="str">
            <v>Номер-код ВРВС - 0080431611Я</v>
          </cell>
        </row>
        <row r="14">
          <cell r="A14" t="str">
            <v>ДАТА ПРОВЕДЕНИЯ: 03 МАРТА 2024 ГОДА</v>
          </cell>
          <cell r="G14" t="str">
            <v xml:space="preserve">ОКОНЧАНИЕ ГОНКИ:  </v>
          </cell>
          <cell r="I14" t="str">
            <v>ЕКП 2024 № - 2008550021017492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G16" t="str">
            <v xml:space="preserve">ДЕНИСЕНКО С.А. (г. МОСКВА) </v>
          </cell>
          <cell r="H16" t="str">
            <v>ПОКРЫТИЕ ТРЕКА:</v>
          </cell>
        </row>
        <row r="17">
          <cell r="A17" t="str">
            <v>ГЛАВНЫЙ СУДЬЯ:</v>
          </cell>
          <cell r="G17" t="str">
            <v xml:space="preserve">САВИЦКИЙ К.Н. (ВК, г. НОВОСИБИРСК) </v>
          </cell>
          <cell r="H17" t="str">
            <v>ДЛИНА ТРЕКА:</v>
          </cell>
        </row>
        <row r="18">
          <cell r="A18" t="str">
            <v>ГЛАВНЫЙ СЕКРЕТАРЬ:</v>
          </cell>
          <cell r="G18" t="str">
            <v>СЛАБКОВСКАЯ В.Н. ( ВК, г. ОМСК)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СТАРЧЕНКОВ С.А. (ВК, г. ОМСК)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</row>
        <row r="23">
          <cell r="A23">
            <v>1</v>
          </cell>
          <cell r="B23">
            <v>30</v>
          </cell>
          <cell r="C23">
            <v>10100958893</v>
          </cell>
          <cell r="D23" t="str">
            <v>БЕЛИКОВ Никита</v>
          </cell>
          <cell r="E23">
            <v>38488</v>
          </cell>
          <cell r="F23" t="str">
            <v>МС</v>
          </cell>
          <cell r="G23" t="str">
            <v>Орловская обл.</v>
          </cell>
          <cell r="H23" t="str">
            <v>МС</v>
          </cell>
        </row>
        <row r="24">
          <cell r="A24">
            <v>2</v>
          </cell>
          <cell r="B24">
            <v>32</v>
          </cell>
          <cell r="C24">
            <v>10054315334</v>
          </cell>
          <cell r="D24" t="str">
            <v>БЛОХИН Иван</v>
          </cell>
          <cell r="E24">
            <v>38106</v>
          </cell>
          <cell r="F24" t="str">
            <v>МС</v>
          </cell>
          <cell r="G24" t="str">
            <v>Орловская обл.</v>
          </cell>
          <cell r="H24" t="str">
            <v>МС</v>
          </cell>
        </row>
        <row r="25">
          <cell r="A25">
            <v>3</v>
          </cell>
          <cell r="B25">
            <v>27</v>
          </cell>
          <cell r="C25">
            <v>10077952416</v>
          </cell>
          <cell r="D25" t="str">
            <v>ЗАЛИПЯТСКИЙ Иван</v>
          </cell>
          <cell r="E25">
            <v>37631</v>
          </cell>
          <cell r="F25" t="str">
            <v>МС</v>
          </cell>
          <cell r="G25" t="str">
            <v>Омская обл., Респ. Крым</v>
          </cell>
          <cell r="H25" t="str">
            <v>МС</v>
          </cell>
        </row>
        <row r="26">
          <cell r="A26">
            <v>4</v>
          </cell>
          <cell r="B26">
            <v>29</v>
          </cell>
          <cell r="C26">
            <v>10036049123</v>
          </cell>
          <cell r="D26" t="str">
            <v>ХИЛЬКОВИЧ Денис</v>
          </cell>
          <cell r="E26">
            <v>37978</v>
          </cell>
          <cell r="F26" t="str">
            <v>КМС</v>
          </cell>
          <cell r="G26" t="str">
            <v>Респ. Крым</v>
          </cell>
          <cell r="H26" t="str">
            <v>КМС</v>
          </cell>
        </row>
        <row r="27">
          <cell r="A27">
            <v>5</v>
          </cell>
          <cell r="B27">
            <v>28</v>
          </cell>
          <cell r="C27">
            <v>10095011985</v>
          </cell>
          <cell r="D27" t="str">
            <v>ПОЧЕРНЯЕВ Николай</v>
          </cell>
          <cell r="E27">
            <v>38515</v>
          </cell>
          <cell r="F27" t="str">
            <v>МС</v>
          </cell>
          <cell r="G27" t="str">
            <v>Респ. Крым</v>
          </cell>
          <cell r="H27" t="str">
            <v>КМС</v>
          </cell>
        </row>
        <row r="28">
          <cell r="A28">
            <v>6</v>
          </cell>
          <cell r="B28">
            <v>26</v>
          </cell>
          <cell r="C28">
            <v>10010085960</v>
          </cell>
          <cell r="D28" t="str">
            <v>КИРЖАЙКИН Никита</v>
          </cell>
          <cell r="E28">
            <v>34246</v>
          </cell>
          <cell r="F28" t="str">
            <v>МС</v>
          </cell>
          <cell r="G28" t="str">
            <v>Респ. Крым.,Омская обл.</v>
          </cell>
          <cell r="H28" t="str">
            <v>КМС</v>
          </cell>
        </row>
        <row r="29">
          <cell r="A29">
            <v>7</v>
          </cell>
          <cell r="B29">
            <v>35</v>
          </cell>
          <cell r="C29">
            <v>10083057141</v>
          </cell>
          <cell r="D29" t="str">
            <v>АВЕРИН Валентин</v>
          </cell>
          <cell r="E29">
            <v>38534</v>
          </cell>
          <cell r="F29" t="str">
            <v>КМС</v>
          </cell>
          <cell r="G29" t="str">
            <v>Новосибирская обл.,Ульяновская обл.</v>
          </cell>
        </row>
        <row r="30">
          <cell r="A30">
            <v>8</v>
          </cell>
          <cell r="B30">
            <v>23</v>
          </cell>
          <cell r="C30">
            <v>10092399150</v>
          </cell>
          <cell r="D30" t="str">
            <v>ПРИДАТЧЕНКО Роман</v>
          </cell>
          <cell r="E30">
            <v>39409</v>
          </cell>
          <cell r="F30" t="str">
            <v>КМС</v>
          </cell>
          <cell r="G30" t="str">
            <v>Омская обл.</v>
          </cell>
        </row>
        <row r="31">
          <cell r="A31">
            <v>9</v>
          </cell>
          <cell r="B31">
            <v>33</v>
          </cell>
          <cell r="C31">
            <v>10034929579</v>
          </cell>
          <cell r="D31" t="str">
            <v>ЛАПТЕВ Савелий</v>
          </cell>
          <cell r="E31">
            <v>38161</v>
          </cell>
          <cell r="F31" t="str">
            <v>МС</v>
          </cell>
          <cell r="G31" t="str">
            <v>Орловская обл.</v>
          </cell>
        </row>
        <row r="32">
          <cell r="A32">
            <v>10</v>
          </cell>
          <cell r="B32">
            <v>39</v>
          </cell>
          <cell r="C32">
            <v>10141439926</v>
          </cell>
          <cell r="D32" t="str">
            <v>ГРЕЧКИН Максим</v>
          </cell>
          <cell r="E32">
            <v>39795</v>
          </cell>
          <cell r="F32" t="str">
            <v>1 СР</v>
          </cell>
          <cell r="G32" t="str">
            <v>Новосибирская обл.</v>
          </cell>
        </row>
        <row r="33">
          <cell r="A33">
            <v>11</v>
          </cell>
          <cell r="B33">
            <v>24</v>
          </cell>
          <cell r="C33">
            <v>10133949607</v>
          </cell>
          <cell r="D33" t="str">
            <v>СУСЛОВ Александр</v>
          </cell>
          <cell r="E33">
            <v>39900</v>
          </cell>
          <cell r="F33" t="str">
            <v>1 СР</v>
          </cell>
          <cell r="G33" t="str">
            <v>Омская обл.</v>
          </cell>
        </row>
        <row r="34">
          <cell r="A34">
            <v>12</v>
          </cell>
          <cell r="B34">
            <v>34</v>
          </cell>
          <cell r="C34">
            <v>10080358622</v>
          </cell>
          <cell r="D34" t="str">
            <v>УЖЕВКО Роман</v>
          </cell>
          <cell r="E34">
            <v>38421</v>
          </cell>
          <cell r="F34" t="str">
            <v>МС</v>
          </cell>
          <cell r="G34" t="str">
            <v>Орловская обл.</v>
          </cell>
        </row>
        <row r="35">
          <cell r="A35">
            <v>13</v>
          </cell>
          <cell r="B35">
            <v>41</v>
          </cell>
          <cell r="C35">
            <v>10131541781</v>
          </cell>
          <cell r="D35" t="str">
            <v>ПАРГАЧЕВСКИЙ Андрей</v>
          </cell>
          <cell r="E35">
            <v>40422</v>
          </cell>
          <cell r="F35" t="str">
            <v>2 СР</v>
          </cell>
          <cell r="G35" t="str">
            <v>Новосибирская обл.</v>
          </cell>
        </row>
        <row r="36">
          <cell r="A36">
            <v>14</v>
          </cell>
          <cell r="B36">
            <v>31</v>
          </cell>
          <cell r="C36">
            <v>10036060742</v>
          </cell>
          <cell r="D36" t="str">
            <v>АНИСИМОВ Иван</v>
          </cell>
          <cell r="E36">
            <v>37731</v>
          </cell>
          <cell r="F36" t="str">
            <v>МС</v>
          </cell>
          <cell r="G36" t="str">
            <v>Орловская обл.</v>
          </cell>
        </row>
        <row r="37">
          <cell r="A37">
            <v>15</v>
          </cell>
          <cell r="B37">
            <v>22</v>
          </cell>
          <cell r="C37">
            <v>10115821620</v>
          </cell>
          <cell r="D37" t="str">
            <v>ТЮСЕНКОВ Артем</v>
          </cell>
          <cell r="E37">
            <v>39890</v>
          </cell>
          <cell r="F37" t="str">
            <v>1 СР</v>
          </cell>
          <cell r="G37" t="str">
            <v>Омская обл.</v>
          </cell>
        </row>
        <row r="38">
          <cell r="A38">
            <v>16</v>
          </cell>
          <cell r="B38">
            <v>4</v>
          </cell>
          <cell r="C38">
            <v>10062526988</v>
          </cell>
          <cell r="D38" t="str">
            <v>ШЕСТАКОВ Артем</v>
          </cell>
          <cell r="E38">
            <v>37882</v>
          </cell>
          <cell r="F38" t="str">
            <v>МС</v>
          </cell>
          <cell r="G38" t="str">
            <v>Омская обл.,Новосибирская обл.</v>
          </cell>
        </row>
        <row r="39">
          <cell r="A39">
            <v>17</v>
          </cell>
          <cell r="B39">
            <v>8</v>
          </cell>
          <cell r="C39">
            <v>10092621038</v>
          </cell>
          <cell r="D39" t="str">
            <v>ЛЯШКО Владислав</v>
          </cell>
          <cell r="E39">
            <v>38191</v>
          </cell>
          <cell r="F39" t="str">
            <v>МС</v>
          </cell>
          <cell r="G39" t="str">
            <v>Омская обл.,Новосибирская обл.</v>
          </cell>
        </row>
        <row r="40">
          <cell r="A40">
            <v>18</v>
          </cell>
          <cell r="B40">
            <v>25</v>
          </cell>
          <cell r="C40">
            <v>10015328509</v>
          </cell>
          <cell r="D40" t="str">
            <v>ПОПОВ Антон</v>
          </cell>
          <cell r="E40">
            <v>36190</v>
          </cell>
          <cell r="F40" t="str">
            <v>МС</v>
          </cell>
          <cell r="G40" t="str">
            <v>Воронежская обл.,Омская обл.</v>
          </cell>
        </row>
        <row r="41">
          <cell r="A41">
            <v>19</v>
          </cell>
          <cell r="B41">
            <v>5</v>
          </cell>
          <cell r="C41">
            <v>10081650136</v>
          </cell>
          <cell r="D41" t="str">
            <v>ПУРЫГИН Максим</v>
          </cell>
          <cell r="E41">
            <v>38520</v>
          </cell>
          <cell r="F41" t="str">
            <v>МС</v>
          </cell>
          <cell r="G41" t="str">
            <v>Омская обл.</v>
          </cell>
        </row>
        <row r="42">
          <cell r="A42">
            <v>20</v>
          </cell>
          <cell r="B42">
            <v>48</v>
          </cell>
          <cell r="C42">
            <v>10105798688</v>
          </cell>
          <cell r="D42" t="str">
            <v>РЯБОВ Александр</v>
          </cell>
          <cell r="E42">
            <v>39205</v>
          </cell>
          <cell r="F42" t="str">
            <v>КМС</v>
          </cell>
          <cell r="G42" t="str">
            <v>Санкт-Петербург</v>
          </cell>
        </row>
        <row r="43">
          <cell r="A43">
            <v>21</v>
          </cell>
          <cell r="B43">
            <v>45</v>
          </cell>
          <cell r="C43">
            <v>10131547845</v>
          </cell>
          <cell r="D43" t="str">
            <v>АХТАМОВ Кирилл</v>
          </cell>
          <cell r="E43">
            <v>39276</v>
          </cell>
          <cell r="F43" t="str">
            <v>КМС</v>
          </cell>
          <cell r="G43" t="str">
            <v>Иркутская обл.</v>
          </cell>
        </row>
        <row r="44">
          <cell r="A44">
            <v>22</v>
          </cell>
          <cell r="B44">
            <v>15</v>
          </cell>
          <cell r="C44">
            <v>10092426331</v>
          </cell>
          <cell r="D44" t="str">
            <v>САННИКОВ Евгений</v>
          </cell>
          <cell r="E44">
            <v>38756</v>
          </cell>
          <cell r="F44" t="str">
            <v>КМС</v>
          </cell>
          <cell r="G44" t="str">
            <v>Омская обл.</v>
          </cell>
        </row>
        <row r="46">
          <cell r="A46" t="str">
            <v>ПОГОДНЫЕ УСЛОВИЯ</v>
          </cell>
        </row>
        <row r="47">
          <cell r="A47" t="str">
            <v>Температура: +26</v>
          </cell>
        </row>
        <row r="48">
          <cell r="A48" t="str">
            <v>Влажность: 47 %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F50" t="str">
            <v>ГЛАВНЫЙ СЕКРЕТАРЬ:</v>
          </cell>
          <cell r="H50" t="str">
            <v>СУДЬЯ НА ФИНИШЕ:</v>
          </cell>
        </row>
        <row r="55">
          <cell r="A55" t="str">
            <v xml:space="preserve">ДЕНИСЕНКО С.А. (г. МОСКВА) </v>
          </cell>
          <cell r="D55" t="str">
            <v xml:space="preserve">САВИЦКИЙ К.Н. (ВК, г. НОВОСИБИРСК) </v>
          </cell>
          <cell r="F55" t="str">
            <v>СЛАБКОВСКАЯ В.Н. ( ВК, г. ОМСК)</v>
          </cell>
          <cell r="H55" t="str">
            <v xml:space="preserve">СТАРЧЕНКОВ С.А. (ВК, г. ОМСК)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8E08-7B10-47A1-9008-6F51E32835CA}">
  <sheetPr>
    <tabColor rgb="FFFF0000"/>
  </sheetPr>
  <dimension ref="A1:AC71"/>
  <sheetViews>
    <sheetView tabSelected="1" view="pageBreakPreview" topLeftCell="A19" zoomScale="60" zoomScaleNormal="100" workbookViewId="0">
      <selection activeCell="P28" sqref="P28"/>
    </sheetView>
  </sheetViews>
  <sheetFormatPr defaultColWidth="9.1796875" defaultRowHeight="13" x14ac:dyDescent="0.25"/>
  <cols>
    <col min="1" max="1" width="7" style="1" customWidth="1"/>
    <col min="2" max="2" width="7.7265625" style="90" customWidth="1"/>
    <col min="3" max="3" width="14.453125" style="90" customWidth="1"/>
    <col min="4" max="4" width="29.453125" style="1" customWidth="1"/>
    <col min="5" max="5" width="12.90625" style="1" customWidth="1"/>
    <col min="6" max="6" width="8.1796875" style="1" customWidth="1"/>
    <col min="7" max="7" width="25.36328125" style="1" customWidth="1"/>
    <col min="8" max="8" width="12.54296875" style="1" customWidth="1"/>
    <col min="9" max="9" width="11.54296875" style="1" customWidth="1"/>
    <col min="10" max="10" width="12.7265625" style="1" bestFit="1" customWidth="1"/>
    <col min="11" max="11" width="10.453125" style="1" customWidth="1"/>
    <col min="12" max="12" width="10.7265625" style="1" customWidth="1"/>
    <col min="13" max="13" width="16.7265625" style="1" customWidth="1"/>
    <col min="14" max="16384" width="9.1796875" style="1"/>
  </cols>
  <sheetData>
    <row r="1" spans="1:15" ht="18.5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5" ht="18.5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8.5" x14ac:dyDescent="0.2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5" ht="18.5" x14ac:dyDescent="0.25">
      <c r="A4" s="104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5" ht="18.5" x14ac:dyDescent="0.25">
      <c r="A5" s="104" t="s">
        <v>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05" t="s">
        <v>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5" s="3" customFormat="1" ht="21.5" thickBot="1" x14ac:dyDescent="0.3">
      <c r="A8" s="106" t="s">
        <v>6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5" s="3" customFormat="1" ht="21.5" hidden="1" thickBot="1" x14ac:dyDescent="0.3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5" ht="19" thickTop="1" x14ac:dyDescent="0.25">
      <c r="A10" s="107" t="s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5" ht="18.5" x14ac:dyDescent="0.25">
      <c r="A11" s="110" t="s">
        <v>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5" ht="18.5" x14ac:dyDescent="0.25">
      <c r="A12" s="110" t="s">
        <v>62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9</v>
      </c>
      <c r="B14" s="8"/>
      <c r="C14" s="8"/>
      <c r="D14" s="9"/>
      <c r="E14" s="10"/>
      <c r="F14" s="10"/>
      <c r="G14" s="11" t="s">
        <v>63</v>
      </c>
      <c r="H14" s="12"/>
      <c r="I14" s="12"/>
      <c r="J14" s="12"/>
      <c r="K14" s="13"/>
      <c r="L14" s="14"/>
      <c r="M14" s="15" t="s">
        <v>10</v>
      </c>
      <c r="N14" s="14"/>
      <c r="O14" s="15"/>
    </row>
    <row r="15" spans="1:15" ht="14.5" x14ac:dyDescent="0.25">
      <c r="A15" s="16" t="s">
        <v>11</v>
      </c>
      <c r="B15" s="17"/>
      <c r="C15" s="17"/>
      <c r="D15" s="18"/>
      <c r="E15" s="18"/>
      <c r="F15" s="18"/>
      <c r="G15" s="19" t="s">
        <v>64</v>
      </c>
      <c r="H15" s="20"/>
      <c r="I15" s="20"/>
      <c r="J15" s="20"/>
      <c r="K15" s="21"/>
      <c r="L15" s="22"/>
      <c r="M15" s="15" t="s">
        <v>12</v>
      </c>
      <c r="N15" s="22"/>
      <c r="O15" s="15"/>
    </row>
    <row r="16" spans="1:15" ht="14.5" x14ac:dyDescent="0.25">
      <c r="A16" s="101" t="s">
        <v>13</v>
      </c>
      <c r="B16" s="102"/>
      <c r="C16" s="102"/>
      <c r="D16" s="102"/>
      <c r="E16" s="102"/>
      <c r="F16" s="102"/>
      <c r="G16" s="103"/>
      <c r="H16" s="23" t="s">
        <v>14</v>
      </c>
      <c r="I16" s="24"/>
      <c r="J16" s="24"/>
      <c r="K16" s="24"/>
      <c r="L16" s="24"/>
      <c r="M16" s="25"/>
    </row>
    <row r="17" spans="1:13" ht="14.5" x14ac:dyDescent="0.35">
      <c r="A17" s="26" t="s">
        <v>15</v>
      </c>
      <c r="B17" s="27"/>
      <c r="C17" s="27"/>
      <c r="D17" s="28"/>
      <c r="E17" s="29"/>
      <c r="F17" s="28"/>
      <c r="G17" s="30" t="s">
        <v>16</v>
      </c>
      <c r="H17" s="31" t="s">
        <v>17</v>
      </c>
      <c r="I17" s="29"/>
      <c r="J17" s="32"/>
      <c r="K17" s="32"/>
      <c r="L17" s="33"/>
      <c r="M17" s="34" t="s">
        <v>18</v>
      </c>
    </row>
    <row r="18" spans="1:13" ht="14.5" x14ac:dyDescent="0.35">
      <c r="A18" s="26" t="s">
        <v>19</v>
      </c>
      <c r="B18" s="27"/>
      <c r="C18" s="27"/>
      <c r="D18" s="32"/>
      <c r="E18" s="29"/>
      <c r="F18" s="28"/>
      <c r="G18" s="30" t="s">
        <v>20</v>
      </c>
      <c r="H18" s="31" t="s">
        <v>21</v>
      </c>
      <c r="I18" s="29"/>
      <c r="J18" s="32"/>
      <c r="K18" s="32"/>
      <c r="L18" s="33"/>
      <c r="M18" s="34" t="s">
        <v>22</v>
      </c>
    </row>
    <row r="19" spans="1:13" ht="14.5" x14ac:dyDescent="0.25">
      <c r="A19" s="26" t="s">
        <v>23</v>
      </c>
      <c r="B19" s="27"/>
      <c r="C19" s="27"/>
      <c r="D19" s="32"/>
      <c r="E19" s="29"/>
      <c r="F19" s="28"/>
      <c r="G19" s="35" t="s">
        <v>24</v>
      </c>
      <c r="H19" s="36" t="s">
        <v>25</v>
      </c>
      <c r="I19" s="29"/>
      <c r="J19" s="32"/>
      <c r="K19" s="32"/>
      <c r="L19" s="33"/>
      <c r="M19" s="37" t="s">
        <v>26</v>
      </c>
    </row>
    <row r="20" spans="1:13" ht="15" thickBot="1" x14ac:dyDescent="0.4">
      <c r="A20" s="26" t="s">
        <v>27</v>
      </c>
      <c r="B20" s="38"/>
      <c r="C20" s="38"/>
      <c r="D20" s="39"/>
      <c r="E20" s="39"/>
      <c r="F20" s="39"/>
      <c r="G20" s="30" t="s">
        <v>28</v>
      </c>
      <c r="H20" s="36" t="s">
        <v>29</v>
      </c>
      <c r="I20" s="29"/>
      <c r="J20" s="32"/>
      <c r="K20" s="32"/>
      <c r="L20" s="33"/>
      <c r="M20" s="37">
        <v>12</v>
      </c>
    </row>
    <row r="21" spans="1:13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 s="44" customFormat="1" ht="27" customHeight="1" thickTop="1" x14ac:dyDescent="0.25">
      <c r="A22" s="117" t="s">
        <v>30</v>
      </c>
      <c r="B22" s="119" t="s">
        <v>31</v>
      </c>
      <c r="C22" s="119" t="s">
        <v>32</v>
      </c>
      <c r="D22" s="119" t="s">
        <v>33</v>
      </c>
      <c r="E22" s="119" t="s">
        <v>34</v>
      </c>
      <c r="F22" s="119" t="s">
        <v>35</v>
      </c>
      <c r="G22" s="123" t="s">
        <v>36</v>
      </c>
      <c r="H22" s="125" t="s">
        <v>37</v>
      </c>
      <c r="I22" s="126"/>
      <c r="J22" s="123" t="s">
        <v>38</v>
      </c>
      <c r="K22" s="119" t="s">
        <v>39</v>
      </c>
      <c r="L22" s="113" t="s">
        <v>40</v>
      </c>
      <c r="M22" s="115" t="s">
        <v>41</v>
      </c>
    </row>
    <row r="23" spans="1:13" s="44" customFormat="1" ht="13.5" thickBot="1" x14ac:dyDescent="0.3">
      <c r="A23" s="118"/>
      <c r="B23" s="120"/>
      <c r="C23" s="120"/>
      <c r="D23" s="120"/>
      <c r="E23" s="120"/>
      <c r="F23" s="120"/>
      <c r="G23" s="124"/>
      <c r="H23" s="45" t="s">
        <v>42</v>
      </c>
      <c r="I23" s="45" t="s">
        <v>43</v>
      </c>
      <c r="J23" s="124"/>
      <c r="K23" s="120"/>
      <c r="L23" s="114"/>
      <c r="M23" s="116"/>
    </row>
    <row r="24" spans="1:13" s="44" customFormat="1" ht="19" customHeight="1" thickTop="1" x14ac:dyDescent="0.25">
      <c r="A24" s="127">
        <v>1</v>
      </c>
      <c r="B24" s="46">
        <v>116</v>
      </c>
      <c r="C24" s="47">
        <f>VLOOKUP(B24,[1]список!_xlnm.Print_Area,3)</f>
        <v>10137450192</v>
      </c>
      <c r="D24" s="47" t="str">
        <f>VLOOKUP(B24,[1]список!_xlnm.Print_Area,2)</f>
        <v>ГАЛКИНА Кристина</v>
      </c>
      <c r="E24" s="48">
        <f>VLOOKUP(B24,[1]список!_xlnm.Print_Area,4)</f>
        <v>39453</v>
      </c>
      <c r="F24" s="49" t="str">
        <f>VLOOKUP(B24,[1]список!_xlnm.Print_Area,5)</f>
        <v>КМС</v>
      </c>
      <c r="G24" s="49" t="str">
        <f>VLOOKUP(B24,[1]список!_xlnm.Print_Area,6)</f>
        <v>Санкт-Петербург</v>
      </c>
      <c r="H24" s="50">
        <v>8.611111111111111E-4</v>
      </c>
      <c r="I24" s="50">
        <v>1.5958564814814817E-3</v>
      </c>
      <c r="J24" s="51"/>
      <c r="K24" s="52"/>
      <c r="L24" s="95"/>
      <c r="M24" s="53"/>
    </row>
    <row r="25" spans="1:13" s="44" customFormat="1" ht="19" customHeight="1" x14ac:dyDescent="0.25">
      <c r="A25" s="128"/>
      <c r="B25" s="54">
        <v>112</v>
      </c>
      <c r="C25" s="55">
        <f>VLOOKUP(B25,[1]список!_xlnm.Print_Area,3)</f>
        <v>10123783704</v>
      </c>
      <c r="D25" s="55" t="str">
        <f>VLOOKUP(B25,[1]список!_xlnm.Print_Area,2)</f>
        <v>ТАДЖИЕВА Алина</v>
      </c>
      <c r="E25" s="56">
        <f>VLOOKUP(B25,[1]список!_xlnm.Print_Area,4)</f>
        <v>39323</v>
      </c>
      <c r="F25" s="57" t="str">
        <f>VLOOKUP(B25,[1]список!_xlnm.Print_Area,5)</f>
        <v>МС</v>
      </c>
      <c r="G25" s="57" t="str">
        <f>VLOOKUP(B25,[1]список!_xlnm.Print_Area,6)</f>
        <v>Санкт-Петербург</v>
      </c>
      <c r="H25" s="50"/>
      <c r="I25" s="58">
        <f>I24-H24</f>
        <v>7.3474537037037063E-4</v>
      </c>
      <c r="J25" s="58"/>
      <c r="K25" s="59"/>
      <c r="L25" s="96"/>
      <c r="M25" s="53"/>
    </row>
    <row r="26" spans="1:13" s="44" customFormat="1" ht="19" customHeight="1" x14ac:dyDescent="0.25">
      <c r="A26" s="128"/>
      <c r="B26" s="54">
        <v>113</v>
      </c>
      <c r="C26" s="55">
        <f>VLOOKUP(B26,[1]список!_xlnm.Print_Area,3)</f>
        <v>10140572683</v>
      </c>
      <c r="D26" s="55" t="str">
        <f>VLOOKUP(B26,[1]список!_xlnm.Print_Area,2)</f>
        <v>ГОНЧАРОВА Варвара</v>
      </c>
      <c r="E26" s="56">
        <f>VLOOKUP(B26,[1]список!_xlnm.Print_Area,4)</f>
        <v>39626</v>
      </c>
      <c r="F26" s="57" t="str">
        <f>VLOOKUP(B26,[1]список!_xlnm.Print_Area,5)</f>
        <v>КМС</v>
      </c>
      <c r="G26" s="57" t="str">
        <f>VLOOKUP(B26,[1]список!_xlnm.Print_Area,6)</f>
        <v>Санкт-Петербург</v>
      </c>
      <c r="H26" s="50"/>
      <c r="I26" s="58"/>
      <c r="J26" s="58"/>
      <c r="K26" s="59"/>
      <c r="L26" s="96"/>
      <c r="M26" s="53"/>
    </row>
    <row r="27" spans="1:13" s="44" customFormat="1" ht="19" customHeight="1" thickBot="1" x14ac:dyDescent="0.3">
      <c r="A27" s="128"/>
      <c r="B27" s="60">
        <v>114</v>
      </c>
      <c r="C27" s="61">
        <f>VLOOKUP(B27,[1]список!_xlnm.Print_Area,3)</f>
        <v>10137550125</v>
      </c>
      <c r="D27" s="61" t="str">
        <f>VLOOKUP(B27,[1]список!_xlnm.Print_Area,2)</f>
        <v>ШИПИЛОВА Дарья</v>
      </c>
      <c r="E27" s="62">
        <f>VLOOKUP(B27,[1]список!_xlnm.Print_Area,4)</f>
        <v>39501</v>
      </c>
      <c r="F27" s="63" t="str">
        <f>VLOOKUP(B27,[1]список!_xlnm.Print_Area,5)</f>
        <v>КМС</v>
      </c>
      <c r="G27" s="63" t="str">
        <f>VLOOKUP(B27,[1]список!_xlnm.Print_Area,6)</f>
        <v>Санкт-Петербург</v>
      </c>
      <c r="H27" s="50"/>
      <c r="I27" s="58"/>
      <c r="J27" s="58"/>
      <c r="K27" s="59"/>
      <c r="L27" s="96"/>
      <c r="M27" s="53"/>
    </row>
    <row r="28" spans="1:13" s="71" customFormat="1" ht="19" customHeight="1" x14ac:dyDescent="0.25">
      <c r="A28" s="129"/>
      <c r="B28" s="46">
        <v>115</v>
      </c>
      <c r="C28" s="64">
        <f>VLOOKUP(B28,[1]список!_xlnm.Print_Area,3)</f>
        <v>10117276418</v>
      </c>
      <c r="D28" s="64" t="str">
        <f>VLOOKUP(B28,[1]список!_xlnm.Print_Area,2)</f>
        <v>КОРЧЕБНАЯ Ольга</v>
      </c>
      <c r="E28" s="65">
        <f>VLOOKUP(B28,[1]список!_xlnm.Print_Area,4)</f>
        <v>39475</v>
      </c>
      <c r="F28" s="66" t="str">
        <f>VLOOKUP(B28,[1]список!_xlnm.Print_Area,5)</f>
        <v>КМС</v>
      </c>
      <c r="G28" s="66" t="str">
        <f>VLOOKUP(B28,[1]список!_xlnm.Print_Area,6)</f>
        <v>Санкт-Петербург</v>
      </c>
      <c r="H28" s="67"/>
      <c r="I28" s="68"/>
      <c r="J28" s="68"/>
      <c r="K28" s="69" t="e">
        <f>0.125001/(J24/1)</f>
        <v>#DIV/0!</v>
      </c>
      <c r="L28" s="96"/>
      <c r="M28" s="70"/>
    </row>
    <row r="29" spans="1:13" s="44" customFormat="1" ht="19" customHeight="1" x14ac:dyDescent="0.25">
      <c r="A29" s="128">
        <v>2</v>
      </c>
      <c r="B29" s="46">
        <v>120</v>
      </c>
      <c r="C29" s="64">
        <f>VLOOKUP(B29,[1]список!_xlnm.Print_Area,3)</f>
        <v>10130128817</v>
      </c>
      <c r="D29" s="64" t="str">
        <f>VLOOKUP(B29,[1]список!_xlnm.Print_Area,2)</f>
        <v>АЛЯКРИНСКАЯ София</v>
      </c>
      <c r="E29" s="65">
        <f>VLOOKUP(B29,[1]список!_xlnm.Print_Area,4)</f>
        <v>40101</v>
      </c>
      <c r="F29" s="66" t="str">
        <f>VLOOKUP(B29,[1]список!_xlnm.Print_Area,5)</f>
        <v>КМС</v>
      </c>
      <c r="G29" s="66" t="str">
        <f>VLOOKUP(B29,[1]список!_xlnm.Print_Area,6)</f>
        <v>Москва</v>
      </c>
      <c r="H29" s="50">
        <v>8.8479166666666665E-4</v>
      </c>
      <c r="I29" s="50">
        <v>1.6964120370370371E-3</v>
      </c>
      <c r="J29" s="51"/>
      <c r="K29" s="52"/>
      <c r="L29" s="95"/>
      <c r="M29" s="53"/>
    </row>
    <row r="30" spans="1:13" s="44" customFormat="1" ht="19" customHeight="1" x14ac:dyDescent="0.25">
      <c r="A30" s="128"/>
      <c r="B30" s="46">
        <v>125</v>
      </c>
      <c r="C30" s="55">
        <f>VLOOKUP(B30,[1]список!_xlnm.Print_Area,3)</f>
        <v>10145133202</v>
      </c>
      <c r="D30" s="55" t="str">
        <f>VLOOKUP(B30,[1]список!_xlnm.Print_Area,2)</f>
        <v>ИГНАТЬЕВА Анастасия</v>
      </c>
      <c r="E30" s="56">
        <f>VLOOKUP(B30,[1]список!_xlnm.Print_Area,4)</f>
        <v>40264</v>
      </c>
      <c r="F30" s="57" t="str">
        <f>VLOOKUP(B30,[1]список!_xlnm.Print_Area,5)</f>
        <v>1 СР</v>
      </c>
      <c r="G30" s="57" t="str">
        <f>VLOOKUP(B30,[1]список!_xlnm.Print_Area,6)</f>
        <v>Москва</v>
      </c>
      <c r="H30" s="50"/>
      <c r="I30" s="58">
        <f>I29-H29</f>
        <v>8.1162037037037043E-4</v>
      </c>
      <c r="J30" s="58"/>
      <c r="K30" s="59"/>
      <c r="L30" s="96"/>
      <c r="M30" s="53"/>
    </row>
    <row r="31" spans="1:13" s="44" customFormat="1" ht="19" customHeight="1" x14ac:dyDescent="0.25">
      <c r="A31" s="128"/>
      <c r="B31" s="46">
        <v>126</v>
      </c>
      <c r="C31" s="55">
        <f>VLOOKUP(B31,[1]список!_xlnm.Print_Area,3)</f>
        <v>10145987711</v>
      </c>
      <c r="D31" s="55" t="str">
        <f>VLOOKUP(B31,[1]список!_xlnm.Print_Area,2)</f>
        <v>ЛЕПЕХА Диана</v>
      </c>
      <c r="E31" s="56">
        <f>VLOOKUP(B31,[1]список!_xlnm.Print_Area,4)</f>
        <v>40417</v>
      </c>
      <c r="F31" s="57" t="str">
        <f>VLOOKUP(B31,[1]список!_xlnm.Print_Area,5)</f>
        <v>1 СР</v>
      </c>
      <c r="G31" s="57" t="str">
        <f>VLOOKUP(B31,[1]список!_xlnm.Print_Area,6)</f>
        <v>Москва</v>
      </c>
      <c r="H31" s="50"/>
      <c r="I31" s="58"/>
      <c r="J31" s="58"/>
      <c r="K31" s="59"/>
      <c r="L31" s="96"/>
      <c r="M31" s="53"/>
    </row>
    <row r="32" spans="1:13" s="44" customFormat="1" ht="19" customHeight="1" thickBot="1" x14ac:dyDescent="0.3">
      <c r="A32" s="128"/>
      <c r="B32" s="60">
        <v>121</v>
      </c>
      <c r="C32" s="61">
        <f>VLOOKUP(B32,[1]список!_xlnm.Print_Area,3)</f>
        <v>10145085611</v>
      </c>
      <c r="D32" s="61" t="str">
        <f>VLOOKUP(B32,[1]список!_xlnm.Print_Area,2)</f>
        <v>АНДРЮШИНА Маргарита</v>
      </c>
      <c r="E32" s="62">
        <f>VLOOKUP(B32,[1]список!_xlnm.Print_Area,4)</f>
        <v>40472</v>
      </c>
      <c r="F32" s="63" t="str">
        <f>VLOOKUP(B32,[1]список!_xlnm.Print_Area,5)</f>
        <v>1 СР</v>
      </c>
      <c r="G32" s="63" t="str">
        <f>VLOOKUP(B32,[1]список!_xlnm.Print_Area,6)</f>
        <v>Москва</v>
      </c>
      <c r="H32" s="50"/>
      <c r="I32" s="58"/>
      <c r="J32" s="58"/>
      <c r="K32" s="59"/>
      <c r="L32" s="96"/>
      <c r="M32" s="53"/>
    </row>
    <row r="33" spans="1:13" s="44" customFormat="1" ht="19" customHeight="1" x14ac:dyDescent="0.25">
      <c r="A33" s="129"/>
      <c r="B33" s="46">
        <v>122</v>
      </c>
      <c r="C33" s="64">
        <f>VLOOKUP(B33,[1]список!_xlnm.Print_Area,3)</f>
        <v>10116260544</v>
      </c>
      <c r="D33" s="64" t="str">
        <f>VLOOKUP(B33,[1]список!_xlnm.Print_Area,2)</f>
        <v>БАЖЕНОВА Кристина</v>
      </c>
      <c r="E33" s="65">
        <f>VLOOKUP(B33,[1]список!_xlnm.Print_Area,4)</f>
        <v>39526</v>
      </c>
      <c r="F33" s="66" t="str">
        <f>VLOOKUP(B33,[1]список!_xlnm.Print_Area,5)</f>
        <v>КМС</v>
      </c>
      <c r="G33" s="66" t="str">
        <f>VLOOKUP(B33,[1]список!_xlnm.Print_Area,6)</f>
        <v>Москва</v>
      </c>
      <c r="H33" s="67"/>
      <c r="I33" s="68"/>
      <c r="J33" s="68"/>
      <c r="K33" s="69" t="e">
        <f>0.125001/(J29/1)</f>
        <v>#DIV/0!</v>
      </c>
      <c r="L33" s="97"/>
      <c r="M33" s="70"/>
    </row>
    <row r="34" spans="1:13" s="44" customFormat="1" ht="19" customHeight="1" x14ac:dyDescent="0.25">
      <c r="A34" s="121">
        <v>3</v>
      </c>
      <c r="B34" s="54">
        <v>88</v>
      </c>
      <c r="C34" s="55">
        <f>VLOOKUP(B34,[1]список!_xlnm.Print_Area,3)</f>
        <v>10104417854</v>
      </c>
      <c r="D34" s="55" t="str">
        <f>VLOOKUP(B34,[1]список!_xlnm.Print_Area,2)</f>
        <v>МЕДВЕДЕВА Кристина</v>
      </c>
      <c r="E34" s="56">
        <f>VLOOKUP(B34,[1]список!_xlnm.Print_Area,4)</f>
        <v>39083</v>
      </c>
      <c r="F34" s="57" t="str">
        <f>VLOOKUP(B34,[1]список!_xlnm.Print_Area,5)</f>
        <v>КМС</v>
      </c>
      <c r="G34" s="57" t="str">
        <f>VLOOKUP(B34,[1]список!_xlnm.Print_Area,6)</f>
        <v>Омская обл.</v>
      </c>
      <c r="H34" s="50">
        <v>8.5429398148148148E-4</v>
      </c>
      <c r="I34" s="50">
        <v>1.685347222222222E-3</v>
      </c>
      <c r="J34" s="51">
        <v>2.5419097222222223E-3</v>
      </c>
      <c r="K34" s="52">
        <f>0.125001/(J34/1)</f>
        <v>49.176018686737606</v>
      </c>
      <c r="L34" s="98" t="s">
        <v>45</v>
      </c>
      <c r="M34" s="53"/>
    </row>
    <row r="35" spans="1:13" s="44" customFormat="1" ht="19" customHeight="1" x14ac:dyDescent="0.25">
      <c r="A35" s="122"/>
      <c r="B35" s="54">
        <v>97</v>
      </c>
      <c r="C35" s="55">
        <f>VLOOKUP(B35,[1]список!_xlnm.Print_Area,3)</f>
        <v>10115640855</v>
      </c>
      <c r="D35" s="55" t="str">
        <f>VLOOKUP(B35,[1]список!_xlnm.Print_Area,2)</f>
        <v>ЕЛЬЦОВА Мира</v>
      </c>
      <c r="E35" s="56">
        <f>VLOOKUP(B35,[1]список!_xlnm.Print_Area,4)</f>
        <v>39374</v>
      </c>
      <c r="F35" s="57" t="str">
        <f>VLOOKUP(B35,[1]список!_xlnm.Print_Area,5)</f>
        <v>КМС</v>
      </c>
      <c r="G35" s="57" t="str">
        <f>VLOOKUP(B35,[1]список!_xlnm.Print_Area,6)</f>
        <v>Омская обл.</v>
      </c>
      <c r="H35" s="50"/>
      <c r="I35" s="58">
        <f>I34-H34</f>
        <v>8.3105324074074049E-4</v>
      </c>
      <c r="J35" s="58">
        <f>J34-I34</f>
        <v>8.5656250000000034E-4</v>
      </c>
      <c r="K35" s="59">
        <f>0.125001/(J34/1)</f>
        <v>49.176018686737606</v>
      </c>
      <c r="L35" s="99" t="s">
        <v>45</v>
      </c>
      <c r="M35" s="53"/>
    </row>
    <row r="36" spans="1:13" s="44" customFormat="1" ht="19" customHeight="1" x14ac:dyDescent="0.25">
      <c r="A36" s="122"/>
      <c r="B36" s="54">
        <v>89</v>
      </c>
      <c r="C36" s="55">
        <f>VLOOKUP(B36,[1]список!_xlnm.Print_Area,3)</f>
        <v>10120568960</v>
      </c>
      <c r="D36" s="55" t="str">
        <f>VLOOKUP(B36,[1]список!_xlnm.Print_Area,2)</f>
        <v>КЛОЧКО София</v>
      </c>
      <c r="E36" s="56">
        <f>VLOOKUP(B36,[1]список!_xlnm.Print_Area,4)</f>
        <v>39760</v>
      </c>
      <c r="F36" s="57" t="str">
        <f>VLOOKUP(B36,[1]список!_xlnm.Print_Area,5)</f>
        <v>КМС</v>
      </c>
      <c r="G36" s="57" t="str">
        <f>VLOOKUP(B36,[1]список!_xlnm.Print_Area,6)</f>
        <v>Омская обл.</v>
      </c>
      <c r="H36" s="50"/>
      <c r="I36" s="58"/>
      <c r="J36" s="58"/>
      <c r="K36" s="59">
        <f>0.125001/(J34/1)</f>
        <v>49.176018686737606</v>
      </c>
      <c r="L36" s="99" t="s">
        <v>45</v>
      </c>
      <c r="M36" s="53"/>
    </row>
    <row r="37" spans="1:13" s="44" customFormat="1" ht="19" customHeight="1" x14ac:dyDescent="0.25">
      <c r="A37" s="130"/>
      <c r="B37" s="46">
        <v>86</v>
      </c>
      <c r="C37" s="55">
        <f>VLOOKUP(B37,[1]список!_xlnm.Print_Area,3)</f>
        <v>10113107943</v>
      </c>
      <c r="D37" s="55" t="str">
        <f>VLOOKUP(B37,[1]список!_xlnm.Print_Area,2)</f>
        <v>ЦИЛИНКЕВИЧ Полина</v>
      </c>
      <c r="E37" s="56">
        <f>VLOOKUP(B37,[1]список!_xlnm.Print_Area,4)</f>
        <v>39744</v>
      </c>
      <c r="F37" s="57" t="str">
        <f>VLOOKUP(B37,[1]список!_xlnm.Print_Area,5)</f>
        <v>КМС</v>
      </c>
      <c r="G37" s="57" t="str">
        <f>VLOOKUP(B37,[1]список!_xlnm.Print_Area,6)</f>
        <v>Омская обл.</v>
      </c>
      <c r="H37" s="67"/>
      <c r="I37" s="72"/>
      <c r="J37" s="73"/>
      <c r="K37" s="69">
        <f>0.125001/(J34/1)</f>
        <v>49.176018686737606</v>
      </c>
      <c r="L37" s="100" t="s">
        <v>45</v>
      </c>
      <c r="M37" s="70"/>
    </row>
    <row r="38" spans="1:13" s="44" customFormat="1" ht="19" customHeight="1" x14ac:dyDescent="0.25">
      <c r="A38" s="121">
        <v>4</v>
      </c>
      <c r="B38" s="46">
        <v>127</v>
      </c>
      <c r="C38" s="55">
        <f>VLOOKUP(B38,[1]список!_xlnm.Print_Area,3)</f>
        <v>10132637275</v>
      </c>
      <c r="D38" s="55" t="str">
        <f>VLOOKUP(B38,[1]список!_xlnm.Print_Area,2)</f>
        <v>САМОДЕЕНКО Дарья</v>
      </c>
      <c r="E38" s="56">
        <f>VLOOKUP(B38,[1]список!_xlnm.Print_Area,4)</f>
        <v>40070</v>
      </c>
      <c r="F38" s="57" t="str">
        <f>VLOOKUP(B38,[1]список!_xlnm.Print_Area,5)</f>
        <v>КМС</v>
      </c>
      <c r="G38" s="57" t="str">
        <f>VLOOKUP(B38,[1]список!_xlnm.Print_Area,6)</f>
        <v>Иркутская обл.</v>
      </c>
      <c r="H38" s="50">
        <v>8.6262731481481488E-4</v>
      </c>
      <c r="I38" s="50">
        <v>1.6997685185185186E-3</v>
      </c>
      <c r="J38" s="51">
        <v>2.5692129629629628E-3</v>
      </c>
      <c r="K38" s="52">
        <f>0.125001/(J38/1)</f>
        <v>48.653421028921528</v>
      </c>
      <c r="L38" s="98" t="s">
        <v>45</v>
      </c>
      <c r="M38" s="53"/>
    </row>
    <row r="39" spans="1:13" s="44" customFormat="1" ht="19" customHeight="1" x14ac:dyDescent="0.25">
      <c r="A39" s="122"/>
      <c r="B39" s="46">
        <v>130</v>
      </c>
      <c r="C39" s="55">
        <f>VLOOKUP(B39,[1]список!_xlnm.Print_Area,3)</f>
        <v>10132607973</v>
      </c>
      <c r="D39" s="55" t="str">
        <f>VLOOKUP(B39,[1]список!_xlnm.Print_Area,2)</f>
        <v>БЕЛЬКОВА Яна</v>
      </c>
      <c r="E39" s="56">
        <f>VLOOKUP(B39,[1]список!_xlnm.Print_Area,4)</f>
        <v>40063</v>
      </c>
      <c r="F39" s="57" t="str">
        <f>VLOOKUP(B39,[1]список!_xlnm.Print_Area,5)</f>
        <v>КМС</v>
      </c>
      <c r="G39" s="57" t="str">
        <f>VLOOKUP(B39,[1]список!_xlnm.Print_Area,6)</f>
        <v>Иркутская обл.</v>
      </c>
      <c r="H39" s="50"/>
      <c r="I39" s="58">
        <f>I38-H38</f>
        <v>8.3714120370370377E-4</v>
      </c>
      <c r="J39" s="58">
        <f>J38-I38</f>
        <v>8.6944444444444417E-4</v>
      </c>
      <c r="K39" s="59">
        <f>0.125001/(J38/1)</f>
        <v>48.653421028921528</v>
      </c>
      <c r="L39" s="99" t="s">
        <v>45</v>
      </c>
      <c r="M39" s="53"/>
    </row>
    <row r="40" spans="1:13" s="44" customFormat="1" ht="19" customHeight="1" x14ac:dyDescent="0.25">
      <c r="A40" s="122"/>
      <c r="B40" s="46">
        <v>131</v>
      </c>
      <c r="C40" s="55">
        <f>VLOOKUP(B40,[1]список!_xlnm.Print_Area,3)</f>
        <v>10146296188</v>
      </c>
      <c r="D40" s="55" t="str">
        <f>VLOOKUP(B40,[1]список!_xlnm.Print_Area,2)</f>
        <v>КОНОШАНОВА Софья</v>
      </c>
      <c r="E40" s="56">
        <f>VLOOKUP(B40,[1]список!_xlnm.Print_Area,4)</f>
        <v>40205</v>
      </c>
      <c r="F40" s="57" t="str">
        <f>VLOOKUP(B40,[1]список!_xlnm.Print_Area,5)</f>
        <v>КМС</v>
      </c>
      <c r="G40" s="57" t="str">
        <f>VLOOKUP(B40,[1]список!_xlnm.Print_Area,6)</f>
        <v>Иркутская обл.</v>
      </c>
      <c r="H40" s="50"/>
      <c r="I40" s="58"/>
      <c r="J40" s="58"/>
      <c r="K40" s="59">
        <f>0.125001/(J38/1)</f>
        <v>48.653421028921528</v>
      </c>
      <c r="L40" s="99" t="s">
        <v>45</v>
      </c>
      <c r="M40" s="53"/>
    </row>
    <row r="41" spans="1:13" s="71" customFormat="1" ht="19" customHeight="1" x14ac:dyDescent="0.25">
      <c r="A41" s="130"/>
      <c r="B41" s="46">
        <v>98</v>
      </c>
      <c r="C41" s="55">
        <f>VLOOKUP(B41,[1]список!_xlnm.Print_Area,3)</f>
        <v>10127392609</v>
      </c>
      <c r="D41" s="55" t="str">
        <f>VLOOKUP(B41,[1]список!_xlnm.Print_Area,2)</f>
        <v>ЧЕТКИНА Виталия</v>
      </c>
      <c r="E41" s="56">
        <f>VLOOKUP(B41,[1]список!_xlnm.Print_Area,4)</f>
        <v>39593</v>
      </c>
      <c r="F41" s="57" t="str">
        <f>VLOOKUP(B41,[1]список!_xlnm.Print_Area,5)</f>
        <v>КМС</v>
      </c>
      <c r="G41" s="57" t="str">
        <f>VLOOKUP(B41,[1]список!_xlnm.Print_Area,6)</f>
        <v>Омская обл.</v>
      </c>
      <c r="H41" s="67"/>
      <c r="I41" s="72"/>
      <c r="J41" s="73"/>
      <c r="K41" s="69">
        <f>0.125001/(J38/1)</f>
        <v>48.653421028921528</v>
      </c>
      <c r="L41" s="100" t="s">
        <v>45</v>
      </c>
      <c r="M41" s="70"/>
    </row>
    <row r="42" spans="1:13" s="44" customFormat="1" ht="19" customHeight="1" x14ac:dyDescent="0.25">
      <c r="A42" s="121">
        <v>5</v>
      </c>
      <c r="B42" s="46">
        <v>78</v>
      </c>
      <c r="C42" s="55">
        <f>VLOOKUP(B42,[1]список!_xlnm.Print_Area,3)</f>
        <v>10140697672</v>
      </c>
      <c r="D42" s="55" t="str">
        <f>VLOOKUP(B42,[1]список!_xlnm.Print_Area,2)</f>
        <v>ХАЛАИМОВА Ирина</v>
      </c>
      <c r="E42" s="56">
        <f>VLOOKUP(B42,[1]список!_xlnm.Print_Area,4)</f>
        <v>40036</v>
      </c>
      <c r="F42" s="57" t="str">
        <f>VLOOKUP(B42,[1]список!_xlnm.Print_Area,5)</f>
        <v>КМС</v>
      </c>
      <c r="G42" s="57" t="str">
        <f>VLOOKUP(B42,[1]список!_xlnm.Print_Area,6)</f>
        <v>Иркутская обл.</v>
      </c>
      <c r="H42" s="50"/>
      <c r="I42" s="50"/>
      <c r="J42" s="51"/>
      <c r="K42" s="52"/>
      <c r="L42" s="99"/>
      <c r="M42" s="53"/>
    </row>
    <row r="43" spans="1:13" s="44" customFormat="1" ht="19" customHeight="1" x14ac:dyDescent="0.25">
      <c r="A43" s="122"/>
      <c r="B43" s="54">
        <v>99</v>
      </c>
      <c r="C43" s="55">
        <f>VLOOKUP(B43,[1]список!_xlnm.Print_Area,3)</f>
        <v>10133870084</v>
      </c>
      <c r="D43" s="55" t="str">
        <f>VLOOKUP(B43,[1]список!_xlnm.Print_Area,2)</f>
        <v>СТЕПАНОВА Злата</v>
      </c>
      <c r="E43" s="56">
        <f>VLOOKUP(B43,[1]список!_xlnm.Print_Area,4)</f>
        <v>40430</v>
      </c>
      <c r="F43" s="57" t="str">
        <f>VLOOKUP(B43,[1]список!_xlnm.Print_Area,5)</f>
        <v>1 СР</v>
      </c>
      <c r="G43" s="57" t="str">
        <f>VLOOKUP(B43,[1]список!_xlnm.Print_Area,6)</f>
        <v>Омская обл.</v>
      </c>
      <c r="H43" s="50"/>
      <c r="I43" s="58"/>
      <c r="J43" s="58"/>
      <c r="K43" s="59"/>
      <c r="L43" s="99"/>
      <c r="M43" s="53"/>
    </row>
    <row r="44" spans="1:13" s="44" customFormat="1" ht="19" customHeight="1" x14ac:dyDescent="0.25">
      <c r="A44" s="122"/>
      <c r="B44" s="54">
        <v>100</v>
      </c>
      <c r="C44" s="55">
        <f>VLOOKUP(B44,[1]список!_xlnm.Print_Area,3)</f>
        <v>10133869175</v>
      </c>
      <c r="D44" s="55" t="str">
        <f>VLOOKUP(B44,[1]список!_xlnm.Print_Area,2)</f>
        <v>ПЕРЕПЕЧИНА Евгения</v>
      </c>
      <c r="E44" s="56">
        <f>VLOOKUP(B44,[1]список!_xlnm.Print_Area,4)</f>
        <v>40396</v>
      </c>
      <c r="F44" s="57" t="str">
        <f>VLOOKUP(B44,[1]список!_xlnm.Print_Area,5)</f>
        <v>1 СР</v>
      </c>
      <c r="G44" s="57" t="str">
        <f>VLOOKUP(B44,[1]список!_xlnm.Print_Area,6)</f>
        <v>Омская обл.</v>
      </c>
      <c r="H44" s="50"/>
      <c r="I44" s="58"/>
      <c r="J44" s="58"/>
      <c r="K44" s="59"/>
      <c r="L44" s="99"/>
      <c r="M44" s="53"/>
    </row>
    <row r="45" spans="1:13" s="71" customFormat="1" ht="19" customHeight="1" x14ac:dyDescent="0.25">
      <c r="A45" s="122"/>
      <c r="B45" s="54">
        <v>102</v>
      </c>
      <c r="C45" s="55">
        <f>VLOOKUP(B45,[1]список!_xlnm.Print_Area,3)</f>
        <v>10118768804</v>
      </c>
      <c r="D45" s="55" t="str">
        <f>VLOOKUP(B45,[1]список!_xlnm.Print_Area,2)</f>
        <v>ВОРОНЧЕНКО Варвара</v>
      </c>
      <c r="E45" s="56">
        <f>VLOOKUP(B45,[1]список!_xlnm.Print_Area,4)</f>
        <v>39762</v>
      </c>
      <c r="F45" s="57" t="str">
        <f>VLOOKUP(B45,[1]список!_xlnm.Print_Area,5)</f>
        <v>1 СР</v>
      </c>
      <c r="G45" s="57" t="str">
        <f>VLOOKUP(B45,[1]список!_xlnm.Print_Area,6)</f>
        <v>Омская обл.</v>
      </c>
      <c r="H45" s="67"/>
      <c r="I45" s="72"/>
      <c r="J45" s="73"/>
      <c r="K45" s="69"/>
      <c r="L45" s="100"/>
      <c r="M45" s="70"/>
    </row>
    <row r="46" spans="1:13" s="44" customFormat="1" ht="19" customHeight="1" x14ac:dyDescent="0.25">
      <c r="A46" s="121">
        <v>6</v>
      </c>
      <c r="B46" s="46">
        <v>135</v>
      </c>
      <c r="C46" s="64">
        <f>VLOOKUP(B46,[1]список!_xlnm.Print_Area,3)</f>
        <v>10129111832</v>
      </c>
      <c r="D46" s="64" t="str">
        <f>VLOOKUP(B46,[1]список!_xlnm.Print_Area,2)</f>
        <v>ВЕРИЖНИКОВА Ульяна</v>
      </c>
      <c r="E46" s="65">
        <f>VLOOKUP(B46,[1]список!_xlnm.Print_Area,4)</f>
        <v>40111</v>
      </c>
      <c r="F46" s="66" t="str">
        <f>VLOOKUP(B46,[1]список!_xlnm.Print_Area,5)</f>
        <v>1 СР</v>
      </c>
      <c r="G46" s="66" t="str">
        <f>VLOOKUP(B46,[1]список!_xlnm.Print_Area,6)</f>
        <v>Респ.Башкортостан</v>
      </c>
      <c r="H46" s="50"/>
      <c r="I46" s="50"/>
      <c r="J46" s="51"/>
      <c r="K46" s="52"/>
      <c r="L46" s="96"/>
      <c r="M46" s="53"/>
    </row>
    <row r="47" spans="1:13" s="44" customFormat="1" ht="19" customHeight="1" x14ac:dyDescent="0.25">
      <c r="A47" s="122"/>
      <c r="B47" s="54">
        <v>134</v>
      </c>
      <c r="C47" s="55">
        <f>VLOOKUP(B47,[1]список!_xlnm.Print_Area,3)</f>
        <v>10140709800</v>
      </c>
      <c r="D47" s="55" t="str">
        <f>VLOOKUP(B47,[1]список!_xlnm.Print_Area,2)</f>
        <v>МИРОНОВА Алена</v>
      </c>
      <c r="E47" s="56">
        <f>VLOOKUP(B47,[1]список!_xlnm.Print_Area,4)</f>
        <v>39475</v>
      </c>
      <c r="F47" s="57" t="str">
        <f>VLOOKUP(B47,[1]список!_xlnm.Print_Area,5)</f>
        <v>КМС</v>
      </c>
      <c r="G47" s="57" t="str">
        <f>VLOOKUP(B47,[1]список!_xlnm.Print_Area,6)</f>
        <v>Респ.Башкортостан</v>
      </c>
      <c r="H47" s="50"/>
      <c r="I47" s="58"/>
      <c r="J47" s="58"/>
      <c r="K47" s="59"/>
      <c r="L47" s="96"/>
      <c r="M47" s="53"/>
    </row>
    <row r="48" spans="1:13" s="44" customFormat="1" ht="19" customHeight="1" x14ac:dyDescent="0.25">
      <c r="A48" s="122"/>
      <c r="B48" s="54">
        <v>133</v>
      </c>
      <c r="C48" s="55">
        <f>VLOOKUP(B48,[1]список!_xlnm.Print_Area,3)</f>
        <v>10140708483</v>
      </c>
      <c r="D48" s="55" t="str">
        <f>VLOOKUP(B48,[1]список!_xlnm.Print_Area,2)</f>
        <v>КРУГЛОВА Юлия</v>
      </c>
      <c r="E48" s="56">
        <f>VLOOKUP(B48,[1]список!_xlnm.Print_Area,4)</f>
        <v>39796</v>
      </c>
      <c r="F48" s="57" t="str">
        <f>VLOOKUP(B48,[1]список!_xlnm.Print_Area,5)</f>
        <v>КМС</v>
      </c>
      <c r="G48" s="57" t="str">
        <f>VLOOKUP(B48,[1]список!_xlnm.Print_Area,6)</f>
        <v>Респ.Башкортостан</v>
      </c>
      <c r="H48" s="50"/>
      <c r="I48" s="58"/>
      <c r="J48" s="58"/>
      <c r="K48" s="59"/>
      <c r="L48" s="96"/>
      <c r="M48" s="53"/>
    </row>
    <row r="49" spans="1:29" s="71" customFormat="1" ht="19" customHeight="1" x14ac:dyDescent="0.25">
      <c r="A49" s="122"/>
      <c r="B49" s="54">
        <v>136</v>
      </c>
      <c r="C49" s="55">
        <f>VLOOKUP(B49,[1]список!_xlnm.Print_Area,3)</f>
        <v>10161836905</v>
      </c>
      <c r="D49" s="55" t="str">
        <f>VLOOKUP(B49,[1]список!_xlnm.Print_Area,2)</f>
        <v>КИЛИНА Анна</v>
      </c>
      <c r="E49" s="56">
        <f>VLOOKUP(B49,[1]список!_xlnm.Print_Area,4)</f>
        <v>40081</v>
      </c>
      <c r="F49" s="57" t="str">
        <f>VLOOKUP(B49,[1]список!_xlnm.Print_Area,5)</f>
        <v>2 СР</v>
      </c>
      <c r="G49" s="57" t="str">
        <f>VLOOKUP(B49,[1]список!_xlnm.Print_Area,6)</f>
        <v>Респ.Башкортостан</v>
      </c>
      <c r="H49" s="67"/>
      <c r="I49" s="72"/>
      <c r="J49" s="73"/>
      <c r="K49" s="69"/>
      <c r="L49" s="96"/>
      <c r="M49" s="70"/>
    </row>
    <row r="50" spans="1:29" s="44" customFormat="1" ht="19" customHeight="1" x14ac:dyDescent="0.25">
      <c r="A50" s="121">
        <v>7</v>
      </c>
      <c r="B50" s="46">
        <v>104</v>
      </c>
      <c r="C50" s="55">
        <f>VLOOKUP(B50,[1]список!_xlnm.Print_Area,3)</f>
        <v>10143130554</v>
      </c>
      <c r="D50" s="55" t="str">
        <f>VLOOKUP(B50,[1]список!_xlnm.Print_Area,2)</f>
        <v>РУДЕНКО Маргарита</v>
      </c>
      <c r="E50" s="56">
        <f>VLOOKUP(B50,[1]список!_xlnm.Print_Area,4)</f>
        <v>40394</v>
      </c>
      <c r="F50" s="57" t="str">
        <f>VLOOKUP(B50,[1]список!_xlnm.Print_Area,5)</f>
        <v>КМС</v>
      </c>
      <c r="G50" s="57" t="str">
        <f>VLOOKUP(B50,[1]список!_xlnm.Print_Area,6)</f>
        <v>Новосибирская обл.</v>
      </c>
      <c r="H50" s="50"/>
      <c r="I50" s="50"/>
      <c r="J50" s="51"/>
      <c r="K50" s="52"/>
      <c r="L50" s="95"/>
      <c r="M50" s="53"/>
    </row>
    <row r="51" spans="1:29" s="44" customFormat="1" ht="19" customHeight="1" x14ac:dyDescent="0.25">
      <c r="A51" s="122"/>
      <c r="B51" s="54">
        <v>103</v>
      </c>
      <c r="C51" s="55">
        <f>VLOOKUP(B51,[1]список!_xlnm.Print_Area,3)</f>
        <v>10143131665</v>
      </c>
      <c r="D51" s="55" t="str">
        <f>VLOOKUP(B51,[1]список!_xlnm.Print_Area,2)</f>
        <v>ЛИПАТНИКОВА Яна</v>
      </c>
      <c r="E51" s="56">
        <f>VLOOKUP(B51,[1]список!_xlnm.Print_Area,4)</f>
        <v>40346</v>
      </c>
      <c r="F51" s="57" t="str">
        <f>VLOOKUP(B51,[1]список!_xlnm.Print_Area,5)</f>
        <v>КМС</v>
      </c>
      <c r="G51" s="57" t="str">
        <f>VLOOKUP(B51,[1]список!_xlnm.Print_Area,6)</f>
        <v>Новосибирская обл.</v>
      </c>
      <c r="H51" s="50"/>
      <c r="I51" s="58"/>
      <c r="J51" s="58"/>
      <c r="K51" s="59"/>
      <c r="L51" s="96"/>
      <c r="M51" s="53"/>
    </row>
    <row r="52" spans="1:29" s="44" customFormat="1" ht="19" customHeight="1" x14ac:dyDescent="0.25">
      <c r="A52" s="122"/>
      <c r="B52" s="54">
        <v>105</v>
      </c>
      <c r="C52" s="55">
        <f>VLOOKUP(B52,[1]список!_xlnm.Print_Area,3)</f>
        <v>10146046315</v>
      </c>
      <c r="D52" s="55" t="str">
        <f>VLOOKUP(B52,[1]список!_xlnm.Print_Area,2)</f>
        <v>СЕРГЕЕВА София</v>
      </c>
      <c r="E52" s="56">
        <f>VLOOKUP(B52,[1]список!_xlnm.Print_Area,4)</f>
        <v>40493</v>
      </c>
      <c r="F52" s="57" t="str">
        <f>VLOOKUP(B52,[1]список!_xlnm.Print_Area,5)</f>
        <v>1 СР</v>
      </c>
      <c r="G52" s="57" t="str">
        <f>VLOOKUP(B52,[1]список!_xlnm.Print_Area,6)</f>
        <v>Новосибирская обл.</v>
      </c>
      <c r="H52" s="50"/>
      <c r="I52" s="58"/>
      <c r="J52" s="58"/>
      <c r="K52" s="59"/>
      <c r="L52" s="96"/>
      <c r="M52" s="53"/>
    </row>
    <row r="53" spans="1:29" s="71" customFormat="1" ht="19" customHeight="1" x14ac:dyDescent="0.25">
      <c r="A53" s="130"/>
      <c r="B53" s="54">
        <v>101</v>
      </c>
      <c r="C53" s="55">
        <f>VLOOKUP(B53,[1]список!_xlnm.Print_Area,3)</f>
        <v>10120340810</v>
      </c>
      <c r="D53" s="55" t="str">
        <f>VLOOKUP(B53,[1]список!_xlnm.Print_Area,2)</f>
        <v>САЙГАНОВА Мария</v>
      </c>
      <c r="E53" s="56">
        <f>VLOOKUP(B53,[1]список!_xlnm.Print_Area,4)</f>
        <v>39136</v>
      </c>
      <c r="F53" s="57" t="str">
        <f>VLOOKUP(B53,[1]список!_xlnm.Print_Area,5)</f>
        <v>КМС</v>
      </c>
      <c r="G53" s="57" t="str">
        <f>VLOOKUP(B53,[1]список!_xlnm.Print_Area,6)</f>
        <v>Омская обл.</v>
      </c>
      <c r="H53" s="67"/>
      <c r="I53" s="68"/>
      <c r="J53" s="68"/>
      <c r="K53" s="69" t="e">
        <f>0.125001/(J50/1)</f>
        <v>#DIV/0!</v>
      </c>
      <c r="L53" s="97"/>
      <c r="M53" s="70"/>
    </row>
    <row r="54" spans="1:29" ht="14.5" x14ac:dyDescent="0.25">
      <c r="A54" s="131" t="s">
        <v>48</v>
      </c>
      <c r="B54" s="132"/>
      <c r="C54" s="132"/>
      <c r="D54" s="132"/>
      <c r="E54" s="132"/>
      <c r="F54" s="132"/>
      <c r="G54" s="133"/>
      <c r="H54" s="134" t="s">
        <v>49</v>
      </c>
      <c r="I54" s="132"/>
      <c r="J54" s="132"/>
      <c r="K54" s="132"/>
      <c r="L54" s="132"/>
      <c r="M54" s="135"/>
    </row>
    <row r="55" spans="1:29" ht="14.5" x14ac:dyDescent="0.25">
      <c r="A55" s="74" t="s">
        <v>50</v>
      </c>
      <c r="B55" s="75"/>
      <c r="C55" s="75"/>
      <c r="D55" s="75"/>
      <c r="E55" s="75"/>
      <c r="F55" s="75"/>
      <c r="G55" s="76" t="s">
        <v>51</v>
      </c>
      <c r="H55" s="77">
        <v>6</v>
      </c>
      <c r="I55" s="78"/>
      <c r="J55" s="78"/>
      <c r="K55" s="78"/>
      <c r="L55" s="79" t="s">
        <v>52</v>
      </c>
      <c r="M55" s="80">
        <f>COUNTIF(F15:F53,"ЗМС")</f>
        <v>0</v>
      </c>
    </row>
    <row r="56" spans="1:29" ht="14.5" x14ac:dyDescent="0.25">
      <c r="A56" s="74" t="s">
        <v>53</v>
      </c>
      <c r="B56" s="81"/>
      <c r="C56" s="81"/>
      <c r="D56" s="81"/>
      <c r="E56" s="81"/>
      <c r="F56" s="81"/>
      <c r="G56" s="76" t="s">
        <v>54</v>
      </c>
      <c r="H56" s="82">
        <f>H57+H61</f>
        <v>7</v>
      </c>
      <c r="I56" s="83"/>
      <c r="J56" s="83"/>
      <c r="K56" s="83"/>
      <c r="L56" s="79" t="s">
        <v>55</v>
      </c>
      <c r="M56" s="80">
        <f>COUNTIF(F15:F53,"МСМК")</f>
        <v>0</v>
      </c>
    </row>
    <row r="57" spans="1:29" ht="14.5" x14ac:dyDescent="0.25">
      <c r="A57" s="74"/>
      <c r="B57" s="81"/>
      <c r="C57" s="81"/>
      <c r="D57" s="81"/>
      <c r="E57" s="81"/>
      <c r="F57" s="81"/>
      <c r="G57" s="76" t="s">
        <v>56</v>
      </c>
      <c r="H57" s="82">
        <f>COUNT(A24:A53)</f>
        <v>7</v>
      </c>
      <c r="I57" s="83"/>
      <c r="J57" s="83"/>
      <c r="K57" s="83"/>
      <c r="L57" s="79" t="s">
        <v>57</v>
      </c>
      <c r="M57" s="80">
        <f>COUNTIF(F15:F53,"МС")</f>
        <v>1</v>
      </c>
    </row>
    <row r="58" spans="1:29" ht="14.5" x14ac:dyDescent="0.25">
      <c r="A58" s="74"/>
      <c r="B58" s="81"/>
      <c r="C58" s="81"/>
      <c r="D58" s="81"/>
      <c r="E58" s="81"/>
      <c r="F58" s="81"/>
      <c r="G58" s="76" t="s">
        <v>58</v>
      </c>
      <c r="H58" s="82">
        <f>COUNT(A15:A53)</f>
        <v>7</v>
      </c>
      <c r="I58" s="83"/>
      <c r="J58" s="83"/>
      <c r="K58" s="83"/>
      <c r="L58" s="79" t="s">
        <v>44</v>
      </c>
      <c r="M58" s="80">
        <f>COUNTIF(F15:F53,"КМС")</f>
        <v>20</v>
      </c>
    </row>
    <row r="59" spans="1:29" ht="14.5" x14ac:dyDescent="0.25">
      <c r="A59" s="74"/>
      <c r="B59" s="81"/>
      <c r="C59" s="81"/>
      <c r="D59" s="81"/>
      <c r="E59" s="81"/>
      <c r="F59" s="81"/>
      <c r="G59" s="76" t="s">
        <v>59</v>
      </c>
      <c r="H59" s="82">
        <f>COUNTIF(A15:A53,"НФ")</f>
        <v>0</v>
      </c>
      <c r="I59" s="83"/>
      <c r="J59" s="83"/>
      <c r="K59" s="83"/>
      <c r="L59" s="79" t="s">
        <v>45</v>
      </c>
      <c r="M59" s="80">
        <f>COUNTIF(F15:F53,"1 СР")</f>
        <v>8</v>
      </c>
    </row>
    <row r="60" spans="1:29" ht="14.5" x14ac:dyDescent="0.25">
      <c r="A60" s="84"/>
      <c r="B60" s="75"/>
      <c r="C60" s="75"/>
      <c r="D60" s="75"/>
      <c r="E60" s="75"/>
      <c r="F60" s="75"/>
      <c r="G60" s="76" t="s">
        <v>60</v>
      </c>
      <c r="H60" s="82">
        <f>COUNTIF(A15:A53,"ДСКВ")</f>
        <v>0</v>
      </c>
      <c r="I60" s="78"/>
      <c r="J60" s="78"/>
      <c r="K60" s="78"/>
      <c r="L60" s="79" t="s">
        <v>46</v>
      </c>
      <c r="M60" s="80">
        <f>COUNTIF(F15:F53,"2 СР")</f>
        <v>1</v>
      </c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</row>
    <row r="61" spans="1:29" ht="14.5" x14ac:dyDescent="0.25">
      <c r="A61" s="84"/>
      <c r="B61" s="81"/>
      <c r="C61" s="81"/>
      <c r="D61" s="81"/>
      <c r="E61" s="81"/>
      <c r="F61" s="81"/>
      <c r="G61" s="76" t="s">
        <v>61</v>
      </c>
      <c r="H61" s="82">
        <f>COUNTIF(A15:A53,"НС")</f>
        <v>0</v>
      </c>
      <c r="I61" s="83"/>
      <c r="J61" s="83"/>
      <c r="K61" s="83"/>
      <c r="L61" s="79" t="s">
        <v>47</v>
      </c>
      <c r="M61" s="80">
        <f>COUNTIF(F15:F53,"3 СР")</f>
        <v>0</v>
      </c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</row>
    <row r="62" spans="1:29" ht="7.5" customHeight="1" x14ac:dyDescent="0.25">
      <c r="A62" s="84"/>
      <c r="B62" s="81"/>
      <c r="C62" s="81"/>
      <c r="D62" s="81"/>
      <c r="E62" s="81"/>
      <c r="F62" s="81"/>
      <c r="G62" s="76"/>
      <c r="H62" s="82"/>
      <c r="I62" s="83"/>
      <c r="J62" s="83"/>
      <c r="K62" s="83"/>
      <c r="L62" s="79"/>
      <c r="M62" s="80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</row>
    <row r="63" spans="1:29" ht="15.5" x14ac:dyDescent="0.25">
      <c r="A63" s="136" t="str">
        <f>A17</f>
        <v>ТЕХНИЧЕСКИЙ ДЕЛЕГАТ ФВСР:</v>
      </c>
      <c r="B63" s="137"/>
      <c r="C63" s="137"/>
      <c r="D63" s="137"/>
      <c r="E63" s="86"/>
      <c r="F63" s="137" t="str">
        <f>A18</f>
        <v>ГЛАВНЫЙ СУДЬЯ:</v>
      </c>
      <c r="G63" s="137"/>
      <c r="H63" s="137" t="str">
        <f>A19</f>
        <v>ГЛАВНЫЙ СЕКРЕТАРЬ:</v>
      </c>
      <c r="I63" s="137"/>
      <c r="J63" s="137"/>
      <c r="K63" s="137" t="str">
        <f>A20</f>
        <v>СУДЬЯ НА ФИНИШЕ:</v>
      </c>
      <c r="L63" s="137"/>
      <c r="M63" s="138"/>
    </row>
    <row r="64" spans="1:29" x14ac:dyDescent="0.25">
      <c r="A64" s="142"/>
      <c r="B64" s="143"/>
      <c r="C64" s="143"/>
      <c r="D64" s="143"/>
      <c r="E64" s="143"/>
      <c r="F64" s="144"/>
      <c r="G64" s="144"/>
      <c r="H64" s="144"/>
      <c r="I64" s="144"/>
      <c r="J64" s="87"/>
      <c r="K64" s="87"/>
      <c r="L64" s="87"/>
      <c r="M64" s="88"/>
    </row>
    <row r="65" spans="1:13" x14ac:dyDescent="0.25">
      <c r="A65" s="89"/>
      <c r="D65" s="90"/>
      <c r="E65" s="90"/>
      <c r="F65" s="90"/>
      <c r="G65" s="90"/>
      <c r="H65" s="90"/>
      <c r="I65" s="90"/>
      <c r="M65" s="91"/>
    </row>
    <row r="66" spans="1:13" x14ac:dyDescent="0.25">
      <c r="A66" s="89"/>
      <c r="D66" s="90"/>
      <c r="E66" s="90"/>
      <c r="F66" s="90"/>
      <c r="G66" s="90"/>
      <c r="H66" s="90"/>
      <c r="I66" s="90"/>
      <c r="M66" s="91"/>
    </row>
    <row r="67" spans="1:13" x14ac:dyDescent="0.25">
      <c r="A67" s="89"/>
      <c r="D67" s="90"/>
      <c r="E67" s="90"/>
      <c r="F67" s="90"/>
      <c r="G67" s="90"/>
      <c r="H67" s="90"/>
      <c r="I67" s="90"/>
      <c r="M67" s="91"/>
    </row>
    <row r="68" spans="1:13" x14ac:dyDescent="0.25">
      <c r="A68" s="142"/>
      <c r="B68" s="143"/>
      <c r="C68" s="143"/>
      <c r="D68" s="143"/>
      <c r="E68" s="143"/>
      <c r="F68" s="143"/>
      <c r="G68" s="143"/>
      <c r="H68" s="143"/>
      <c r="I68" s="143"/>
      <c r="M68" s="91"/>
    </row>
    <row r="69" spans="1:13" x14ac:dyDescent="0.25">
      <c r="A69" s="145"/>
      <c r="B69" s="146"/>
      <c r="C69" s="146"/>
      <c r="D69" s="146"/>
      <c r="E69" s="146"/>
      <c r="F69" s="147"/>
      <c r="G69" s="147"/>
      <c r="H69" s="147"/>
      <c r="I69" s="147"/>
      <c r="J69" s="92"/>
      <c r="K69" s="92"/>
      <c r="L69" s="92"/>
      <c r="M69" s="93"/>
    </row>
    <row r="70" spans="1:13" ht="16" thickBot="1" x14ac:dyDescent="0.3">
      <c r="A70" s="139" t="str">
        <f>G17</f>
        <v xml:space="preserve">ГОНОВА М.В. (г. МОСКВА) </v>
      </c>
      <c r="B70" s="140"/>
      <c r="C70" s="140"/>
      <c r="D70" s="140"/>
      <c r="E70" s="94"/>
      <c r="F70" s="140" t="str">
        <f>G18</f>
        <v xml:space="preserve">ГНИДЕНКО В.Н. (ВК, г. ТУЛА) </v>
      </c>
      <c r="G70" s="140"/>
      <c r="H70" s="140" t="str">
        <f>G19</f>
        <v>СЛАБКОВСКАЯ В.Н. ( ВК, г. ОМСК)</v>
      </c>
      <c r="I70" s="140"/>
      <c r="J70" s="140"/>
      <c r="K70" s="140" t="str">
        <f>G20</f>
        <v xml:space="preserve">САВИЦКИЙ К.Н. (ВК, г. НОВОСИБИРСК) </v>
      </c>
      <c r="L70" s="140"/>
      <c r="M70" s="141"/>
    </row>
    <row r="71" spans="1:13" ht="13.5" thickTop="1" x14ac:dyDescent="0.25"/>
  </sheetData>
  <mergeCells count="47">
    <mergeCell ref="A70:D70"/>
    <mergeCell ref="F70:G70"/>
    <mergeCell ref="H70:J70"/>
    <mergeCell ref="K70:M70"/>
    <mergeCell ref="A64:E64"/>
    <mergeCell ref="F64:I64"/>
    <mergeCell ref="A68:E68"/>
    <mergeCell ref="F68:I68"/>
    <mergeCell ref="A69:E69"/>
    <mergeCell ref="F69:I69"/>
    <mergeCell ref="A50:A53"/>
    <mergeCell ref="A54:G54"/>
    <mergeCell ref="H54:M54"/>
    <mergeCell ref="A63:D63"/>
    <mergeCell ref="F63:G63"/>
    <mergeCell ref="H63:J63"/>
    <mergeCell ref="K63:M63"/>
    <mergeCell ref="A46:A49"/>
    <mergeCell ref="G22:G23"/>
    <mergeCell ref="H22:I22"/>
    <mergeCell ref="J22:J23"/>
    <mergeCell ref="K22:K23"/>
    <mergeCell ref="A24:A28"/>
    <mergeCell ref="A29:A33"/>
    <mergeCell ref="A34:A37"/>
    <mergeCell ref="A38:A41"/>
    <mergeCell ref="A42:A45"/>
    <mergeCell ref="L22:L23"/>
    <mergeCell ref="M22:M23"/>
    <mergeCell ref="A22:A23"/>
    <mergeCell ref="B22:B23"/>
    <mergeCell ref="C22:C23"/>
    <mergeCell ref="D22:D23"/>
    <mergeCell ref="E22:E23"/>
    <mergeCell ref="F22:F23"/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</mergeCells>
  <pageMargins left="0.31496062992125984" right="0.31496062992125984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Фин.Ю-ки17-18</vt:lpstr>
      <vt:lpstr>'Фин.Ю-ки17-18'!Область_печати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2025-03-05T05:09:45Z</dcterms:created>
  <dcterms:modified xsi:type="dcterms:W3CDTF">2025-03-05T06:07:08Z</dcterms:modified>
</cp:coreProperties>
</file>