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Марина\Desktop\правильные русбайк\"/>
    </mc:Choice>
  </mc:AlternateContent>
  <xr:revisionPtr revIDLastSave="0" documentId="13_ncr:1_{90FC86F5-DE86-44E3-B09C-C564463AA9DD}" xr6:coauthVersionLast="47" xr6:coauthVersionMax="47" xr10:uidLastSave="{00000000-0000-0000-0000-000000000000}"/>
  <bookViews>
    <workbookView xWindow="-120" yWindow="-120" windowWidth="20730" windowHeight="11160" tabRatio="789" xr2:uid="{00000000-000D-0000-FFFF-FFFF00000000}"/>
  </bookViews>
  <sheets>
    <sheet name="ИГ" sheetId="98" r:id="rId1"/>
  </sheets>
  <definedNames>
    <definedName name="_xlnm.Print_Titles" localSheetId="0">ИГ!$21:$22</definedName>
    <definedName name="_xlnm.Print_Area" localSheetId="0">ИГ!$A$1:$L$98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8" i="98" l="1"/>
  <c r="L89" i="98"/>
  <c r="A98" i="98"/>
  <c r="J92" i="98"/>
  <c r="G92" i="98"/>
  <c r="D92" i="98"/>
  <c r="A92" i="98"/>
  <c r="H90" i="98" l="1"/>
  <c r="H89" i="98"/>
  <c r="H87" i="98"/>
  <c r="H88" i="98"/>
</calcChain>
</file>

<file path=xl/sharedStrings.xml><?xml version="1.0" encoding="utf-8"?>
<sst xmlns="http://schemas.openxmlformats.org/spreadsheetml/2006/main" count="262" uniqueCount="140">
  <si>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</si>
  <si>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</si>
  <si>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</si>
  <si>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</si>
  <si>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</si>
  <si>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</si>
  <si>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</si>
  <si>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</si>
  <si>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</si>
  <si>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</si>
  <si>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</si>
  <si>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</si>
  <si>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</si>
  <si>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</si>
  <si>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</si>
  <si>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</si>
  <si>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</si>
  <si>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</si>
  <si>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</si>
  <si>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</si>
  <si>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</si>
  <si>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</si>
  <si>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</si>
  <si>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</si>
  <si>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</si>
  <si>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</si>
  <si>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</si>
  <si>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</si>
  <si>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</si>
  <si>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</si>
  <si>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</si>
  <si>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</si>
  <si>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</si>
  <si>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</si>
  <si>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</si>
  <si>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</si>
  <si>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</si>
  <si>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>Республика Адыгея</t>
  </si>
  <si>
    <t>Лимит времени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</si>
  <si>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</si>
  <si>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</si>
  <si>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НС</t>
  </si>
  <si>
    <t>Краснодарский край</t>
  </si>
  <si>
    <t>Иркутская область</t>
  </si>
  <si>
    <t>Самарская область</t>
  </si>
  <si>
    <t>Ростовская область</t>
  </si>
  <si>
    <t/>
  </si>
  <si>
    <t>Москва</t>
  </si>
  <si>
    <t>2 СР</t>
  </si>
  <si>
    <t>3 СР</t>
  </si>
  <si>
    <t>МАКСИМАЛЬНЫЙ ПЕРЕПАД (HD)(м):</t>
  </si>
  <si>
    <t>СУММА ПОЛОЖИТЕЛЬНЫХ ПЕРЕПАДОВ ВЫСОТЫ НА ДИСТАНЦИИ (ТС)(м):</t>
  </si>
  <si>
    <t>ДИСТАНЦИЯ (км): ДЛИНА КРУГА/КРУГОВ</t>
  </si>
  <si>
    <t>№ ВРВС: 0080581811Я</t>
  </si>
  <si>
    <t>МЕСТО ПРОВЕДЕНИЯ: г. Майкоп</t>
  </si>
  <si>
    <t>ДАТА ПРОВЕДЕНИЯ: 18 апреля 2024 года</t>
  </si>
  <si>
    <t>шоссе - индивидуальная гонка на время в гору</t>
  </si>
  <si>
    <t xml:space="preserve">Попова Е.В. (ВК, Воронежская область) </t>
  </si>
  <si>
    <t>Иванова М. А. (ВК, Псковская область)</t>
  </si>
  <si>
    <t>Вареник А.Н. (1СК, Республика Адыгея)</t>
  </si>
  <si>
    <t>а/д Гузерипль — Лаго — Наки (Партизанская поляна)</t>
  </si>
  <si>
    <t>Хабаровский край</t>
  </si>
  <si>
    <t>Чувашская республика</t>
  </si>
  <si>
    <t>Республика Беларусь</t>
  </si>
  <si>
    <t>Омская область</t>
  </si>
  <si>
    <t>Удмуртская Республика</t>
  </si>
  <si>
    <t>ВК</t>
  </si>
  <si>
    <t>Температура: +27</t>
  </si>
  <si>
    <t>Влажность: 24%</t>
  </si>
  <si>
    <t>Осадки: малоблачно</t>
  </si>
  <si>
    <t xml:space="preserve">Ветер: 4,5 км/ч </t>
  </si>
  <si>
    <t>ЖЕНЩИНЫ</t>
  </si>
  <si>
    <t xml:space="preserve">НАЧАЛО ГОНКИ: 13ч 30м </t>
  </si>
  <si>
    <t>№ ЕКП 2024: 2008010019024463</t>
  </si>
  <si>
    <t>ЧЕМПИОНАТ РОССИИ</t>
  </si>
  <si>
    <t>ОКОНЧАНИЕ ГОНКИ: 14ч 54м</t>
  </si>
  <si>
    <t>ТРЕТЬЯКОВА Евгения</t>
  </si>
  <si>
    <t>Свердловская область</t>
  </si>
  <si>
    <t>МАКСИМОВА Мария</t>
  </si>
  <si>
    <t>Орловская область</t>
  </si>
  <si>
    <t>САБЛИНА Валерия</t>
  </si>
  <si>
    <t>УВАРОВА Марина</t>
  </si>
  <si>
    <t>КУЗНЕЦОВА Ирина</t>
  </si>
  <si>
    <t>АБРАМЕНКО Алина</t>
  </si>
  <si>
    <t>СМИРНОВА Диана</t>
  </si>
  <si>
    <t>МУЧКАЕВА Людмила</t>
  </si>
  <si>
    <t>ЦЫМБАЛЮК Ксения</t>
  </si>
  <si>
    <t>КИПТИКОВА Анастасия</t>
  </si>
  <si>
    <t>БУНЕЕВА Дарья</t>
  </si>
  <si>
    <t>ТИСЛЕНКО Дарья</t>
  </si>
  <si>
    <t>СТРИЖОВА Ксения</t>
  </si>
  <si>
    <t>САМСОНОВА Анастасия</t>
  </si>
  <si>
    <t xml:space="preserve">ТИСЛЕНКО Елизавета </t>
  </si>
  <si>
    <t>АЛЕКСЕЕВА Таисия</t>
  </si>
  <si>
    <t>ЛУНДЕ Надежда</t>
  </si>
  <si>
    <t>КАНЕЕВА Дарья</t>
  </si>
  <si>
    <t>АРЧИБАСОВА Елизавета</t>
  </si>
  <si>
    <t>РОДИОНОВА Александра</t>
  </si>
  <si>
    <t>Тульская область</t>
  </si>
  <si>
    <t>МИРОЛЮБОВА Анна</t>
  </si>
  <si>
    <t>ШИНКОРЕНКО Ксения</t>
  </si>
  <si>
    <t>КАРЛОВА Алина</t>
  </si>
  <si>
    <t>ЗАХАРКИНА Валерия</t>
  </si>
  <si>
    <t>СТЕПАНОВА Дарья</t>
  </si>
  <si>
    <t>Новосибирская область-Омская область</t>
  </si>
  <si>
    <t>ВИННИК Ангелина</t>
  </si>
  <si>
    <t>СИМАКОВА Алена</t>
  </si>
  <si>
    <t>БЕК Анастасия</t>
  </si>
  <si>
    <t>БОРЕДСКАЯ Анастасия</t>
  </si>
  <si>
    <t>ГОЛЯЕВА Валерия</t>
  </si>
  <si>
    <t>НОВИКОВА Кристина</t>
  </si>
  <si>
    <t>БУЛАТОВА Влада</t>
  </si>
  <si>
    <t xml:space="preserve">БОЛОТОВА Алёна </t>
  </si>
  <si>
    <t>ИВАНЦОВА Мария</t>
  </si>
  <si>
    <t>СЕМЫШЕВА Таисия</t>
  </si>
  <si>
    <t>СТЕПАНЕЦ Валерия</t>
  </si>
  <si>
    <t>КОРОТКИНА Алина</t>
  </si>
  <si>
    <t>МАЛЬКОВА Татьяна</t>
  </si>
  <si>
    <t>КИЧИГИНА Дарья</t>
  </si>
  <si>
    <t>Республика Татарстан</t>
  </si>
  <si>
    <t>МОГИЛЕВСКАЯ Анастасия</t>
  </si>
  <si>
    <t>КРАПИВИНА Дарья</t>
  </si>
  <si>
    <t>ТАМОНОВА Анна</t>
  </si>
  <si>
    <t>ЛОЦМАНОВА Сабина</t>
  </si>
  <si>
    <t>САВЕКО Полина</t>
  </si>
  <si>
    <t>ЕЛИЗАРОВА Анна</t>
  </si>
  <si>
    <t>МУРЗИНА Ирина</t>
  </si>
  <si>
    <t>КОРЛЯКОВА Евдокия</t>
  </si>
  <si>
    <t>МИРОНОВА Диана</t>
  </si>
  <si>
    <t>КИРИЧЕНКО Анастасия</t>
  </si>
  <si>
    <t>ГЕРГЕЛЬ Анастасия</t>
  </si>
  <si>
    <t>ВАЛЬКОВСКАЯ Татьяна</t>
  </si>
  <si>
    <t>БАВЫКИНА Елизавета</t>
  </si>
  <si>
    <t>БАБУШКИНА Оксана</t>
  </si>
  <si>
    <t>СЛЕПКОВА Ксения</t>
  </si>
  <si>
    <t>Алтайский край</t>
  </si>
  <si>
    <t>ВЕРНЯЕВА Арина</t>
  </si>
  <si>
    <t xml:space="preserve">САГДИЕВА Асия </t>
  </si>
  <si>
    <t>МАХНОВА Екатерина</t>
  </si>
  <si>
    <t>КРАЮШНИКОВА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</si>
</sst>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5" fillId="0" borderId="0" xfId="0" applyFont="1" applyAlignment="1">
      <alignment horizontal="justify"/>
    </xf>
    <xf numFmtId="0" fontId="11" fillId="0" borderId="0" xfId="8" applyFont="1" applyAlignment="1">
      <alignment vertical="center" wrapText="1"/>
    </xf>
    <xf numFmtId="1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2" fontId="9" fillId="0" borderId="0" xfId="0" applyNumberFormat="1" applyFont="1" applyAlignment="1">
      <alignment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12" fillId="0" borderId="0" xfId="8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6" fontId="13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14" fontId="14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3" borderId="0" xfId="0" applyFont="1" applyFill="1" applyAlignment="1">
      <alignment vertical="center"/>
    </xf>
    <xf numFmtId="165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165" fontId="5" fillId="3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65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vertical="center"/>
    </xf>
    <xf numFmtId="0" fontId="17" fillId="2" borderId="0" xfId="0" applyFont="1" applyFill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9" fontId="1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5" fontId="17" fillId="2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5" fontId="7" fillId="2" borderId="0" xfId="3" applyNumberFormat="1" applyFont="1" applyFill="1" applyAlignment="1">
      <alignment horizontal="center" vertical="center" wrapText="1"/>
    </xf>
    <xf numFmtId="2" fontId="7" fillId="2" borderId="0" xfId="3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4" fontId="7" fillId="2" borderId="0" xfId="3" applyNumberFormat="1" applyFont="1" applyFill="1" applyAlignment="1">
      <alignment horizontal="center" vertical="center" wrapText="1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114300</xdr:colOff>
      <xdr:row>2</xdr:row>
      <xdr:rowOff>142875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64094" cy="61283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0</xdr:row>
      <xdr:rowOff>25346</xdr:rowOff>
    </xdr:from>
    <xdr:to>
      <xdr:col>3</xdr:col>
      <xdr:colOff>127454</xdr:colOff>
      <xdr:row>2</xdr:row>
      <xdr:rowOff>152400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25346"/>
          <a:ext cx="1003754" cy="622354"/>
        </a:xfrm>
        <a:prstGeom prst="rect">
          <a:avLst/>
        </a:prstGeom>
      </xdr:spPr>
    </xdr:pic>
    <xdr:clientData/>
  </xdr:twoCellAnchor>
  <xdr:twoCellAnchor editAs="oneCell">
    <xdr:from>
      <xdr:col>11</xdr:col>
      <xdr:colOff>361950</xdr:colOff>
      <xdr:row>0</xdr:row>
      <xdr:rowOff>66674</xdr:rowOff>
    </xdr:from>
    <xdr:to>
      <xdr:col>11</xdr:col>
      <xdr:colOff>1140946</xdr:colOff>
      <xdr:row>2</xdr:row>
      <xdr:rowOff>219075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CB1B2649-A728-41AB-84E0-AFB3C6AAD6F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66674"/>
          <a:ext cx="778996" cy="647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U98"/>
  <sheetViews>
    <sheetView tabSelected="1" zoomScaleNormal="100" zoomScaleSheetLayoutView="100" zoomScalePageLayoutView="50" workbookViewId="0">
      <selection activeCell="G105" sqref="G105"/>
    </sheetView>
  </sheetViews>
  <sheetFormatPr defaultColWidth="9.140625" defaultRowHeight="12.75" x14ac:dyDescent="0.2"/>
  <cols>
    <col min="1" max="1" width="7" style="9" customWidth="1"/>
    <col min="2" max="2" width="7" style="12" customWidth="1"/>
    <col min="3" max="3" width="12.7109375" style="12" customWidth="1"/>
    <col min="4" max="4" width="21.7109375" style="9" customWidth="1"/>
    <col min="5" max="5" width="11.7109375" style="11" customWidth="1"/>
    <col min="6" max="6" width="7.7109375" style="9" customWidth="1"/>
    <col min="7" max="7" width="21.7109375" style="9" customWidth="1"/>
    <col min="8" max="8" width="15.28515625" style="14" customWidth="1"/>
    <col min="9" max="9" width="17" style="15" customWidth="1"/>
    <col min="10" max="10" width="10.85546875" style="16" customWidth="1"/>
    <col min="11" max="11" width="13.7109375" style="9" customWidth="1"/>
    <col min="12" max="12" width="18.7109375" style="9" customWidth="1"/>
    <col min="13" max="16384" width="9.140625" style="9"/>
  </cols>
  <sheetData>
    <row r="1" spans="1:21" s="33" customFormat="1" ht="19.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21" s="33" customFormat="1" ht="19.5" customHeight="1" x14ac:dyDescent="0.2">
      <c r="A2" s="50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21" s="33" customFormat="1" ht="19.5" customHeight="1" x14ac:dyDescent="0.2">
      <c r="A3" s="50" t="s">
        <v>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21" s="33" customFormat="1" ht="19.5" customHeight="1" x14ac:dyDescent="0.2">
      <c r="A4" s="50" t="s">
        <v>40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21" s="33" customFormat="1" ht="6" customHeight="1" x14ac:dyDescent="0.2">
      <c r="A5" s="50" t="s">
        <v>46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21" s="35" customFormat="1" ht="26.25" x14ac:dyDescent="0.2">
      <c r="A6" s="51" t="s">
        <v>74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34"/>
      <c r="N6" s="34"/>
      <c r="O6" s="34"/>
      <c r="P6" s="34"/>
      <c r="Q6" s="34"/>
      <c r="R6" s="34"/>
      <c r="S6" s="34"/>
      <c r="T6" s="34"/>
      <c r="U6" s="34"/>
    </row>
    <row r="7" spans="1:21" s="33" customFormat="1" ht="18" customHeight="1" x14ac:dyDescent="0.2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21" s="33" customFormat="1" ht="4.5" customHeight="1" x14ac:dyDescent="0.2">
      <c r="A8" s="52" t="s">
        <v>46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21" s="33" customFormat="1" ht="19.5" customHeight="1" x14ac:dyDescent="0.2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21" s="36" customFormat="1" ht="18" customHeight="1" x14ac:dyDescent="0.2">
      <c r="A10" s="53" t="s">
        <v>56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21" s="33" customFormat="1" ht="19.5" customHeight="1" x14ac:dyDescent="0.2">
      <c r="A11" s="52" t="s">
        <v>71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21" ht="5.25" customHeight="1" x14ac:dyDescent="0.2">
      <c r="A12" s="55" t="s">
        <v>46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21" x14ac:dyDescent="0.2">
      <c r="A13" s="54" t="s">
        <v>54</v>
      </c>
      <c r="B13" s="54"/>
      <c r="C13" s="54"/>
      <c r="D13" s="54"/>
      <c r="G13" s="9" t="s">
        <v>72</v>
      </c>
      <c r="H13" s="39"/>
      <c r="K13" s="25"/>
      <c r="L13" s="25" t="s">
        <v>53</v>
      </c>
    </row>
    <row r="14" spans="1:21" x14ac:dyDescent="0.2">
      <c r="A14" s="54" t="s">
        <v>55</v>
      </c>
      <c r="B14" s="54"/>
      <c r="C14" s="54"/>
      <c r="D14" s="54"/>
      <c r="G14" s="9" t="s">
        <v>75</v>
      </c>
      <c r="H14" s="39"/>
      <c r="K14" s="25"/>
      <c r="L14" s="25" t="s">
        <v>73</v>
      </c>
    </row>
    <row r="15" spans="1:21" x14ac:dyDescent="0.2">
      <c r="A15" s="58" t="s">
        <v>8</v>
      </c>
      <c r="B15" s="58"/>
      <c r="C15" s="58"/>
      <c r="D15" s="58"/>
      <c r="E15" s="58"/>
      <c r="F15" s="58"/>
      <c r="G15" s="59"/>
      <c r="H15" s="56" t="s">
        <v>1</v>
      </c>
      <c r="I15" s="56"/>
      <c r="J15" s="56"/>
      <c r="K15" s="56"/>
      <c r="L15" s="56"/>
    </row>
    <row r="16" spans="1:21" x14ac:dyDescent="0.2">
      <c r="A16" s="9" t="s">
        <v>15</v>
      </c>
      <c r="E16" s="25" t="s">
        <v>46</v>
      </c>
      <c r="G16" s="40"/>
      <c r="H16" s="57" t="s">
        <v>60</v>
      </c>
      <c r="I16" s="57"/>
      <c r="J16" s="57"/>
      <c r="K16" s="57"/>
      <c r="L16" s="57"/>
    </row>
    <row r="17" spans="1:12" x14ac:dyDescent="0.2">
      <c r="A17" s="9" t="s">
        <v>16</v>
      </c>
      <c r="D17" s="25"/>
      <c r="G17" s="40" t="s">
        <v>57</v>
      </c>
      <c r="H17" s="31" t="s">
        <v>50</v>
      </c>
      <c r="J17" s="15"/>
      <c r="K17" s="15"/>
      <c r="L17" s="42"/>
    </row>
    <row r="18" spans="1:12" x14ac:dyDescent="0.2">
      <c r="A18" s="9" t="s">
        <v>17</v>
      </c>
      <c r="D18" s="25"/>
      <c r="G18" s="40" t="s">
        <v>58</v>
      </c>
      <c r="H18" s="31" t="s">
        <v>51</v>
      </c>
      <c r="J18" s="15"/>
      <c r="K18" s="15"/>
      <c r="L18" s="42"/>
    </row>
    <row r="19" spans="1:12" x14ac:dyDescent="0.2">
      <c r="A19" s="9" t="s">
        <v>13</v>
      </c>
      <c r="G19" s="40" t="s">
        <v>59</v>
      </c>
      <c r="H19" s="41" t="s">
        <v>52</v>
      </c>
      <c r="J19" s="12">
        <v>7.3</v>
      </c>
      <c r="L19" s="13"/>
    </row>
    <row r="20" spans="1:12" ht="6.75" customHeight="1" x14ac:dyDescent="0.2">
      <c r="G20" s="32"/>
    </row>
    <row r="21" spans="1:12" s="17" customFormat="1" ht="21" customHeight="1" x14ac:dyDescent="0.2">
      <c r="A21" s="66" t="s">
        <v>5</v>
      </c>
      <c r="B21" s="65" t="s">
        <v>10</v>
      </c>
      <c r="C21" s="65" t="s">
        <v>35</v>
      </c>
      <c r="D21" s="65" t="s">
        <v>2</v>
      </c>
      <c r="E21" s="67" t="s">
        <v>34</v>
      </c>
      <c r="F21" s="65" t="s">
        <v>7</v>
      </c>
      <c r="G21" s="65" t="s">
        <v>11</v>
      </c>
      <c r="H21" s="60" t="s">
        <v>6</v>
      </c>
      <c r="I21" s="60" t="s">
        <v>24</v>
      </c>
      <c r="J21" s="61" t="s">
        <v>20</v>
      </c>
      <c r="K21" s="62" t="s">
        <v>23</v>
      </c>
      <c r="L21" s="62" t="s">
        <v>12</v>
      </c>
    </row>
    <row r="22" spans="1:12" s="17" customFormat="1" ht="13.5" customHeight="1" x14ac:dyDescent="0.2">
      <c r="A22" s="66"/>
      <c r="B22" s="65"/>
      <c r="C22" s="65"/>
      <c r="D22" s="65"/>
      <c r="E22" s="67"/>
      <c r="F22" s="65"/>
      <c r="G22" s="65"/>
      <c r="H22" s="60"/>
      <c r="I22" s="60"/>
      <c r="J22" s="61"/>
      <c r="K22" s="62"/>
      <c r="L22" s="62"/>
    </row>
    <row r="23" spans="1:12" ht="21.75" customHeight="1" x14ac:dyDescent="0.2">
      <c r="A23" s="18">
        <v>1</v>
      </c>
      <c r="B23" s="12">
        <v>50</v>
      </c>
      <c r="C23" s="18">
        <v>10012584621</v>
      </c>
      <c r="D23" s="19" t="s">
        <v>76</v>
      </c>
      <c r="E23" s="20">
        <v>31552</v>
      </c>
      <c r="F23" s="21" t="s">
        <v>22</v>
      </c>
      <c r="G23" s="22" t="s">
        <v>77</v>
      </c>
      <c r="H23" s="26">
        <v>1.7482175925950361E-2</v>
      </c>
      <c r="I23" s="27" t="s">
        <v>46</v>
      </c>
      <c r="J23" s="23">
        <v>17.403973509933774</v>
      </c>
      <c r="K23" s="12" t="s">
        <v>22</v>
      </c>
      <c r="L23" s="18"/>
    </row>
    <row r="24" spans="1:12" ht="21.75" customHeight="1" x14ac:dyDescent="0.2">
      <c r="A24" s="12">
        <v>2</v>
      </c>
      <c r="B24" s="12">
        <v>12</v>
      </c>
      <c r="C24" s="18">
        <v>10141290483</v>
      </c>
      <c r="D24" s="19" t="s">
        <v>78</v>
      </c>
      <c r="E24" s="20">
        <v>36027</v>
      </c>
      <c r="F24" s="21" t="s">
        <v>31</v>
      </c>
      <c r="G24" s="22" t="s">
        <v>79</v>
      </c>
      <c r="H24" s="26">
        <v>1.7707638888903587E-2</v>
      </c>
      <c r="I24" s="27">
        <v>2.2546296295322676E-4</v>
      </c>
      <c r="J24" s="23">
        <v>17.176470588235293</v>
      </c>
      <c r="K24" s="12" t="s">
        <v>22</v>
      </c>
      <c r="L24" s="18"/>
    </row>
    <row r="25" spans="1:12" ht="21.75" customHeight="1" x14ac:dyDescent="0.2">
      <c r="A25" s="18">
        <v>3</v>
      </c>
      <c r="B25" s="12">
        <v>1</v>
      </c>
      <c r="C25" s="18">
        <v>10052804154</v>
      </c>
      <c r="D25" s="19" t="s">
        <v>80</v>
      </c>
      <c r="E25" s="20">
        <v>37537</v>
      </c>
      <c r="F25" s="21" t="s">
        <v>22</v>
      </c>
      <c r="G25" s="22" t="s">
        <v>43</v>
      </c>
      <c r="H25" s="26">
        <v>1.7782523148173524E-2</v>
      </c>
      <c r="I25" s="27">
        <v>3.003472222231629E-4</v>
      </c>
      <c r="J25" s="23">
        <v>17.109375</v>
      </c>
      <c r="K25" s="12" t="s">
        <v>22</v>
      </c>
      <c r="L25" s="18"/>
    </row>
    <row r="26" spans="1:12" ht="21.75" customHeight="1" x14ac:dyDescent="0.2">
      <c r="A26" s="12">
        <v>4</v>
      </c>
      <c r="B26" s="12">
        <v>28</v>
      </c>
      <c r="C26" s="18">
        <v>10034947868</v>
      </c>
      <c r="D26" s="19" t="s">
        <v>81</v>
      </c>
      <c r="E26" s="20">
        <v>36839</v>
      </c>
      <c r="F26" s="21" t="s">
        <v>22</v>
      </c>
      <c r="G26" s="22" t="s">
        <v>44</v>
      </c>
      <c r="H26" s="26">
        <v>1.7792708333338236E-2</v>
      </c>
      <c r="I26" s="27">
        <v>3.1053240738787569E-4</v>
      </c>
      <c r="J26" s="23">
        <v>17.098243331164607</v>
      </c>
      <c r="K26" s="12" t="s">
        <v>22</v>
      </c>
      <c r="L26" s="18"/>
    </row>
    <row r="27" spans="1:12" ht="21.75" customHeight="1" x14ac:dyDescent="0.2">
      <c r="A27" s="18">
        <v>5</v>
      </c>
      <c r="B27" s="12">
        <v>35</v>
      </c>
      <c r="C27" s="18">
        <v>10023500858</v>
      </c>
      <c r="D27" s="19" t="s">
        <v>82</v>
      </c>
      <c r="E27" s="20">
        <v>35854</v>
      </c>
      <c r="F27" s="21" t="s">
        <v>22</v>
      </c>
      <c r="G27" s="22" t="s">
        <v>21</v>
      </c>
      <c r="H27" s="26">
        <v>1.8473263888910685E-2</v>
      </c>
      <c r="I27" s="27">
        <v>9.910879629603242E-4</v>
      </c>
      <c r="J27" s="23">
        <v>16.466165413533833</v>
      </c>
      <c r="K27" s="12" t="s">
        <v>22</v>
      </c>
      <c r="L27" s="18"/>
    </row>
    <row r="28" spans="1:12" ht="21.75" customHeight="1" x14ac:dyDescent="0.2">
      <c r="A28" s="12" t="s">
        <v>66</v>
      </c>
      <c r="B28" s="12">
        <v>17</v>
      </c>
      <c r="C28" s="18">
        <v>10015978813</v>
      </c>
      <c r="D28" s="19" t="s">
        <v>83</v>
      </c>
      <c r="E28" s="20">
        <v>36825</v>
      </c>
      <c r="F28" s="21" t="s">
        <v>22</v>
      </c>
      <c r="G28" s="22" t="s">
        <v>63</v>
      </c>
      <c r="H28" s="26">
        <v>1.8571875000018667E-2</v>
      </c>
      <c r="I28" s="27">
        <v>1.0896990740683066E-3</v>
      </c>
      <c r="J28" s="23">
        <v>16.373831775700936</v>
      </c>
      <c r="K28" s="12"/>
      <c r="L28" s="18"/>
    </row>
    <row r="29" spans="1:12" ht="21.75" customHeight="1" x14ac:dyDescent="0.2">
      <c r="A29" s="18">
        <v>6</v>
      </c>
      <c r="B29" s="12">
        <v>40</v>
      </c>
      <c r="C29" s="18">
        <v>10094559422</v>
      </c>
      <c r="D29" s="19" t="s">
        <v>84</v>
      </c>
      <c r="E29" s="20">
        <v>38505</v>
      </c>
      <c r="F29" s="21" t="s">
        <v>22</v>
      </c>
      <c r="G29" s="22" t="s">
        <v>21</v>
      </c>
      <c r="H29" s="26">
        <v>1.8822569444464476E-2</v>
      </c>
      <c r="I29" s="27">
        <v>1.3403935185141158E-3</v>
      </c>
      <c r="J29" s="23">
        <v>16.162361623616235</v>
      </c>
      <c r="K29" s="12" t="s">
        <v>22</v>
      </c>
      <c r="L29" s="18"/>
    </row>
    <row r="30" spans="1:12" ht="21.75" customHeight="1" x14ac:dyDescent="0.2">
      <c r="A30" s="12">
        <v>7</v>
      </c>
      <c r="B30" s="12">
        <v>34</v>
      </c>
      <c r="C30" s="18">
        <v>10088344146</v>
      </c>
      <c r="D30" s="19" t="s">
        <v>85</v>
      </c>
      <c r="E30" s="20">
        <v>38624</v>
      </c>
      <c r="F30" s="21" t="s">
        <v>22</v>
      </c>
      <c r="G30" s="22" t="s">
        <v>21</v>
      </c>
      <c r="H30" s="26">
        <v>1.8855324074093183E-2</v>
      </c>
      <c r="I30" s="27">
        <v>1.373148148142822E-3</v>
      </c>
      <c r="J30" s="23">
        <v>16.132596685082873</v>
      </c>
      <c r="K30" s="12" t="s">
        <v>31</v>
      </c>
      <c r="L30" s="18"/>
    </row>
    <row r="31" spans="1:12" ht="21.75" customHeight="1" x14ac:dyDescent="0.2">
      <c r="A31" s="18">
        <v>8</v>
      </c>
      <c r="B31" s="12">
        <v>52</v>
      </c>
      <c r="C31" s="18">
        <v>10009045333</v>
      </c>
      <c r="D31" s="19" t="s">
        <v>86</v>
      </c>
      <c r="E31" s="20">
        <v>35438</v>
      </c>
      <c r="F31" s="21" t="s">
        <v>22</v>
      </c>
      <c r="G31" s="22" t="s">
        <v>65</v>
      </c>
      <c r="H31" s="26">
        <v>1.8882523148157526E-2</v>
      </c>
      <c r="I31" s="27">
        <v>1.4003472222071656E-3</v>
      </c>
      <c r="J31" s="23">
        <v>16.112814224402207</v>
      </c>
      <c r="K31" s="12" t="s">
        <v>31</v>
      </c>
      <c r="L31" s="18"/>
    </row>
    <row r="32" spans="1:12" ht="21.75" customHeight="1" x14ac:dyDescent="0.2">
      <c r="A32" s="12" t="s">
        <v>66</v>
      </c>
      <c r="B32" s="12">
        <v>19</v>
      </c>
      <c r="C32" s="18">
        <v>10015981944</v>
      </c>
      <c r="D32" s="19" t="s">
        <v>87</v>
      </c>
      <c r="E32" s="20">
        <v>36382</v>
      </c>
      <c r="F32" s="21" t="s">
        <v>18</v>
      </c>
      <c r="G32" s="22" t="s">
        <v>63</v>
      </c>
      <c r="H32" s="26">
        <v>1.8967939814833024E-2</v>
      </c>
      <c r="I32" s="27">
        <v>1.485763888882663E-3</v>
      </c>
      <c r="J32" s="23">
        <v>16.034167175106774</v>
      </c>
      <c r="K32" s="12"/>
      <c r="L32" s="18"/>
    </row>
    <row r="33" spans="1:12" ht="21.75" customHeight="1" x14ac:dyDescent="0.2">
      <c r="A33" s="18">
        <v>9</v>
      </c>
      <c r="B33" s="12">
        <v>2</v>
      </c>
      <c r="C33" s="18">
        <v>10059040143</v>
      </c>
      <c r="D33" s="19" t="s">
        <v>88</v>
      </c>
      <c r="E33" s="20">
        <v>37426</v>
      </c>
      <c r="F33" s="21" t="s">
        <v>22</v>
      </c>
      <c r="G33" s="22" t="s">
        <v>43</v>
      </c>
      <c r="H33" s="26">
        <v>1.9186226851859889E-2</v>
      </c>
      <c r="I33" s="27">
        <v>1.7040509259095282E-3</v>
      </c>
      <c r="J33" s="23">
        <v>15.850422195416163</v>
      </c>
      <c r="K33" s="12" t="s">
        <v>31</v>
      </c>
      <c r="L33" s="18"/>
    </row>
    <row r="34" spans="1:12" ht="21.75" customHeight="1" x14ac:dyDescent="0.2">
      <c r="A34" s="12">
        <v>10</v>
      </c>
      <c r="B34" s="12">
        <v>32</v>
      </c>
      <c r="C34" s="18">
        <v>10083910640</v>
      </c>
      <c r="D34" s="19" t="s">
        <v>89</v>
      </c>
      <c r="E34" s="20">
        <v>38225</v>
      </c>
      <c r="F34" s="21" t="s">
        <v>22</v>
      </c>
      <c r="G34" s="22" t="s">
        <v>44</v>
      </c>
      <c r="H34" s="26">
        <v>1.9424189814819304E-2</v>
      </c>
      <c r="I34" s="27">
        <v>1.9420138888689431E-3</v>
      </c>
      <c r="J34" s="23">
        <v>15.661501787842671</v>
      </c>
      <c r="K34" s="12" t="s">
        <v>31</v>
      </c>
      <c r="L34" s="18"/>
    </row>
    <row r="35" spans="1:12" ht="21.75" customHeight="1" x14ac:dyDescent="0.2">
      <c r="A35" s="18">
        <v>11</v>
      </c>
      <c r="B35" s="12">
        <v>14</v>
      </c>
      <c r="C35" s="18">
        <v>10108261680</v>
      </c>
      <c r="D35" s="19" t="s">
        <v>90</v>
      </c>
      <c r="E35" s="20">
        <v>38525</v>
      </c>
      <c r="F35" s="21" t="s">
        <v>31</v>
      </c>
      <c r="G35" s="22" t="s">
        <v>37</v>
      </c>
      <c r="H35" s="26">
        <v>1.9484722222238182E-2</v>
      </c>
      <c r="I35" s="27">
        <v>2.0025462962878215E-3</v>
      </c>
      <c r="J35" s="23">
        <v>15.614973262032086</v>
      </c>
      <c r="K35" s="12" t="s">
        <v>31</v>
      </c>
      <c r="L35" s="18"/>
    </row>
    <row r="36" spans="1:12" ht="21.75" customHeight="1" x14ac:dyDescent="0.2">
      <c r="A36" s="12">
        <v>12</v>
      </c>
      <c r="B36" s="12">
        <v>33</v>
      </c>
      <c r="C36" s="18">
        <v>10079777026</v>
      </c>
      <c r="D36" s="19" t="s">
        <v>91</v>
      </c>
      <c r="E36" s="20">
        <v>38050</v>
      </c>
      <c r="F36" s="21" t="s">
        <v>22</v>
      </c>
      <c r="G36" s="22" t="s">
        <v>21</v>
      </c>
      <c r="H36" s="26">
        <v>1.9544675925945443E-2</v>
      </c>
      <c r="I36" s="27">
        <v>2.0624999999950822E-3</v>
      </c>
      <c r="J36" s="23">
        <v>15.559502664298401</v>
      </c>
      <c r="K36" s="12" t="s">
        <v>31</v>
      </c>
      <c r="L36" s="18"/>
    </row>
    <row r="37" spans="1:12" ht="21.75" customHeight="1" x14ac:dyDescent="0.2">
      <c r="A37" s="18">
        <v>13</v>
      </c>
      <c r="B37" s="12">
        <v>30</v>
      </c>
      <c r="C37" s="18">
        <v>10083910539</v>
      </c>
      <c r="D37" s="19" t="s">
        <v>92</v>
      </c>
      <c r="E37" s="20">
        <v>38225</v>
      </c>
      <c r="F37" s="21" t="s">
        <v>22</v>
      </c>
      <c r="G37" s="22" t="s">
        <v>44</v>
      </c>
      <c r="H37" s="26">
        <v>1.9566550925931292E-2</v>
      </c>
      <c r="I37" s="27">
        <v>2.0843749999809313E-3</v>
      </c>
      <c r="J37" s="23">
        <v>15.541099940863395</v>
      </c>
      <c r="K37" s="12"/>
      <c r="L37" s="18"/>
    </row>
    <row r="38" spans="1:12" ht="21.75" customHeight="1" x14ac:dyDescent="0.2">
      <c r="A38" s="12">
        <v>14</v>
      </c>
      <c r="B38" s="12">
        <v>23</v>
      </c>
      <c r="C38" s="18">
        <v>10036083374</v>
      </c>
      <c r="D38" s="19" t="s">
        <v>93</v>
      </c>
      <c r="E38" s="20">
        <v>36956</v>
      </c>
      <c r="F38" s="21" t="s">
        <v>31</v>
      </c>
      <c r="G38" s="22" t="s">
        <v>45</v>
      </c>
      <c r="H38" s="27">
        <v>1.9620370370373452E-2</v>
      </c>
      <c r="I38" s="27">
        <v>2.1381944444230916E-3</v>
      </c>
      <c r="J38" s="23">
        <v>15.504424778761061</v>
      </c>
      <c r="K38" s="12"/>
      <c r="L38" s="18"/>
    </row>
    <row r="39" spans="1:12" ht="21.75" customHeight="1" x14ac:dyDescent="0.2">
      <c r="A39" s="12">
        <v>15</v>
      </c>
      <c r="B39" s="12">
        <v>44</v>
      </c>
      <c r="C39" s="18">
        <v>10079311426</v>
      </c>
      <c r="D39" s="19" t="s">
        <v>94</v>
      </c>
      <c r="E39" s="20">
        <v>37162</v>
      </c>
      <c r="F39" s="21" t="s">
        <v>31</v>
      </c>
      <c r="G39" s="22" t="s">
        <v>21</v>
      </c>
      <c r="H39" s="27">
        <v>1.976180555556184E-2</v>
      </c>
      <c r="I39" s="27">
        <v>2.2796296296114793E-3</v>
      </c>
      <c r="J39" s="23">
        <v>15.395430579964851</v>
      </c>
      <c r="K39" s="12"/>
      <c r="L39" s="18"/>
    </row>
    <row r="40" spans="1:12" ht="21.75" customHeight="1" x14ac:dyDescent="0.2">
      <c r="A40" s="12">
        <v>16</v>
      </c>
      <c r="B40" s="12">
        <v>41</v>
      </c>
      <c r="C40" s="18">
        <v>10034971211</v>
      </c>
      <c r="D40" s="19" t="s">
        <v>95</v>
      </c>
      <c r="E40" s="20">
        <v>36766</v>
      </c>
      <c r="F40" s="21" t="s">
        <v>31</v>
      </c>
      <c r="G40" s="22" t="s">
        <v>21</v>
      </c>
      <c r="H40" s="27">
        <v>1.9889699074097655E-2</v>
      </c>
      <c r="I40" s="27">
        <v>2.4075231481472947E-3</v>
      </c>
      <c r="J40" s="23">
        <v>15.296856810244471</v>
      </c>
      <c r="K40" s="12"/>
      <c r="L40" s="18"/>
    </row>
    <row r="41" spans="1:12" ht="21.75" customHeight="1" x14ac:dyDescent="0.2">
      <c r="A41" s="12">
        <v>17</v>
      </c>
      <c r="B41" s="12">
        <v>13</v>
      </c>
      <c r="C41" s="18">
        <v>10093888708</v>
      </c>
      <c r="D41" s="19" t="s">
        <v>96</v>
      </c>
      <c r="E41" s="20">
        <v>36544</v>
      </c>
      <c r="F41" s="21" t="s">
        <v>22</v>
      </c>
      <c r="G41" s="22" t="s">
        <v>37</v>
      </c>
      <c r="H41" s="27">
        <v>1.9976388888905294E-2</v>
      </c>
      <c r="I41" s="27">
        <v>2.4942129629549337E-3</v>
      </c>
      <c r="J41" s="23">
        <v>15.225955967555041</v>
      </c>
      <c r="K41" s="12"/>
      <c r="L41" s="18"/>
    </row>
    <row r="42" spans="1:12" ht="21.75" customHeight="1" x14ac:dyDescent="0.2">
      <c r="A42" s="12">
        <v>18</v>
      </c>
      <c r="B42" s="12">
        <v>51</v>
      </c>
      <c r="C42" s="18">
        <v>10136682074</v>
      </c>
      <c r="D42" s="19" t="s">
        <v>97</v>
      </c>
      <c r="E42" s="20">
        <v>32030</v>
      </c>
      <c r="F42" s="21" t="s">
        <v>22</v>
      </c>
      <c r="G42" s="22" t="s">
        <v>98</v>
      </c>
      <c r="H42" s="27">
        <v>2.002893518518567E-2</v>
      </c>
      <c r="I42" s="27">
        <v>2.5467592592353094E-3</v>
      </c>
      <c r="J42" s="23">
        <v>15.181975736568457</v>
      </c>
      <c r="K42" s="12"/>
      <c r="L42" s="18"/>
    </row>
    <row r="43" spans="1:12" ht="21.75" customHeight="1" x14ac:dyDescent="0.2">
      <c r="A43" s="12">
        <v>19</v>
      </c>
      <c r="B43" s="12">
        <v>54</v>
      </c>
      <c r="C43" s="18">
        <v>10034982729</v>
      </c>
      <c r="D43" s="19" t="s">
        <v>99</v>
      </c>
      <c r="E43" s="20">
        <v>36555</v>
      </c>
      <c r="F43" s="21" t="s">
        <v>22</v>
      </c>
      <c r="G43" s="22" t="s">
        <v>65</v>
      </c>
      <c r="H43" s="27">
        <v>2.0248379629638547E-2</v>
      </c>
      <c r="I43" s="27">
        <v>2.7662037036881859E-3</v>
      </c>
      <c r="J43" s="23">
        <v>15.025728987993139</v>
      </c>
      <c r="K43" s="12"/>
      <c r="L43" s="18"/>
    </row>
    <row r="44" spans="1:12" ht="21.75" customHeight="1" x14ac:dyDescent="0.2">
      <c r="A44" s="12" t="s">
        <v>66</v>
      </c>
      <c r="B44" s="12">
        <v>21</v>
      </c>
      <c r="C44" s="18">
        <v>10064871156</v>
      </c>
      <c r="D44" s="19" t="s">
        <v>100</v>
      </c>
      <c r="E44" s="20">
        <v>38220</v>
      </c>
      <c r="F44" s="21" t="s">
        <v>22</v>
      </c>
      <c r="G44" s="22" t="s">
        <v>63</v>
      </c>
      <c r="H44" s="27">
        <v>2.0379629629647344E-2</v>
      </c>
      <c r="I44" s="27">
        <v>2.8974537036969839E-3</v>
      </c>
      <c r="J44" s="23">
        <v>14.923339011925043</v>
      </c>
      <c r="K44" s="12"/>
      <c r="L44" s="18"/>
    </row>
    <row r="45" spans="1:12" ht="21.75" customHeight="1" x14ac:dyDescent="0.2">
      <c r="A45" s="12">
        <v>20</v>
      </c>
      <c r="B45" s="12">
        <v>57</v>
      </c>
      <c r="C45" s="18">
        <v>10113806343</v>
      </c>
      <c r="D45" s="19" t="s">
        <v>101</v>
      </c>
      <c r="E45" s="20">
        <v>37964</v>
      </c>
      <c r="F45" s="21" t="s">
        <v>22</v>
      </c>
      <c r="G45" s="22" t="s">
        <v>62</v>
      </c>
      <c r="H45" s="27">
        <v>2.0420370370380136E-2</v>
      </c>
      <c r="I45" s="27">
        <v>2.9381944444297758E-3</v>
      </c>
      <c r="J45" s="23">
        <v>14.897959183673469</v>
      </c>
      <c r="K45" s="12"/>
      <c r="L45" s="18"/>
    </row>
    <row r="46" spans="1:12" ht="21.75" customHeight="1" x14ac:dyDescent="0.2">
      <c r="A46" s="12">
        <v>21</v>
      </c>
      <c r="B46" s="12">
        <v>4</v>
      </c>
      <c r="C46" s="18">
        <v>10036015070</v>
      </c>
      <c r="D46" s="19" t="s">
        <v>102</v>
      </c>
      <c r="E46" s="20">
        <v>36912</v>
      </c>
      <c r="F46" s="21" t="s">
        <v>22</v>
      </c>
      <c r="G46" s="22" t="s">
        <v>47</v>
      </c>
      <c r="H46" s="27">
        <v>2.0444328703716153E-2</v>
      </c>
      <c r="I46" s="27">
        <v>2.9621527777657919E-3</v>
      </c>
      <c r="J46" s="23">
        <v>14.881087202718007</v>
      </c>
      <c r="K46" s="12"/>
      <c r="L46" s="18"/>
    </row>
    <row r="47" spans="1:12" ht="21.75" customHeight="1" x14ac:dyDescent="0.2">
      <c r="A47" s="12">
        <v>22</v>
      </c>
      <c r="B47" s="12">
        <v>8</v>
      </c>
      <c r="C47" s="18">
        <v>10009692001</v>
      </c>
      <c r="D47" s="19" t="s">
        <v>103</v>
      </c>
      <c r="E47" s="20">
        <v>35536</v>
      </c>
      <c r="F47" s="21" t="s">
        <v>22</v>
      </c>
      <c r="G47" s="22" t="s">
        <v>104</v>
      </c>
      <c r="H47" s="27">
        <v>2.0465972222235895E-2</v>
      </c>
      <c r="I47" s="27">
        <v>2.9837962962855347E-3</v>
      </c>
      <c r="J47" s="23">
        <v>14.864253393665159</v>
      </c>
      <c r="K47" s="12"/>
      <c r="L47" s="18"/>
    </row>
    <row r="48" spans="1:12" ht="21.75" customHeight="1" x14ac:dyDescent="0.2">
      <c r="A48" s="12">
        <v>23</v>
      </c>
      <c r="B48" s="12">
        <v>15</v>
      </c>
      <c r="C48" s="18">
        <v>10119756483</v>
      </c>
      <c r="D48" s="19" t="s">
        <v>105</v>
      </c>
      <c r="E48" s="20">
        <v>38441</v>
      </c>
      <c r="F48" s="21" t="s">
        <v>22</v>
      </c>
      <c r="G48" s="22" t="s">
        <v>37</v>
      </c>
      <c r="H48" s="27">
        <v>2.0559490740756248E-2</v>
      </c>
      <c r="I48" s="27">
        <v>3.0773148148058871E-3</v>
      </c>
      <c r="J48" s="23">
        <v>14.797297297297296</v>
      </c>
      <c r="K48" s="12"/>
      <c r="L48" s="18"/>
    </row>
    <row r="49" spans="1:12" ht="21.75" customHeight="1" x14ac:dyDescent="0.2">
      <c r="A49" s="48">
        <v>24</v>
      </c>
      <c r="B49" s="48">
        <v>55</v>
      </c>
      <c r="C49" s="18">
        <v>10092428553</v>
      </c>
      <c r="D49" s="19" t="s">
        <v>106</v>
      </c>
      <c r="E49" s="20">
        <v>38296</v>
      </c>
      <c r="F49" s="21" t="s">
        <v>22</v>
      </c>
      <c r="G49" s="22" t="s">
        <v>61</v>
      </c>
      <c r="H49" s="27">
        <v>2.0640625000010737E-2</v>
      </c>
      <c r="I49" s="27">
        <v>3.1584490740603766E-3</v>
      </c>
      <c r="J49" s="23">
        <v>14.739203589455974</v>
      </c>
      <c r="K49" s="48"/>
      <c r="L49" s="18"/>
    </row>
    <row r="50" spans="1:12" ht="21.75" customHeight="1" x14ac:dyDescent="0.2">
      <c r="A50" s="48">
        <v>25</v>
      </c>
      <c r="B50" s="48">
        <v>38</v>
      </c>
      <c r="C50" s="18">
        <v>10101383875</v>
      </c>
      <c r="D50" s="19" t="s">
        <v>107</v>
      </c>
      <c r="E50" s="20">
        <v>38568</v>
      </c>
      <c r="F50" s="21" t="s">
        <v>22</v>
      </c>
      <c r="G50" s="22" t="s">
        <v>21</v>
      </c>
      <c r="H50" s="27">
        <v>2.0808101851872762E-2</v>
      </c>
      <c r="I50" s="27">
        <v>3.3259259259224017E-3</v>
      </c>
      <c r="J50" s="23">
        <v>14.616240266963292</v>
      </c>
      <c r="K50" s="48"/>
      <c r="L50" s="18"/>
    </row>
    <row r="51" spans="1:12" ht="21.75" customHeight="1" x14ac:dyDescent="0.2">
      <c r="A51" s="48">
        <v>26</v>
      </c>
      <c r="B51" s="48">
        <v>45</v>
      </c>
      <c r="C51" s="18">
        <v>10036061348</v>
      </c>
      <c r="D51" s="19" t="s">
        <v>108</v>
      </c>
      <c r="E51" s="20">
        <v>37124</v>
      </c>
      <c r="F51" s="21" t="s">
        <v>22</v>
      </c>
      <c r="G51" s="22" t="s">
        <v>21</v>
      </c>
      <c r="H51" s="27">
        <v>2.0902430555562734E-2</v>
      </c>
      <c r="I51" s="27">
        <v>3.4202546296123737E-3</v>
      </c>
      <c r="J51" s="23">
        <v>14.551495016611296</v>
      </c>
      <c r="K51" s="48"/>
      <c r="L51" s="18"/>
    </row>
    <row r="52" spans="1:12" ht="21.75" customHeight="1" x14ac:dyDescent="0.2">
      <c r="A52" s="48">
        <v>27</v>
      </c>
      <c r="B52" s="48">
        <v>5</v>
      </c>
      <c r="C52" s="18">
        <v>10036017494</v>
      </c>
      <c r="D52" s="19" t="s">
        <v>109</v>
      </c>
      <c r="E52" s="20">
        <v>37057</v>
      </c>
      <c r="F52" s="21" t="s">
        <v>22</v>
      </c>
      <c r="G52" s="22" t="s">
        <v>47</v>
      </c>
      <c r="H52" s="27">
        <v>2.0904861111123885E-2</v>
      </c>
      <c r="I52" s="27">
        <v>3.422685185173524E-3</v>
      </c>
      <c r="J52" s="23">
        <v>14.551495016611296</v>
      </c>
      <c r="K52" s="48"/>
      <c r="L52" s="18"/>
    </row>
    <row r="53" spans="1:12" ht="21.75" customHeight="1" x14ac:dyDescent="0.2">
      <c r="A53" s="48">
        <v>28</v>
      </c>
      <c r="B53" s="48">
        <v>36</v>
      </c>
      <c r="C53" s="18">
        <v>10036064681</v>
      </c>
      <c r="D53" s="19" t="s">
        <v>110</v>
      </c>
      <c r="E53" s="20">
        <v>37700</v>
      </c>
      <c r="F53" s="21" t="s">
        <v>31</v>
      </c>
      <c r="G53" s="22" t="s">
        <v>21</v>
      </c>
      <c r="H53" s="27">
        <v>2.1064699074097248E-2</v>
      </c>
      <c r="I53" s="27">
        <v>3.5825231481468878E-3</v>
      </c>
      <c r="J53" s="23">
        <v>14.43956043956044</v>
      </c>
      <c r="K53" s="48"/>
      <c r="L53" s="18"/>
    </row>
    <row r="54" spans="1:12" ht="21.75" customHeight="1" x14ac:dyDescent="0.2">
      <c r="A54" s="48">
        <v>29</v>
      </c>
      <c r="B54" s="48">
        <v>49</v>
      </c>
      <c r="C54" s="18">
        <v>10126421090</v>
      </c>
      <c r="D54" s="19" t="s">
        <v>111</v>
      </c>
      <c r="E54" s="20">
        <v>37209</v>
      </c>
      <c r="F54" s="21" t="s">
        <v>31</v>
      </c>
      <c r="G54" s="22" t="s">
        <v>77</v>
      </c>
      <c r="H54" s="27">
        <v>2.1071412037060977E-2</v>
      </c>
      <c r="I54" s="27">
        <v>3.5892361111106164E-3</v>
      </c>
      <c r="J54" s="23">
        <v>14.43163097199341</v>
      </c>
      <c r="K54" s="48"/>
      <c r="L54" s="18"/>
    </row>
    <row r="55" spans="1:12" ht="21.75" customHeight="1" x14ac:dyDescent="0.2">
      <c r="A55" s="48">
        <v>30</v>
      </c>
      <c r="B55" s="48">
        <v>42</v>
      </c>
      <c r="C55" s="18">
        <v>10083179403</v>
      </c>
      <c r="D55" s="19" t="s">
        <v>112</v>
      </c>
      <c r="E55" s="20">
        <v>38007</v>
      </c>
      <c r="F55" s="21" t="s">
        <v>31</v>
      </c>
      <c r="G55" s="22" t="s">
        <v>21</v>
      </c>
      <c r="H55" s="27">
        <v>2.1093055555576834E-2</v>
      </c>
      <c r="I55" s="27">
        <v>3.6108796296264734E-3</v>
      </c>
      <c r="J55" s="23">
        <v>14.423710208562019</v>
      </c>
      <c r="K55" s="48"/>
      <c r="L55" s="18"/>
    </row>
    <row r="56" spans="1:12" ht="21.75" customHeight="1" x14ac:dyDescent="0.2">
      <c r="A56" s="48">
        <v>31</v>
      </c>
      <c r="B56" s="48">
        <v>9</v>
      </c>
      <c r="C56" s="18">
        <v>10036059328</v>
      </c>
      <c r="D56" s="19" t="s">
        <v>113</v>
      </c>
      <c r="E56" s="20">
        <v>37004</v>
      </c>
      <c r="F56" s="21" t="s">
        <v>22</v>
      </c>
      <c r="G56" s="22" t="s">
        <v>104</v>
      </c>
      <c r="H56" s="27">
        <v>2.1176504629643822E-2</v>
      </c>
      <c r="I56" s="27">
        <v>3.6943287036934613E-3</v>
      </c>
      <c r="J56" s="23">
        <v>14.360655737704919</v>
      </c>
      <c r="K56" s="48"/>
      <c r="L56" s="18"/>
    </row>
    <row r="57" spans="1:12" ht="21.75" customHeight="1" x14ac:dyDescent="0.2">
      <c r="A57" s="48">
        <v>32</v>
      </c>
      <c r="B57" s="48">
        <v>37</v>
      </c>
      <c r="C57" s="18">
        <v>10036027400</v>
      </c>
      <c r="D57" s="19" t="s">
        <v>114</v>
      </c>
      <c r="E57" s="20">
        <v>38154</v>
      </c>
      <c r="F57" s="21" t="s">
        <v>22</v>
      </c>
      <c r="G57" s="22" t="s">
        <v>21</v>
      </c>
      <c r="H57" s="27">
        <v>2.1378472222244427E-2</v>
      </c>
      <c r="I57" s="27">
        <v>3.8962962962940662E-3</v>
      </c>
      <c r="J57" s="23">
        <v>14.228478613968598</v>
      </c>
      <c r="K57" s="48"/>
      <c r="L57" s="18"/>
    </row>
    <row r="58" spans="1:12" ht="21.75" customHeight="1" x14ac:dyDescent="0.2">
      <c r="A58" s="48" t="s">
        <v>66</v>
      </c>
      <c r="B58" s="48">
        <v>20</v>
      </c>
      <c r="C58" s="18">
        <v>10079974864</v>
      </c>
      <c r="D58" s="19" t="s">
        <v>115</v>
      </c>
      <c r="E58" s="20">
        <v>37956</v>
      </c>
      <c r="F58" s="21" t="s">
        <v>22</v>
      </c>
      <c r="G58" s="22" t="s">
        <v>63</v>
      </c>
      <c r="H58" s="27">
        <v>2.1394791666683455E-2</v>
      </c>
      <c r="I58" s="27">
        <v>3.9126157407330941E-3</v>
      </c>
      <c r="J58" s="23">
        <v>14.21308815575987</v>
      </c>
      <c r="K58" s="48"/>
      <c r="L58" s="18"/>
    </row>
    <row r="59" spans="1:12" ht="21.75" customHeight="1" x14ac:dyDescent="0.2">
      <c r="A59" s="48" t="s">
        <v>66</v>
      </c>
      <c r="B59" s="48">
        <v>18</v>
      </c>
      <c r="C59" s="18">
        <v>10076721122</v>
      </c>
      <c r="D59" s="19" t="s">
        <v>116</v>
      </c>
      <c r="E59" s="20">
        <v>38180</v>
      </c>
      <c r="F59" s="21" t="s">
        <v>22</v>
      </c>
      <c r="G59" s="22" t="s">
        <v>63</v>
      </c>
      <c r="H59" s="27">
        <v>2.1409375000017272E-2</v>
      </c>
      <c r="I59" s="27">
        <v>3.9271990740669116E-3</v>
      </c>
      <c r="J59" s="23">
        <v>14.205405405405406</v>
      </c>
      <c r="K59" s="48"/>
      <c r="L59" s="18"/>
    </row>
    <row r="60" spans="1:12" ht="21.75" customHeight="1" x14ac:dyDescent="0.2">
      <c r="A60" s="48">
        <v>33</v>
      </c>
      <c r="B60" s="48">
        <v>6</v>
      </c>
      <c r="C60" s="18">
        <v>10091170179</v>
      </c>
      <c r="D60" s="19" t="s">
        <v>117</v>
      </c>
      <c r="E60" s="20">
        <v>38712</v>
      </c>
      <c r="F60" s="21" t="s">
        <v>22</v>
      </c>
      <c r="G60" s="22" t="s">
        <v>47</v>
      </c>
      <c r="H60" s="27">
        <v>2.1602199074086004E-2</v>
      </c>
      <c r="I60" s="27">
        <v>4.1200231481356431E-3</v>
      </c>
      <c r="J60" s="23">
        <v>14.083601286173634</v>
      </c>
      <c r="K60" s="48"/>
      <c r="L60" s="18"/>
    </row>
    <row r="61" spans="1:12" ht="21.75" customHeight="1" x14ac:dyDescent="0.2">
      <c r="A61" s="48">
        <v>34</v>
      </c>
      <c r="B61" s="48">
        <v>22</v>
      </c>
      <c r="C61" s="18">
        <v>10083877803</v>
      </c>
      <c r="D61" s="19" t="s">
        <v>118</v>
      </c>
      <c r="E61" s="20">
        <v>38288</v>
      </c>
      <c r="F61" s="21" t="s">
        <v>31</v>
      </c>
      <c r="G61" s="22" t="s">
        <v>119</v>
      </c>
      <c r="H61" s="27">
        <v>2.1729166666677902E-2</v>
      </c>
      <c r="I61" s="27">
        <v>4.2469907407275409E-3</v>
      </c>
      <c r="J61" s="23">
        <v>14.001065530101226</v>
      </c>
      <c r="K61" s="48"/>
      <c r="L61" s="18"/>
    </row>
    <row r="62" spans="1:12" ht="21.75" customHeight="1" x14ac:dyDescent="0.2">
      <c r="A62" s="48">
        <v>35</v>
      </c>
      <c r="B62" s="48">
        <v>16</v>
      </c>
      <c r="C62" s="18">
        <v>10080746117</v>
      </c>
      <c r="D62" s="19" t="s">
        <v>120</v>
      </c>
      <c r="E62" s="20">
        <v>37876</v>
      </c>
      <c r="F62" s="21" t="s">
        <v>31</v>
      </c>
      <c r="G62" s="22" t="s">
        <v>37</v>
      </c>
      <c r="H62" s="27">
        <v>2.1806365740755784E-2</v>
      </c>
      <c r="I62" s="27">
        <v>4.3241898148054236E-3</v>
      </c>
      <c r="J62" s="23">
        <v>13.949044585987261</v>
      </c>
      <c r="K62" s="48"/>
      <c r="L62" s="18"/>
    </row>
    <row r="63" spans="1:12" ht="21.75" customHeight="1" x14ac:dyDescent="0.2">
      <c r="A63" s="48">
        <v>36</v>
      </c>
      <c r="B63" s="48">
        <v>39</v>
      </c>
      <c r="C63" s="18">
        <v>10083214765</v>
      </c>
      <c r="D63" s="19" t="s">
        <v>121</v>
      </c>
      <c r="E63" s="20">
        <v>38652</v>
      </c>
      <c r="F63" s="21" t="s">
        <v>22</v>
      </c>
      <c r="G63" s="22" t="s">
        <v>21</v>
      </c>
      <c r="H63" s="27">
        <v>2.2644560185207885E-2</v>
      </c>
      <c r="I63" s="27">
        <v>5.1623842592575242E-3</v>
      </c>
      <c r="J63" s="23">
        <v>13.435582822085889</v>
      </c>
      <c r="K63" s="48"/>
      <c r="L63" s="18"/>
    </row>
    <row r="64" spans="1:12" ht="21.75" customHeight="1" x14ac:dyDescent="0.2">
      <c r="A64" s="48">
        <v>37</v>
      </c>
      <c r="B64" s="48">
        <v>47</v>
      </c>
      <c r="C64" s="18">
        <v>10083943275</v>
      </c>
      <c r="D64" s="19" t="s">
        <v>122</v>
      </c>
      <c r="E64" s="20">
        <v>38688</v>
      </c>
      <c r="F64" s="21" t="s">
        <v>31</v>
      </c>
      <c r="G64" s="22" t="s">
        <v>21</v>
      </c>
      <c r="H64" s="27">
        <v>2.2680439814820597E-2</v>
      </c>
      <c r="I64" s="27">
        <v>5.1982638888702359E-3</v>
      </c>
      <c r="J64" s="23">
        <v>13.408163265306122</v>
      </c>
      <c r="K64" s="48"/>
      <c r="L64" s="18"/>
    </row>
    <row r="65" spans="1:12" ht="21.75" customHeight="1" x14ac:dyDescent="0.2">
      <c r="A65" s="48">
        <v>38</v>
      </c>
      <c r="B65" s="48">
        <v>56</v>
      </c>
      <c r="C65" s="18">
        <v>10140425365</v>
      </c>
      <c r="D65" s="19" t="s">
        <v>123</v>
      </c>
      <c r="E65" s="20">
        <v>38394</v>
      </c>
      <c r="F65" s="21" t="s">
        <v>31</v>
      </c>
      <c r="G65" s="22" t="s">
        <v>61</v>
      </c>
      <c r="H65" s="27">
        <v>2.2815856481491759E-2</v>
      </c>
      <c r="I65" s="27">
        <v>5.333680555541398E-3</v>
      </c>
      <c r="J65" s="23">
        <v>13.333333333333334</v>
      </c>
      <c r="K65" s="48"/>
      <c r="L65" s="18"/>
    </row>
    <row r="66" spans="1:12" ht="21.75" customHeight="1" x14ac:dyDescent="0.2">
      <c r="A66" s="48">
        <v>39</v>
      </c>
      <c r="B66" s="48">
        <v>25</v>
      </c>
      <c r="C66" s="18">
        <v>10081174432</v>
      </c>
      <c r="D66" s="19" t="s">
        <v>124</v>
      </c>
      <c r="E66" s="20">
        <v>38544</v>
      </c>
      <c r="F66" s="21" t="s">
        <v>31</v>
      </c>
      <c r="G66" s="22" t="s">
        <v>45</v>
      </c>
      <c r="H66" s="27">
        <v>2.2866666666669366E-2</v>
      </c>
      <c r="I66" s="27">
        <v>5.3844907407190057E-3</v>
      </c>
      <c r="J66" s="23">
        <v>13.299595141700404</v>
      </c>
      <c r="K66" s="48"/>
      <c r="L66" s="18"/>
    </row>
    <row r="67" spans="1:12" ht="21.75" customHeight="1" x14ac:dyDescent="0.2">
      <c r="A67" s="48">
        <v>40</v>
      </c>
      <c r="B67" s="48">
        <v>58</v>
      </c>
      <c r="C67" s="18">
        <v>10145883334</v>
      </c>
      <c r="D67" s="19" t="s">
        <v>125</v>
      </c>
      <c r="E67" s="20">
        <v>34656</v>
      </c>
      <c r="F67" s="21" t="s">
        <v>22</v>
      </c>
      <c r="G67" s="22" t="s">
        <v>42</v>
      </c>
      <c r="H67" s="27">
        <v>2.2897453703704662E-2</v>
      </c>
      <c r="I67" s="27">
        <v>5.4152777777543015E-3</v>
      </c>
      <c r="J67" s="23">
        <v>13.286147623862487</v>
      </c>
      <c r="K67" s="48"/>
      <c r="L67" s="18"/>
    </row>
    <row r="68" spans="1:12" ht="21.75" customHeight="1" x14ac:dyDescent="0.2">
      <c r="A68" s="48">
        <v>41</v>
      </c>
      <c r="B68" s="48">
        <v>7</v>
      </c>
      <c r="C68" s="18">
        <v>10036077112</v>
      </c>
      <c r="D68" s="19" t="s">
        <v>126</v>
      </c>
      <c r="E68" s="20">
        <v>38092</v>
      </c>
      <c r="F68" s="21" t="s">
        <v>22</v>
      </c>
      <c r="G68" s="22" t="s">
        <v>47</v>
      </c>
      <c r="H68" s="27">
        <v>2.3015509259270872E-2</v>
      </c>
      <c r="I68" s="27">
        <v>5.5333333333205115E-3</v>
      </c>
      <c r="J68" s="23">
        <v>13.212669683257918</v>
      </c>
      <c r="K68" s="48"/>
      <c r="L68" s="18"/>
    </row>
    <row r="69" spans="1:12" ht="21.75" customHeight="1" x14ac:dyDescent="0.2">
      <c r="A69" s="48">
        <v>42</v>
      </c>
      <c r="B69" s="48">
        <v>43</v>
      </c>
      <c r="C69" s="18">
        <v>10077689001</v>
      </c>
      <c r="D69" s="19" t="s">
        <v>127</v>
      </c>
      <c r="E69" s="20">
        <v>38574</v>
      </c>
      <c r="F69" s="21" t="s">
        <v>31</v>
      </c>
      <c r="G69" s="22" t="s">
        <v>21</v>
      </c>
      <c r="H69" s="27">
        <v>2.3074768518538957E-2</v>
      </c>
      <c r="I69" s="27">
        <v>5.5925925925885966E-3</v>
      </c>
      <c r="J69" s="23">
        <v>13.179538615847543</v>
      </c>
      <c r="K69" s="48"/>
      <c r="L69" s="18"/>
    </row>
    <row r="70" spans="1:12" ht="21.75" customHeight="1" x14ac:dyDescent="0.2">
      <c r="A70" s="48">
        <v>43</v>
      </c>
      <c r="B70" s="48">
        <v>46</v>
      </c>
      <c r="C70" s="18">
        <v>10036082465</v>
      </c>
      <c r="D70" s="19" t="s">
        <v>128</v>
      </c>
      <c r="E70" s="20">
        <v>37165</v>
      </c>
      <c r="F70" s="21" t="s">
        <v>22</v>
      </c>
      <c r="G70" s="22" t="s">
        <v>21</v>
      </c>
      <c r="H70" s="27">
        <v>2.330451388889565E-2</v>
      </c>
      <c r="I70" s="27">
        <v>5.8223379629452898E-3</v>
      </c>
      <c r="J70" s="23">
        <v>13.048659384309831</v>
      </c>
      <c r="K70" s="48"/>
      <c r="L70" s="18"/>
    </row>
    <row r="71" spans="1:12" ht="21.75" customHeight="1" x14ac:dyDescent="0.2">
      <c r="A71" s="48">
        <v>44</v>
      </c>
      <c r="B71" s="48">
        <v>26</v>
      </c>
      <c r="C71" s="18">
        <v>10102491392</v>
      </c>
      <c r="D71" s="19" t="s">
        <v>129</v>
      </c>
      <c r="E71" s="20">
        <v>38556</v>
      </c>
      <c r="F71" s="21" t="s">
        <v>31</v>
      </c>
      <c r="G71" s="22" t="s">
        <v>45</v>
      </c>
      <c r="H71" s="27">
        <v>2.3603935185186997E-2</v>
      </c>
      <c r="I71" s="27">
        <v>6.1217592592366366E-3</v>
      </c>
      <c r="J71" s="23">
        <v>12.888670917116233</v>
      </c>
      <c r="K71" s="48"/>
      <c r="L71" s="18"/>
    </row>
    <row r="72" spans="1:12" ht="21.75" customHeight="1" x14ac:dyDescent="0.2">
      <c r="A72" s="48">
        <v>45</v>
      </c>
      <c r="B72" s="48">
        <v>11</v>
      </c>
      <c r="C72" s="18">
        <v>10083185766</v>
      </c>
      <c r="D72" s="19" t="s">
        <v>130</v>
      </c>
      <c r="E72" s="20">
        <v>38682</v>
      </c>
      <c r="F72" s="21" t="s">
        <v>31</v>
      </c>
      <c r="G72" s="22" t="s">
        <v>64</v>
      </c>
      <c r="H72" s="27">
        <v>2.4013078703711277E-2</v>
      </c>
      <c r="I72" s="27">
        <v>6.5309027777609163E-3</v>
      </c>
      <c r="J72" s="23">
        <v>12.665060240963856</v>
      </c>
      <c r="K72" s="48"/>
      <c r="L72" s="18"/>
    </row>
    <row r="73" spans="1:12" ht="21.75" customHeight="1" x14ac:dyDescent="0.2">
      <c r="A73" s="49">
        <v>46</v>
      </c>
      <c r="B73" s="49">
        <v>10</v>
      </c>
      <c r="C73" s="18">
        <v>10036076607</v>
      </c>
      <c r="D73" s="19" t="s">
        <v>131</v>
      </c>
      <c r="E73" s="20">
        <v>37625</v>
      </c>
      <c r="F73" s="21" t="s">
        <v>22</v>
      </c>
      <c r="G73" s="22" t="s">
        <v>104</v>
      </c>
      <c r="H73" s="27">
        <v>2.4078125000013273E-2</v>
      </c>
      <c r="I73" s="27">
        <v>6.5959490740629123E-3</v>
      </c>
      <c r="J73" s="23">
        <v>12.634615384615385</v>
      </c>
      <c r="K73" s="49"/>
      <c r="L73" s="18"/>
    </row>
    <row r="74" spans="1:12" ht="21.75" customHeight="1" x14ac:dyDescent="0.2">
      <c r="A74" s="49">
        <v>47</v>
      </c>
      <c r="B74" s="49">
        <v>31</v>
      </c>
      <c r="C74" s="18">
        <v>10051128377</v>
      </c>
      <c r="D74" s="19" t="s">
        <v>132</v>
      </c>
      <c r="E74" s="20">
        <v>38286</v>
      </c>
      <c r="F74" s="21" t="s">
        <v>31</v>
      </c>
      <c r="G74" s="22" t="s">
        <v>44</v>
      </c>
      <c r="H74" s="27">
        <v>2.4128472222226249E-2</v>
      </c>
      <c r="I74" s="27">
        <v>6.6462962962758887E-3</v>
      </c>
      <c r="J74" s="23">
        <v>12.60431654676259</v>
      </c>
      <c r="K74" s="49"/>
      <c r="L74" s="18"/>
    </row>
    <row r="75" spans="1:12" ht="21.75" customHeight="1" x14ac:dyDescent="0.2">
      <c r="A75" s="49">
        <v>48</v>
      </c>
      <c r="B75" s="49">
        <v>27</v>
      </c>
      <c r="C75" s="18">
        <v>10080173413</v>
      </c>
      <c r="D75" s="19" t="s">
        <v>133</v>
      </c>
      <c r="E75" s="20">
        <v>38006</v>
      </c>
      <c r="F75" s="21" t="s">
        <v>31</v>
      </c>
      <c r="G75" s="22" t="s">
        <v>45</v>
      </c>
      <c r="H75" s="27">
        <v>2.5470717592594783E-2</v>
      </c>
      <c r="I75" s="27">
        <v>7.988541666644422E-3</v>
      </c>
      <c r="J75" s="23">
        <v>11.94002726033621</v>
      </c>
      <c r="K75" s="49"/>
      <c r="L75" s="18"/>
    </row>
    <row r="76" spans="1:12" ht="21.75" customHeight="1" x14ac:dyDescent="0.2">
      <c r="A76" s="49">
        <v>49</v>
      </c>
      <c r="B76" s="49">
        <v>3</v>
      </c>
      <c r="C76" s="18">
        <v>10152388600</v>
      </c>
      <c r="D76" s="19" t="s">
        <v>134</v>
      </c>
      <c r="E76" s="20">
        <v>33161</v>
      </c>
      <c r="F76" s="21" t="s">
        <v>36</v>
      </c>
      <c r="G76" s="22" t="s">
        <v>135</v>
      </c>
      <c r="H76" s="27">
        <v>2.5524074074074088E-2</v>
      </c>
      <c r="I76" s="27">
        <v>8.0418981481237273E-3</v>
      </c>
      <c r="J76" s="23">
        <v>11.918367346938776</v>
      </c>
      <c r="K76" s="49"/>
      <c r="L76" s="18"/>
    </row>
    <row r="77" spans="1:12" ht="21.75" customHeight="1" x14ac:dyDescent="0.2">
      <c r="A77" s="49">
        <v>50</v>
      </c>
      <c r="B77" s="49">
        <v>53</v>
      </c>
      <c r="C77" s="18">
        <v>10116019559</v>
      </c>
      <c r="D77" s="19" t="s">
        <v>136</v>
      </c>
      <c r="E77" s="20">
        <v>38553</v>
      </c>
      <c r="F77" s="21" t="s">
        <v>36</v>
      </c>
      <c r="G77" s="22" t="s">
        <v>65</v>
      </c>
      <c r="H77" s="27">
        <v>2.5759606481490005E-2</v>
      </c>
      <c r="I77" s="27">
        <v>8.2774305555396444E-3</v>
      </c>
      <c r="J77" s="23">
        <v>11.805929919137466</v>
      </c>
      <c r="K77" s="49"/>
      <c r="L77" s="18"/>
    </row>
    <row r="78" spans="1:12" ht="21.75" customHeight="1" x14ac:dyDescent="0.2">
      <c r="A78" s="48">
        <v>51</v>
      </c>
      <c r="B78" s="48">
        <v>29</v>
      </c>
      <c r="C78" s="18">
        <v>10101387010</v>
      </c>
      <c r="D78" s="19" t="s">
        <v>137</v>
      </c>
      <c r="E78" s="20">
        <v>38387</v>
      </c>
      <c r="F78" s="21" t="s">
        <v>22</v>
      </c>
      <c r="G78" s="22" t="s">
        <v>44</v>
      </c>
      <c r="H78" s="27">
        <v>2.6223263888892512E-2</v>
      </c>
      <c r="I78" s="27">
        <v>8.7410879629421512E-3</v>
      </c>
      <c r="J78" s="23">
        <v>11.597528684907326</v>
      </c>
      <c r="K78" s="48"/>
      <c r="L78" s="18"/>
    </row>
    <row r="79" spans="1:12" ht="21.75" customHeight="1" x14ac:dyDescent="0.2">
      <c r="A79" s="48">
        <v>52</v>
      </c>
      <c r="B79" s="48">
        <v>24</v>
      </c>
      <c r="C79" s="18">
        <v>10090445511</v>
      </c>
      <c r="D79" s="19" t="s">
        <v>138</v>
      </c>
      <c r="E79" s="20">
        <v>38641</v>
      </c>
      <c r="F79" s="21" t="s">
        <v>31</v>
      </c>
      <c r="G79" s="22" t="s">
        <v>45</v>
      </c>
      <c r="H79" s="27">
        <v>2.8366203703705017E-2</v>
      </c>
      <c r="I79" s="27">
        <v>1.0884027777754657E-2</v>
      </c>
      <c r="J79" s="23">
        <v>10.722154222766218</v>
      </c>
      <c r="K79" s="48"/>
      <c r="L79" s="18"/>
    </row>
    <row r="80" spans="1:12" ht="21.75" customHeight="1" x14ac:dyDescent="0.2">
      <c r="A80" s="48" t="s">
        <v>41</v>
      </c>
      <c r="B80" s="48">
        <v>48</v>
      </c>
      <c r="C80" s="18">
        <v>10055578960</v>
      </c>
      <c r="D80" s="19" t="s">
        <v>139</v>
      </c>
      <c r="E80" s="20">
        <v>38064</v>
      </c>
      <c r="F80" s="21" t="s">
        <v>31</v>
      </c>
      <c r="G80" s="22" t="s">
        <v>77</v>
      </c>
      <c r="H80" s="27"/>
      <c r="I80" s="27"/>
      <c r="J80" s="23" t="s">
        <v>46</v>
      </c>
      <c r="K80" s="48"/>
      <c r="L80" s="18"/>
    </row>
    <row r="81" spans="1:12" ht="6.75" customHeight="1" x14ac:dyDescent="0.2">
      <c r="A81" s="24"/>
      <c r="B81" s="1"/>
      <c r="C81" s="1"/>
      <c r="D81" s="2"/>
      <c r="E81" s="3"/>
      <c r="F81" s="4"/>
      <c r="G81" s="5"/>
      <c r="H81" s="6"/>
      <c r="I81" s="7"/>
      <c r="J81" s="10"/>
      <c r="K81" s="8"/>
      <c r="L81" s="8"/>
    </row>
    <row r="82" spans="1:12" x14ac:dyDescent="0.2">
      <c r="A82" s="64" t="s">
        <v>3</v>
      </c>
      <c r="B82" s="64"/>
      <c r="C82" s="64"/>
      <c r="D82" s="64"/>
      <c r="E82" s="43"/>
      <c r="F82" s="43"/>
      <c r="G82" s="64" t="s">
        <v>4</v>
      </c>
      <c r="H82" s="64"/>
      <c r="I82" s="64"/>
      <c r="J82" s="64"/>
      <c r="K82" s="64"/>
      <c r="L82" s="64"/>
    </row>
    <row r="83" spans="1:12" s="28" customFormat="1" ht="12" x14ac:dyDescent="0.2">
      <c r="A83" s="28" t="s">
        <v>67</v>
      </c>
      <c r="C83" s="44"/>
      <c r="E83" s="30"/>
      <c r="G83" s="45" t="s">
        <v>32</v>
      </c>
      <c r="H83" s="29">
        <v>17</v>
      </c>
      <c r="I83" s="37"/>
      <c r="J83" s="38"/>
      <c r="K83" s="46" t="s">
        <v>30</v>
      </c>
      <c r="L83" s="45">
        <v>0</v>
      </c>
    </row>
    <row r="84" spans="1:12" s="28" customFormat="1" ht="12" x14ac:dyDescent="0.2">
      <c r="A84" s="28" t="s">
        <v>68</v>
      </c>
      <c r="C84" s="47"/>
      <c r="E84" s="30"/>
      <c r="G84" s="44" t="s">
        <v>25</v>
      </c>
      <c r="H84" s="29">
        <v>58</v>
      </c>
      <c r="I84" s="37"/>
      <c r="J84" s="38"/>
      <c r="K84" s="46" t="s">
        <v>18</v>
      </c>
      <c r="L84" s="45">
        <v>1</v>
      </c>
    </row>
    <row r="85" spans="1:12" s="28" customFormat="1" ht="12" x14ac:dyDescent="0.2">
      <c r="A85" s="28" t="s">
        <v>69</v>
      </c>
      <c r="C85" s="45"/>
      <c r="E85" s="30"/>
      <c r="G85" s="44" t="s">
        <v>26</v>
      </c>
      <c r="H85" s="29">
        <v>57</v>
      </c>
      <c r="I85" s="37"/>
      <c r="J85" s="38"/>
      <c r="K85" s="46" t="s">
        <v>22</v>
      </c>
      <c r="L85" s="45">
        <v>35</v>
      </c>
    </row>
    <row r="86" spans="1:12" s="28" customFormat="1" ht="12" x14ac:dyDescent="0.2">
      <c r="A86" s="28" t="s">
        <v>70</v>
      </c>
      <c r="C86" s="45"/>
      <c r="E86" s="30"/>
      <c r="G86" s="44" t="s">
        <v>27</v>
      </c>
      <c r="H86" s="29">
        <v>57</v>
      </c>
      <c r="I86" s="37"/>
      <c r="J86" s="38"/>
      <c r="K86" s="46" t="s">
        <v>31</v>
      </c>
      <c r="L86" s="45">
        <v>20</v>
      </c>
    </row>
    <row r="87" spans="1:12" s="28" customFormat="1" ht="12" x14ac:dyDescent="0.2">
      <c r="C87" s="45"/>
      <c r="E87" s="30"/>
      <c r="G87" s="44" t="s">
        <v>28</v>
      </c>
      <c r="H87" s="29">
        <f>COUNTIF(A23:A80,"НФ")</f>
        <v>0</v>
      </c>
      <c r="I87" s="37"/>
      <c r="J87" s="38"/>
      <c r="K87" s="46" t="s">
        <v>36</v>
      </c>
      <c r="L87" s="45">
        <v>2</v>
      </c>
    </row>
    <row r="88" spans="1:12" s="28" customFormat="1" ht="12" x14ac:dyDescent="0.2">
      <c r="E88" s="30"/>
      <c r="G88" s="46" t="s">
        <v>38</v>
      </c>
      <c r="H88" s="29">
        <f>COUNTIF(A23:A80,"ЛИМ")</f>
        <v>0</v>
      </c>
      <c r="I88" s="37"/>
      <c r="J88" s="38"/>
      <c r="K88" s="38" t="s">
        <v>48</v>
      </c>
      <c r="L88" s="45">
        <f>COUNTIF(F23:F80,"2 СР")</f>
        <v>0</v>
      </c>
    </row>
    <row r="89" spans="1:12" s="28" customFormat="1" ht="12" x14ac:dyDescent="0.2">
      <c r="E89" s="30"/>
      <c r="G89" s="44" t="s">
        <v>33</v>
      </c>
      <c r="H89" s="29">
        <f>COUNTIF(A23:A80,"ДСКВ")</f>
        <v>0</v>
      </c>
      <c r="I89" s="37"/>
      <c r="J89" s="38"/>
      <c r="K89" s="38" t="s">
        <v>49</v>
      </c>
      <c r="L89" s="45">
        <f>COUNTIF(F23:F80,"3 СР")</f>
        <v>0</v>
      </c>
    </row>
    <row r="90" spans="1:12" s="28" customFormat="1" ht="12" x14ac:dyDescent="0.2">
      <c r="E90" s="30"/>
      <c r="G90" s="44" t="s">
        <v>29</v>
      </c>
      <c r="H90" s="29">
        <f>COUNTIF(A23:A80,"НС")</f>
        <v>1</v>
      </c>
      <c r="I90" s="37"/>
      <c r="J90" s="38"/>
      <c r="K90" s="38"/>
      <c r="L90" s="46"/>
    </row>
    <row r="91" spans="1:12" ht="9.75" customHeight="1" x14ac:dyDescent="0.2"/>
    <row r="92" spans="1:12" x14ac:dyDescent="0.2">
      <c r="A92" s="64" t="str">
        <f>A16</f>
        <v>ТЕХНИЧЕСКИЙ ДЕЛЕГАТ ФВСР:</v>
      </c>
      <c r="B92" s="64"/>
      <c r="C92" s="64"/>
      <c r="D92" s="64" t="str">
        <f>A17</f>
        <v>ГЛАВНЫЙ СУДЬЯ:</v>
      </c>
      <c r="E92" s="64"/>
      <c r="F92" s="64"/>
      <c r="G92" s="64" t="str">
        <f>A18</f>
        <v>ГЛАВНЫЙ СЕКРЕТАРЬ:</v>
      </c>
      <c r="H92" s="64"/>
      <c r="I92" s="64"/>
      <c r="J92" s="64" t="str">
        <f>A19</f>
        <v>СУДЬЯ НА ФИНИШЕ:</v>
      </c>
      <c r="K92" s="64"/>
      <c r="L92" s="64"/>
    </row>
    <row r="93" spans="1:12" x14ac:dyDescent="0.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x14ac:dyDescent="0.2">
      <c r="A94" s="12"/>
      <c r="D94" s="12"/>
      <c r="E94" s="20"/>
      <c r="F94" s="12"/>
      <c r="G94" s="12"/>
      <c r="I94" s="14"/>
      <c r="J94" s="12"/>
      <c r="K94" s="12"/>
      <c r="L94" s="12"/>
    </row>
    <row r="95" spans="1:12" x14ac:dyDescent="0.2">
      <c r="A95" s="12"/>
      <c r="D95" s="12"/>
      <c r="E95" s="20"/>
      <c r="F95" s="12"/>
      <c r="G95" s="12"/>
      <c r="I95" s="14"/>
      <c r="J95" s="12"/>
      <c r="K95" s="12"/>
      <c r="L95" s="12"/>
    </row>
    <row r="96" spans="1:12" x14ac:dyDescent="0.2">
      <c r="A96" s="12"/>
      <c r="D96" s="12"/>
      <c r="E96" s="20" t="s">
        <v>57</v>
      </c>
      <c r="F96" s="12"/>
      <c r="G96" s="12"/>
      <c r="H96" s="14" t="s">
        <v>58</v>
      </c>
      <c r="I96" s="14"/>
      <c r="J96" s="12"/>
      <c r="K96" s="12" t="s">
        <v>59</v>
      </c>
      <c r="L96" s="12"/>
    </row>
    <row r="97" spans="1:12" x14ac:dyDescent="0.2">
      <c r="A97" s="12"/>
      <c r="D97" s="12"/>
      <c r="E97" s="20"/>
      <c r="F97" s="12"/>
      <c r="G97" s="12"/>
      <c r="I97" s="14"/>
      <c r="J97" s="12"/>
      <c r="K97" s="12"/>
      <c r="L97" s="12"/>
    </row>
    <row r="98" spans="1:12" x14ac:dyDescent="0.2">
      <c r="A98" s="63">
        <f>G16</f>
        <v>0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</row>
  </sheetData>
  <sortState xmlns:xlrd2="http://schemas.microsoft.com/office/spreadsheetml/2017/richdata2" ref="B23:H30">
    <sortCondition ref="H23:H30"/>
  </sortState>
  <mergeCells count="41">
    <mergeCell ref="G92:I92"/>
    <mergeCell ref="G98:I98"/>
    <mergeCell ref="J92:L92"/>
    <mergeCell ref="J98:L98"/>
    <mergeCell ref="A92:C92"/>
    <mergeCell ref="D92:F92"/>
    <mergeCell ref="A98:C98"/>
    <mergeCell ref="D98:F98"/>
    <mergeCell ref="H21:H22"/>
    <mergeCell ref="I21:I22"/>
    <mergeCell ref="J21:J22"/>
    <mergeCell ref="K21:K22"/>
    <mergeCell ref="A93:E93"/>
    <mergeCell ref="F93:L93"/>
    <mergeCell ref="L21:L22"/>
    <mergeCell ref="G82:L82"/>
    <mergeCell ref="F21:F22"/>
    <mergeCell ref="A82:D82"/>
    <mergeCell ref="G21:G22"/>
    <mergeCell ref="A21:A22"/>
    <mergeCell ref="B21:B22"/>
    <mergeCell ref="C21:C22"/>
    <mergeCell ref="D21:D22"/>
    <mergeCell ref="E21:E22"/>
    <mergeCell ref="A14:D14"/>
    <mergeCell ref="A8:L8"/>
    <mergeCell ref="A12:L12"/>
    <mergeCell ref="H15:L15"/>
    <mergeCell ref="H16:L16"/>
    <mergeCell ref="A15:G15"/>
    <mergeCell ref="A7:L7"/>
    <mergeCell ref="A9:L9"/>
    <mergeCell ref="A10:L10"/>
    <mergeCell ref="A11:L11"/>
    <mergeCell ref="A13:D13"/>
    <mergeCell ref="A1:L1"/>
    <mergeCell ref="A2:L2"/>
    <mergeCell ref="A3:L3"/>
    <mergeCell ref="A4:L4"/>
    <mergeCell ref="A6:L6"/>
    <mergeCell ref="A5:L5"/>
  </mergeCells>
  <conditionalFormatting sqref="A98:XFD98">
    <cfRule type="cellIs" dxfId="1" priority="1" operator="equal">
      <formula>0</formula>
    </cfRule>
  </conditionalFormatting>
  <conditionalFormatting sqref="G89:G90 G86:G87">
    <cfRule type="duplicateValues" dxfId="0" priority="3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89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</vt:lpstr>
      <vt:lpstr>ИГ!Заголовки_для_печати</vt:lpstr>
      <vt:lpstr>ИГ!Область_печати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Иванова</cp:lastModifiedBy>
  <cp:lastPrinted>2021-07-08T19:40:04Z</cp:lastPrinted>
  <dcterms:created xsi:type="dcterms:W3CDTF">1996-10-08T23:32:33Z</dcterms:created>
  <dcterms:modified xsi:type="dcterms:W3CDTF">2024-04-22T14:52:10Z</dcterms:modified>
</cp:coreProperties>
</file>