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externalReferences>
    <externalReference r:id="rId3"/>
    <externalReference r:id="rId4"/>
  </externalReference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отсечек'!$A$1:$L$133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D97" i="1"/>
  <c r="C97" i="1"/>
  <c r="B97" i="1"/>
  <c r="E20" i="1"/>
  <c r="D20" i="1"/>
  <c r="C20" i="1"/>
  <c r="B20" i="1"/>
  <c r="E107" i="1"/>
  <c r="D107" i="1"/>
  <c r="C107" i="1"/>
  <c r="B107" i="1"/>
  <c r="E93" i="1"/>
  <c r="D93" i="1"/>
  <c r="C93" i="1"/>
  <c r="B93" i="1"/>
  <c r="H107" i="1"/>
  <c r="E21" i="1"/>
  <c r="D21" i="1"/>
  <c r="C21" i="1"/>
  <c r="B21" i="1"/>
  <c r="H22" i="1"/>
  <c r="E29" i="1"/>
  <c r="D29" i="1"/>
  <c r="C29" i="1"/>
  <c r="B29" i="1"/>
  <c r="H48" i="1"/>
  <c r="E85" i="1"/>
  <c r="D85" i="1"/>
  <c r="C85" i="1"/>
  <c r="B85" i="1"/>
  <c r="H71" i="1"/>
  <c r="E42" i="1"/>
  <c r="D42" i="1"/>
  <c r="C42" i="1"/>
  <c r="B42" i="1"/>
  <c r="H56" i="1"/>
  <c r="E103" i="1"/>
  <c r="D103" i="1"/>
  <c r="C103" i="1"/>
  <c r="B103" i="1"/>
  <c r="H86" i="1"/>
  <c r="E58" i="1"/>
  <c r="D58" i="1"/>
  <c r="C58" i="1"/>
  <c r="B58" i="1"/>
  <c r="E104" i="1"/>
  <c r="D104" i="1"/>
  <c r="C104" i="1"/>
  <c r="B104" i="1"/>
  <c r="H31" i="1"/>
  <c r="E84" i="1"/>
  <c r="D84" i="1"/>
  <c r="C84" i="1"/>
  <c r="B84" i="1"/>
  <c r="H111" i="1"/>
  <c r="E115" i="1"/>
  <c r="D115" i="1"/>
  <c r="C115" i="1"/>
  <c r="B115" i="1"/>
  <c r="H25" i="1"/>
  <c r="E111" i="1"/>
  <c r="D111" i="1"/>
  <c r="C111" i="1"/>
  <c r="B111" i="1"/>
  <c r="H63" i="1"/>
  <c r="H44" i="1"/>
  <c r="E95" i="1"/>
  <c r="D95" i="1"/>
  <c r="C95" i="1"/>
  <c r="B95" i="1"/>
  <c r="H99" i="1"/>
  <c r="E106" i="1"/>
  <c r="D106" i="1"/>
  <c r="C106" i="1"/>
  <c r="B106" i="1"/>
  <c r="H82" i="1"/>
  <c r="E65" i="1"/>
  <c r="D65" i="1"/>
  <c r="C65" i="1"/>
  <c r="B65" i="1"/>
  <c r="E112" i="1"/>
  <c r="D112" i="1"/>
  <c r="C112" i="1"/>
  <c r="B112" i="1"/>
  <c r="H29" i="1"/>
  <c r="E98" i="1"/>
  <c r="D98" i="1"/>
  <c r="C98" i="1"/>
  <c r="B98" i="1"/>
  <c r="H85" i="1"/>
  <c r="E92" i="1"/>
  <c r="D92" i="1"/>
  <c r="C92" i="1"/>
  <c r="B92" i="1"/>
  <c r="E37" i="1"/>
  <c r="H106" i="1"/>
  <c r="E35" i="1"/>
  <c r="D35" i="1"/>
  <c r="C35" i="1"/>
  <c r="B35" i="1"/>
  <c r="E79" i="1"/>
  <c r="D79" i="1"/>
  <c r="C79" i="1"/>
  <c r="B79" i="1"/>
  <c r="H35" i="1"/>
  <c r="E81" i="1"/>
  <c r="D81" i="1"/>
  <c r="C81" i="1"/>
  <c r="B81" i="1"/>
  <c r="H81" i="1"/>
  <c r="E74" i="1"/>
  <c r="D74" i="1"/>
  <c r="C74" i="1"/>
  <c r="B74" i="1"/>
  <c r="H74" i="1"/>
  <c r="E109" i="1"/>
  <c r="D109" i="1"/>
  <c r="C109" i="1"/>
  <c r="B109" i="1"/>
  <c r="H109" i="1"/>
  <c r="E39" i="1"/>
  <c r="D39" i="1"/>
  <c r="C39" i="1"/>
  <c r="B39" i="1"/>
  <c r="H39" i="1"/>
  <c r="E70" i="1"/>
  <c r="D70" i="1"/>
  <c r="C70" i="1"/>
  <c r="B70" i="1"/>
  <c r="H76" i="1"/>
  <c r="E76" i="1"/>
  <c r="D76" i="1"/>
  <c r="C76" i="1"/>
  <c r="B76" i="1"/>
  <c r="H40" i="1"/>
  <c r="D90" i="1"/>
  <c r="C90" i="1"/>
  <c r="B90" i="1"/>
  <c r="H67" i="1"/>
  <c r="H110" i="1"/>
  <c r="H49" i="1"/>
  <c r="E69" i="1"/>
  <c r="D69" i="1"/>
  <c r="C69" i="1"/>
  <c r="B69" i="1"/>
  <c r="E62" i="1"/>
  <c r="D62" i="1"/>
  <c r="C62" i="1"/>
  <c r="B62" i="1"/>
  <c r="H101" i="1"/>
  <c r="E40" i="1"/>
  <c r="D40" i="1"/>
  <c r="C40" i="1"/>
  <c r="B40" i="1"/>
  <c r="H100" i="1"/>
  <c r="E67" i="1"/>
  <c r="D67" i="1"/>
  <c r="C67" i="1"/>
  <c r="B67" i="1"/>
  <c r="H57" i="1"/>
  <c r="E86" i="1"/>
  <c r="D86" i="1"/>
  <c r="C86" i="1"/>
  <c r="B86" i="1"/>
  <c r="H78" i="1"/>
  <c r="E110" i="1"/>
  <c r="D110" i="1"/>
  <c r="B110" i="1"/>
  <c r="H77" i="1"/>
  <c r="E102" i="1"/>
  <c r="D102" i="1"/>
  <c r="C102" i="1"/>
  <c r="B102" i="1"/>
  <c r="H80" i="1"/>
  <c r="E45" i="1"/>
  <c r="D45" i="1"/>
  <c r="C45" i="1"/>
  <c r="B45" i="1"/>
  <c r="H34" i="1"/>
  <c r="E59" i="1"/>
  <c r="D59" i="1"/>
  <c r="C59" i="1"/>
  <c r="B59" i="1"/>
  <c r="H41" i="1"/>
  <c r="E46" i="1"/>
  <c r="D46" i="1"/>
  <c r="C46" i="1"/>
  <c r="B46" i="1"/>
  <c r="H55" i="1"/>
  <c r="E113" i="1"/>
  <c r="D113" i="1"/>
  <c r="C113" i="1"/>
  <c r="B113" i="1"/>
  <c r="H27" i="1"/>
  <c r="E49" i="1"/>
  <c r="D49" i="1"/>
  <c r="C49" i="1"/>
  <c r="B49" i="1"/>
  <c r="H117" i="1"/>
  <c r="E56" i="1"/>
  <c r="D56" i="1"/>
  <c r="C56" i="1"/>
  <c r="B56" i="1"/>
  <c r="H26" i="1"/>
  <c r="E114" i="1"/>
  <c r="D114" i="1"/>
  <c r="C114" i="1"/>
  <c r="B114" i="1"/>
  <c r="H36" i="1"/>
  <c r="E54" i="1"/>
  <c r="D54" i="1"/>
  <c r="C54" i="1"/>
  <c r="B54" i="1"/>
  <c r="H60" i="1"/>
  <c r="E83" i="1"/>
  <c r="D83" i="1"/>
  <c r="C83" i="1"/>
  <c r="B83" i="1"/>
  <c r="H62" i="1"/>
  <c r="E101" i="1"/>
  <c r="D101" i="1"/>
  <c r="C101" i="1"/>
  <c r="B101" i="1"/>
  <c r="H46" i="1"/>
  <c r="E53" i="1"/>
  <c r="D53" i="1"/>
  <c r="C53" i="1"/>
  <c r="B53" i="1"/>
  <c r="H32" i="1"/>
  <c r="E22" i="1"/>
  <c r="D22" i="1"/>
  <c r="C22" i="1"/>
  <c r="B22" i="1"/>
  <c r="H47" i="1"/>
  <c r="E66" i="1"/>
  <c r="D66" i="1"/>
  <c r="C66" i="1"/>
  <c r="B66" i="1"/>
  <c r="H70" i="1"/>
  <c r="E108" i="1"/>
  <c r="D108" i="1"/>
  <c r="C108" i="1"/>
  <c r="B108" i="1"/>
  <c r="H53" i="1"/>
  <c r="E73" i="1"/>
  <c r="D73" i="1"/>
  <c r="C73" i="1"/>
  <c r="B73" i="1"/>
  <c r="H88" i="1"/>
  <c r="E105" i="1"/>
  <c r="D105" i="1"/>
  <c r="C105" i="1"/>
  <c r="B105" i="1"/>
  <c r="H87" i="1"/>
  <c r="E68" i="1"/>
  <c r="D68" i="1"/>
  <c r="C68" i="1"/>
  <c r="B68" i="1"/>
  <c r="H24" i="1"/>
  <c r="E31" i="1"/>
  <c r="D31" i="1"/>
  <c r="C31" i="1"/>
  <c r="B31" i="1"/>
  <c r="H38" i="1"/>
  <c r="E100" i="1"/>
  <c r="D100" i="1"/>
  <c r="C100" i="1"/>
  <c r="B100" i="1"/>
  <c r="H72" i="1"/>
  <c r="E89" i="1"/>
  <c r="D89" i="1"/>
  <c r="C89" i="1"/>
  <c r="B89" i="1"/>
  <c r="H59" i="1"/>
  <c r="E88" i="1"/>
  <c r="D88" i="1"/>
  <c r="C88" i="1"/>
  <c r="B88" i="1"/>
  <c r="H28" i="1"/>
  <c r="E23" i="1"/>
  <c r="D23" i="1"/>
  <c r="C23" i="1"/>
  <c r="B23" i="1"/>
  <c r="H93" i="1"/>
  <c r="E57" i="1"/>
  <c r="D57" i="1"/>
  <c r="C57" i="1"/>
  <c r="B57" i="1"/>
  <c r="H21" i="1"/>
  <c r="E78" i="1"/>
  <c r="D78" i="1"/>
  <c r="C78" i="1"/>
  <c r="B78" i="1"/>
  <c r="H104" i="1"/>
  <c r="D51" i="1"/>
  <c r="C51" i="1"/>
  <c r="B51" i="1"/>
  <c r="H112" i="1"/>
  <c r="E77" i="1"/>
  <c r="D77" i="1"/>
  <c r="C77" i="1"/>
  <c r="B77" i="1"/>
  <c r="H37" i="1"/>
  <c r="E25" i="1"/>
  <c r="D25" i="1"/>
  <c r="C25" i="1"/>
  <c r="B25" i="1"/>
  <c r="H79" i="1"/>
  <c r="E80" i="1"/>
  <c r="D80" i="1"/>
  <c r="C80" i="1"/>
  <c r="B80" i="1"/>
  <c r="H54" i="1"/>
  <c r="H89" i="1"/>
  <c r="E34" i="1"/>
  <c r="D34" i="1"/>
  <c r="C34" i="1"/>
  <c r="B34" i="1"/>
  <c r="H75" i="1"/>
  <c r="E75" i="1"/>
  <c r="D75" i="1"/>
  <c r="C75" i="1"/>
  <c r="B75" i="1"/>
  <c r="H94" i="1"/>
  <c r="E41" i="1"/>
  <c r="D41" i="1"/>
  <c r="C41" i="1"/>
  <c r="B41" i="1"/>
  <c r="H96" i="1"/>
  <c r="E87" i="1"/>
  <c r="D87" i="1"/>
  <c r="C87" i="1"/>
  <c r="B87" i="1"/>
  <c r="H33" i="1"/>
  <c r="D116" i="1"/>
  <c r="C116" i="1"/>
  <c r="B116" i="1"/>
  <c r="H84" i="1"/>
  <c r="E55" i="1"/>
  <c r="D55" i="1"/>
  <c r="C55" i="1"/>
  <c r="B55" i="1"/>
  <c r="H23" i="1"/>
  <c r="E32" i="1"/>
  <c r="D32" i="1"/>
  <c r="C32" i="1"/>
  <c r="B32" i="1"/>
  <c r="H103" i="1"/>
  <c r="E27" i="1"/>
  <c r="D27" i="1"/>
  <c r="C27" i="1"/>
  <c r="B27" i="1"/>
  <c r="H115" i="1"/>
  <c r="E43" i="1"/>
  <c r="D43" i="1"/>
  <c r="C43" i="1"/>
  <c r="B43" i="1"/>
  <c r="H66" i="1"/>
  <c r="E117" i="1"/>
  <c r="D117" i="1"/>
  <c r="C117" i="1"/>
  <c r="B117" i="1"/>
  <c r="H30" i="1"/>
  <c r="E26" i="1"/>
  <c r="D26" i="1"/>
  <c r="C26" i="1"/>
  <c r="B26" i="1"/>
  <c r="E94" i="1"/>
  <c r="D94" i="1"/>
  <c r="C94" i="1"/>
  <c r="B94" i="1"/>
  <c r="H20" i="1"/>
  <c r="H102" i="1"/>
  <c r="E36" i="1"/>
  <c r="D36" i="1"/>
  <c r="C36" i="1"/>
  <c r="B36" i="1"/>
  <c r="H73" i="1"/>
  <c r="E96" i="1"/>
  <c r="D96" i="1"/>
  <c r="C96" i="1"/>
  <c r="B96" i="1"/>
  <c r="H43" i="1"/>
  <c r="E91" i="1"/>
  <c r="D91" i="1"/>
  <c r="C91" i="1"/>
  <c r="B91" i="1"/>
  <c r="H64" i="1"/>
  <c r="E30" i="1"/>
  <c r="D30" i="1"/>
  <c r="C30" i="1"/>
  <c r="B30" i="1"/>
  <c r="H45" i="1"/>
  <c r="E71" i="1"/>
  <c r="D71" i="1"/>
  <c r="C71" i="1"/>
  <c r="B71" i="1"/>
  <c r="H114" i="1"/>
  <c r="E63" i="1"/>
  <c r="D63" i="1"/>
  <c r="C63" i="1"/>
  <c r="B63" i="1"/>
  <c r="H61" i="1"/>
  <c r="E44" i="1"/>
  <c r="D44" i="1"/>
  <c r="C44" i="1"/>
  <c r="B44" i="1"/>
  <c r="H50" i="1"/>
  <c r="H69" i="1"/>
  <c r="E99" i="1"/>
  <c r="D99" i="1"/>
  <c r="C99" i="1"/>
  <c r="B99" i="1"/>
  <c r="H52" i="1"/>
  <c r="E48" i="1"/>
  <c r="D48" i="1"/>
  <c r="C48" i="1"/>
  <c r="B48" i="1"/>
  <c r="H65" i="1"/>
  <c r="E60" i="1"/>
  <c r="D60" i="1"/>
  <c r="C60" i="1"/>
  <c r="B60" i="1"/>
  <c r="H113" i="1"/>
  <c r="E61" i="1"/>
  <c r="D61" i="1"/>
  <c r="C61" i="1"/>
  <c r="B61" i="1"/>
  <c r="H105" i="1"/>
  <c r="E82" i="1"/>
  <c r="D82" i="1"/>
  <c r="C82" i="1"/>
  <c r="B82" i="1"/>
  <c r="H68" i="1"/>
  <c r="E50" i="1"/>
  <c r="D50" i="1"/>
  <c r="C50" i="1"/>
  <c r="B50" i="1"/>
  <c r="H42" i="1"/>
  <c r="E24" i="1"/>
  <c r="D24" i="1"/>
  <c r="C24" i="1"/>
  <c r="B24" i="1"/>
  <c r="H58" i="1"/>
  <c r="E38" i="1"/>
  <c r="D38" i="1"/>
  <c r="C38" i="1"/>
  <c r="B38" i="1"/>
  <c r="H98" i="1"/>
  <c r="E47" i="1"/>
  <c r="D47" i="1"/>
  <c r="C47" i="1"/>
  <c r="B47" i="1"/>
  <c r="H91" i="1"/>
  <c r="E33" i="1"/>
  <c r="D33" i="1"/>
  <c r="C33" i="1"/>
  <c r="B33" i="1"/>
  <c r="H90" i="1"/>
  <c r="H51" i="1"/>
  <c r="E64" i="1"/>
  <c r="D64" i="1"/>
  <c r="C64" i="1"/>
  <c r="B64" i="1"/>
  <c r="H116" i="1"/>
  <c r="E52" i="1"/>
  <c r="D52" i="1"/>
  <c r="C52" i="1"/>
  <c r="B52" i="1"/>
  <c r="C14" i="1"/>
  <c r="C10" i="1"/>
  <c r="A6" i="1"/>
  <c r="A4" i="1"/>
  <c r="A3" i="1"/>
  <c r="A2" i="1"/>
  <c r="A1" i="1"/>
</calcChain>
</file>

<file path=xl/sharedStrings.xml><?xml version="1.0" encoding="utf-8"?>
<sst xmlns="http://schemas.openxmlformats.org/spreadsheetml/2006/main" count="405" uniqueCount="195">
  <si>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</si>
  <si>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</si>
  <si>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</si>
  <si>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</si>
  <si>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</si>
  <si>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</si>
  <si>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</si>
  <si>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</si>
  <si>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</si>
  <si>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</si>
  <si>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</si>
  <si>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</si>
  <si>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</si>
  <si>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</si>
  <si>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</si>
  <si>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</si>
  <si>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</si>
  <si>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</si>
  <si>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</si>
  <si>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</si>
  <si>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</si>
  <si>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</si>
  <si>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</si>
  <si>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</si>
  <si>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</si>
  <si>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</si>
  <si>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</si>
  <si>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</si>
  <si>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</si>
  <si>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</si>
  <si>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</si>
  <si>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</si>
  <si>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</si>
  <si>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</si>
  <si>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</si>
  <si>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</si>
  <si>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</si>
  <si>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</si>
  <si>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</si>
  <si>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</si>
  <si>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</si>
  <si>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</si>
  <si>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</si>
  <si>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</si>
  <si>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</si>
  <si>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</si>
  <si>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</si>
  <si>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</si>
  <si>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</si>
  <si>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</si>
  <si>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</si>
  <si>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НС</t>
  </si>
  <si>
    <t>ПОГОДНЫЕ УСЛОВИЯ</t>
  </si>
  <si>
    <t>СТАТИСТИКА ГОНКИ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</si>
  <si>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</si>
  <si>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</si>
  <si>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</t>
    </r>
  </si>
  <si>
    <t>ТЕХНИЧЕСКИЙ ДЕЛЕГАТ</t>
  </si>
  <si>
    <t>ГЛАВНЫЙ СУДЬЯ</t>
  </si>
  <si>
    <t>ГЛАВНЫЙ СЕКРЕТАРЬ</t>
  </si>
  <si>
    <t>ЮНОШИ 15-16 ЛЕТ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</si>
  <si>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</si>
  <si>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</si>
  <si>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</si>
  <si>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</si>
  <si>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 xml:space="preserve">  солнечно  |  без осадков |    +12.0      |     +14.0    |    44             </t>
  </si>
  <si>
    <t>13/1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</si>
  <si>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ст.  Кужорская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</si>
  <si>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апреля 2021 года</t>
    </r>
  </si>
  <si>
    <t>Лелюк А.Ф. (ВК, г. Майкоп)</t>
  </si>
  <si>
    <t>ТОКАРЕВ Матвей</t>
  </si>
  <si>
    <t>ХВОРОСТОВ Богдан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</si>
  <si>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17м</t>
    </r>
  </si>
  <si>
    <t>Комитет Республики Адыгея по физической культуре и спорту</t>
  </si>
  <si>
    <t>г. Донецк</t>
  </si>
  <si>
    <t>КМС</t>
  </si>
  <si>
    <t>6</t>
  </si>
  <si>
    <t>12/39</t>
  </si>
  <si>
    <t>БАРАНОВ Кирилл</t>
  </si>
  <si>
    <t>Ростовская область</t>
  </si>
  <si>
    <t xml:space="preserve">          99/93            /93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</si>
  <si>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</si>
  <si>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</si>
  <si>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</si>
  <si>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</si>
  <si>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</si>
  <si>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</si>
  <si>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</si>
  <si>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</si>
  <si>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</si>
  <si>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</si>
  <si>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</si>
  <si>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</si>
  <si>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</si>
  <si>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</si>
  <si>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</si>
  <si>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</si>
  <si>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</si>
  <si>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</si>
  <si>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</si>
  <si>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</si>
  <si>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</si>
  <si>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</si>
  <si>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</si>
  <si>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</si>
  <si>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</si>
  <si>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</si>
  <si>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</si>
  <si>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</si>
  <si>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</si>
  <si>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</si>
  <si>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</si>
  <si>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</si>
  <si>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</si>
  <si>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</si>
  <si>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</si>
  <si>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</si>
  <si>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</si>
  <si>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</si>
  <si>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</si>
  <si>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</si>
  <si>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</si>
  <si>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</si>
  <si>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</si>
  <si>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</si>
  <si>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</si>
  <si>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</si>
  <si>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</si>
  <si>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</si>
  <si>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</si>
  <si>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</si>
  <si>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</si>
  <si>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</si>
  <si>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</si>
  <si>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</si>
  <si>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</si>
  <si>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</si>
  <si>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</si>
  <si>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</si>
  <si>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</si>
  <si>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</si>
  <si>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</si>
  <si>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</si>
  <si>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</si>
  <si>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</si>
  <si>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</si>
  <si>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</si>
  <si>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</si>
  <si>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</si>
  <si>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</si>
  <si>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</si>
  <si>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</si>
  <si>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</si>
  <si>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</si>
  <si>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</si>
  <si>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</si>
  <si>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</si>
  <si>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</si>
  <si>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</si>
  <si>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</si>
  <si>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</si>
  <si>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</si>
  <si>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</si>
  <si>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</si>
  <si>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</si>
  <si>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</si>
  <si>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</si>
  <si>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</si>
  <si>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</si>
  <si>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</si>
  <si>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</si>
  <si>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</si>
  <si>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</si>
  <si>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</si>
  <si>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</si>
  <si>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</si>
  <si>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</si>
  <si>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</si>
  <si>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</si>
  <si>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</si>
  <si>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</si>
  <si>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</si>
  <si>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</si>
  <si>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</si>
  <si>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</si>
  <si>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</si>
  <si>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</si>
  <si>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</si>
  <si>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</si>
  <si>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Удмуртская Республика</t>
  </si>
  <si>
    <t>№ ВРВС: 0080511611Я</t>
  </si>
  <si>
    <t>№ ЕКП 2021: 32525</t>
  </si>
  <si>
    <t>МАКСИМАЛЬНЫЙ ПЕРЕПАД (HD):</t>
  </si>
  <si>
    <t>СУММА ПЕРЕПАДОВ (ТС):</t>
  </si>
  <si>
    <t>ДЛИНА КРУГА/КРУГОВ: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</si>
</sst>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mm:ss.00"/>
    <numFmt numFmtId="166" formatCode="0.000"/>
    <numFmt numFmtId="167" formatCode="[$-F400]h:mm:ss\ AM/PM"/>
    <numFmt numFmtId="168" formatCode="h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1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9" fillId="0" borderId="10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9" fillId="0" borderId="7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2" borderId="33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0" fontId="8" fillId="2" borderId="14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/>
    </xf>
    <xf numFmtId="0" fontId="3" fillId="0" borderId="2" xfId="4" applyFont="1" applyBorder="1" applyAlignment="1">
      <alignment horizontal="justify"/>
    </xf>
    <xf numFmtId="0" fontId="24" fillId="0" borderId="2" xfId="5" applyFont="1" applyFill="1" applyBorder="1" applyAlignment="1">
      <alignment vertical="center" wrapText="1"/>
    </xf>
    <xf numFmtId="0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vertical="center" wrapText="1"/>
    </xf>
    <xf numFmtId="0" fontId="9" fillId="2" borderId="12" xfId="4" applyFont="1" applyFill="1" applyBorder="1" applyAlignment="1">
      <alignment vertical="center"/>
    </xf>
    <xf numFmtId="0" fontId="9" fillId="2" borderId="13" xfId="4" applyFont="1" applyFill="1" applyBorder="1" applyAlignment="1">
      <alignment vertical="center"/>
    </xf>
    <xf numFmtId="0" fontId="9" fillId="2" borderId="33" xfId="4" applyFont="1" applyFill="1" applyBorder="1" applyAlignment="1">
      <alignment horizontal="left" vertical="center"/>
    </xf>
    <xf numFmtId="0" fontId="3" fillId="2" borderId="13" xfId="4" applyFont="1" applyFill="1" applyBorder="1" applyAlignment="1">
      <alignment vertical="center"/>
    </xf>
    <xf numFmtId="0" fontId="9" fillId="2" borderId="14" xfId="4" applyFont="1" applyFill="1" applyBorder="1" applyAlignment="1">
      <alignment vertical="center"/>
    </xf>
    <xf numFmtId="0" fontId="9" fillId="0" borderId="12" xfId="4" applyFont="1" applyBorder="1" applyAlignment="1">
      <alignment vertical="center"/>
    </xf>
    <xf numFmtId="49" fontId="9" fillId="0" borderId="33" xfId="4" applyNumberFormat="1" applyFont="1" applyBorder="1" applyAlignment="1">
      <alignment horizontal="left" vertical="center"/>
    </xf>
    <xf numFmtId="49" fontId="9" fillId="0" borderId="13" xfId="4" applyNumberFormat="1" applyFont="1" applyBorder="1" applyAlignment="1">
      <alignment vertical="center"/>
    </xf>
    <xf numFmtId="49" fontId="9" fillId="0" borderId="14" xfId="4" applyNumberFormat="1" applyFont="1" applyBorder="1" applyAlignment="1">
      <alignment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49" fontId="9" fillId="0" borderId="0" xfId="4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167" fontId="13" fillId="0" borderId="27" xfId="4" applyNumberFormat="1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23" fillId="0" borderId="27" xfId="5" applyFont="1" applyFill="1" applyBorder="1" applyAlignment="1">
      <alignment vertical="center" wrapText="1"/>
    </xf>
    <xf numFmtId="165" fontId="13" fillId="0" borderId="27" xfId="4" applyNumberFormat="1" applyFont="1" applyBorder="1" applyAlignment="1">
      <alignment vertical="center"/>
    </xf>
    <xf numFmtId="166" fontId="13" fillId="0" borderId="27" xfId="4" applyNumberFormat="1" applyFont="1" applyBorder="1" applyAlignment="1">
      <alignment horizontal="center" vertical="center"/>
    </xf>
    <xf numFmtId="0" fontId="3" fillId="0" borderId="27" xfId="4" applyNumberFormat="1" applyFont="1" applyFill="1" applyBorder="1" applyAlignment="1" applyProtection="1">
      <alignment horizontal="center" vertical="center" wrapText="1"/>
    </xf>
    <xf numFmtId="0" fontId="3" fillId="0" borderId="27" xfId="4" applyFont="1" applyFill="1" applyBorder="1" applyAlignment="1">
      <alignment horizontal="center" vertical="center" wrapText="1"/>
    </xf>
    <xf numFmtId="164" fontId="13" fillId="0" borderId="27" xfId="1" applyNumberFormat="1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49" fontId="9" fillId="0" borderId="13" xfId="4" applyNumberFormat="1" applyFont="1" applyBorder="1" applyAlignment="1">
      <alignment horizontal="right" vertical="center"/>
    </xf>
    <xf numFmtId="168" fontId="13" fillId="0" borderId="27" xfId="4" applyNumberFormat="1" applyFont="1" applyBorder="1" applyAlignment="1">
      <alignment vertical="center"/>
    </xf>
    <xf numFmtId="168" fontId="13" fillId="0" borderId="27" xfId="4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20" xfId="4" applyFont="1" applyFill="1" applyBorder="1" applyAlignment="1">
      <alignment horizontal="center" vertical="center" wrapText="1"/>
    </xf>
    <xf numFmtId="0" fontId="14" fillId="2" borderId="23" xfId="4" applyFont="1" applyFill="1" applyBorder="1" applyAlignment="1">
      <alignment horizontal="center" vertical="center" wrapText="1"/>
    </xf>
    <xf numFmtId="0" fontId="13" fillId="0" borderId="38" xfId="4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/>
    </xf>
    <xf numFmtId="0" fontId="13" fillId="0" borderId="40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8" fillId="2" borderId="35" xfId="4" applyFont="1" applyFill="1" applyBorder="1" applyAlignment="1">
      <alignment horizontal="center" vertical="center"/>
    </xf>
    <xf numFmtId="0" fontId="8" fillId="2" borderId="36" xfId="4" applyFont="1" applyFill="1" applyBorder="1" applyAlignment="1">
      <alignment horizontal="center" vertical="center"/>
    </xf>
    <xf numFmtId="0" fontId="8" fillId="2" borderId="37" xfId="4" applyFont="1" applyFill="1" applyBorder="1" applyAlignment="1">
      <alignment horizontal="center" vertical="center"/>
    </xf>
    <xf numFmtId="0" fontId="10" fillId="2" borderId="12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left" vertical="center"/>
    </xf>
    <xf numFmtId="0" fontId="14" fillId="2" borderId="19" xfId="4" applyFont="1" applyFill="1" applyBorder="1" applyAlignment="1">
      <alignment horizontal="center" vertical="center"/>
    </xf>
    <xf numFmtId="0" fontId="14" fillId="2" borderId="22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 wrapText="1"/>
    </xf>
    <xf numFmtId="0" fontId="14" fillId="2" borderId="25" xfId="4" applyFont="1" applyFill="1" applyBorder="1" applyAlignment="1">
      <alignment horizontal="center" vertical="center" wrapText="1"/>
    </xf>
    <xf numFmtId="0" fontId="14" fillId="2" borderId="34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122729</xdr:colOff>
      <xdr:row>0</xdr:row>
      <xdr:rowOff>89270</xdr:rowOff>
    </xdr:from>
    <xdr:to>
      <xdr:col>3</xdr:col>
      <xdr:colOff>477040</xdr:colOff>
      <xdr:row>5</xdr:row>
      <xdr:rowOff>25769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381" y="89270"/>
          <a:ext cx="1157724" cy="9304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3</xdr:row>
      <xdr:rowOff>263462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30212"/>
        </a:xfrm>
        <a:prstGeom prst="rect">
          <a:avLst/>
        </a:prstGeom>
      </xdr:spPr>
    </xdr:pic>
    <xdr:clientData/>
  </xdr:twoCellAnchor>
  <xdr:twoCellAnchor editAs="oneCell">
    <xdr:from>
      <xdr:col>10</xdr:col>
      <xdr:colOff>588065</xdr:colOff>
      <xdr:row>0</xdr:row>
      <xdr:rowOff>74543</xdr:rowOff>
    </xdr:from>
    <xdr:to>
      <xdr:col>11</xdr:col>
      <xdr:colOff>480069</xdr:colOff>
      <xdr:row>3</xdr:row>
      <xdr:rowOff>217077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5522" y="74543"/>
          <a:ext cx="794808" cy="805143"/>
        </a:xfrm>
        <a:prstGeom prst="rect">
          <a:avLst/>
        </a:prstGeom>
      </xdr:spPr>
    </xdr:pic>
    <xdr:clientData/>
  </xdr:twoCellAnchor>
  <xdr:twoCellAnchor editAs="oneCell">
    <xdr:from>
      <xdr:col>5</xdr:col>
      <xdr:colOff>121754</xdr:colOff>
      <xdr:row>129</xdr:row>
      <xdr:rowOff>89452</xdr:rowOff>
    </xdr:from>
    <xdr:to>
      <xdr:col>6</xdr:col>
      <xdr:colOff>1130306</xdr:colOff>
      <xdr:row>132</xdr:row>
      <xdr:rowOff>10183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D386CBC1-DFB8-4858-B8E4-0C5EB76C9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229" y="40713577"/>
          <a:ext cx="1522902" cy="4065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8;&#1085;&#1076;&#1080;&#1074;&#1080;&#1076;&#1091;&#1072;&#1083;&#1100;&#1085;&#1072;&#1103;%20&#1075;&#1086;&#1085;&#1082;&#1072;%20&#1085;&#1072;%20&#1074;&#1088;&#1077;&#1084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82;&#1088;&#1080;&#1090;&#1077;&#1088;&#1080;&#1091;&#1084;%20%20&#1080;%20&#1075;&#1088;&#1091;&#1087;&#1087;&#1072;%20&#1070;&#1085;&#1086;&#109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 д"/>
      <sheetName val="Список участников женщины"/>
      <sheetName val="Список участников юниорки"/>
      <sheetName val="Стартовый протокол"/>
      <sheetName val="Стартовый протокол (2)"/>
      <sheetName val="ИГВ без отсечек Ю"/>
    </sheetNames>
    <sheetDataSet>
      <sheetData sheetId="0" refreshError="1"/>
      <sheetData sheetId="1" refreshError="1"/>
      <sheetData sheetId="2" refreshError="1">
        <row r="1">
          <cell r="A1" t="str">
            <v>Министерство спорта Российской Федерации</v>
          </cell>
        </row>
        <row r="2">
          <cell r="A2" t="str">
            <v>Комитет Республики Адыгея по физической культуре и спорту</v>
          </cell>
        </row>
        <row r="3">
          <cell r="A3" t="str">
            <v>Федерация велосипедного спорта России</v>
          </cell>
        </row>
        <row r="4">
          <cell r="A4" t="str">
            <v>Федерация велосипедного спорта Республики Адыгея</v>
          </cell>
        </row>
        <row r="7">
          <cell r="A7" t="str">
            <v>по велосипедному спорту</v>
          </cell>
        </row>
        <row r="13">
          <cell r="C13" t="str">
            <v>г. Майкоп</v>
          </cell>
        </row>
        <row r="17">
          <cell r="E17" t="str">
            <v>Лелюк А.Ф. (ВК, г. Майкоп)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участников Юн (2)"/>
      <sheetName val="критериум Юноши"/>
      <sheetName val="групп гонка"/>
      <sheetName val="Стартовый протокол"/>
      <sheetName val="ИГВ без отсечекД"/>
    </sheetNames>
    <sheetDataSet>
      <sheetData sheetId="0"/>
      <sheetData sheetId="1">
        <row r="22">
          <cell r="B22">
            <v>79</v>
          </cell>
        </row>
      </sheetData>
      <sheetData sheetId="2">
        <row r="22">
          <cell r="B22">
            <v>79</v>
          </cell>
          <cell r="E22" t="str">
            <v>САВЕКИН Илья</v>
          </cell>
          <cell r="F22">
            <v>38489</v>
          </cell>
          <cell r="H22" t="str">
            <v>Санкт-Петербург</v>
          </cell>
        </row>
        <row r="23">
          <cell r="B23">
            <v>69</v>
          </cell>
          <cell r="E23" t="str">
            <v>ШАИН Герман</v>
          </cell>
          <cell r="F23">
            <v>38564</v>
          </cell>
          <cell r="H23" t="str">
            <v>Санкт-Петербург</v>
          </cell>
        </row>
        <row r="24">
          <cell r="B24">
            <v>83</v>
          </cell>
          <cell r="E24" t="str">
            <v>БОРТНИКОВ Георгий</v>
          </cell>
          <cell r="F24">
            <v>38944</v>
          </cell>
          <cell r="H24" t="str">
            <v>Санкт-Петербург</v>
          </cell>
        </row>
        <row r="25">
          <cell r="B25">
            <v>21</v>
          </cell>
          <cell r="E25" t="str">
            <v>МАЛЬЦЕВ Даниил</v>
          </cell>
          <cell r="F25">
            <v>38701</v>
          </cell>
          <cell r="H25" t="str">
            <v>МБУ ДО "ДЮСШ пос. Новый"</v>
          </cell>
        </row>
        <row r="26">
          <cell r="B26">
            <v>108</v>
          </cell>
          <cell r="E26" t="str">
            <v>БОНДАРЕНКО Мирон</v>
          </cell>
          <cell r="F26">
            <v>38452</v>
          </cell>
          <cell r="H26" t="str">
            <v>Краснодарский Край</v>
          </cell>
        </row>
        <row r="27">
          <cell r="B27">
            <v>109</v>
          </cell>
          <cell r="E27" t="str">
            <v>ГРЕБЕНЮКОВ Никита</v>
          </cell>
          <cell r="F27">
            <v>38495</v>
          </cell>
          <cell r="H27" t="str">
            <v>Краснодарский Край</v>
          </cell>
        </row>
        <row r="28">
          <cell r="B28">
            <v>20</v>
          </cell>
          <cell r="E28" t="str">
            <v>ЛОЖКИН Дмитрий</v>
          </cell>
          <cell r="F28">
            <v>38666</v>
          </cell>
          <cell r="H28" t="str">
            <v>МБУ ДО "ДЮСШ" г. Воткинск</v>
          </cell>
        </row>
        <row r="29">
          <cell r="B29">
            <v>33</v>
          </cell>
          <cell r="E29" t="str">
            <v>СОЗИНОВ Владислав</v>
          </cell>
          <cell r="F29">
            <v>38970</v>
          </cell>
          <cell r="H29" t="str">
            <v>Ленинградская область</v>
          </cell>
        </row>
        <row r="30">
          <cell r="B30">
            <v>81</v>
          </cell>
          <cell r="E30" t="str">
            <v>ВДОВИН Владислав</v>
          </cell>
          <cell r="F30">
            <v>38529</v>
          </cell>
          <cell r="H30" t="str">
            <v>Санкт-Петербург</v>
          </cell>
        </row>
        <row r="31">
          <cell r="B31">
            <v>72</v>
          </cell>
          <cell r="E31" t="str">
            <v>ЛУНИН Михаил</v>
          </cell>
          <cell r="F31">
            <v>38622</v>
          </cell>
          <cell r="H31" t="str">
            <v>Санкт-Петербург</v>
          </cell>
        </row>
        <row r="32">
          <cell r="B32">
            <v>82</v>
          </cell>
          <cell r="E32" t="str">
            <v>КАЗАКОВ Даниил</v>
          </cell>
          <cell r="F32">
            <v>38360</v>
          </cell>
          <cell r="H32" t="str">
            <v>Санкт-Петербург</v>
          </cell>
        </row>
        <row r="33">
          <cell r="B33">
            <v>70</v>
          </cell>
          <cell r="E33" t="str">
            <v>ГОНЧАРОВ Владимир</v>
          </cell>
          <cell r="F33">
            <v>38576</v>
          </cell>
          <cell r="H33" t="str">
            <v>Санкт-Петербург</v>
          </cell>
        </row>
        <row r="34">
          <cell r="B34">
            <v>86</v>
          </cell>
          <cell r="E34" t="str">
            <v>БЕЛОУСОВ Иван</v>
          </cell>
          <cell r="F34">
            <v>38853</v>
          </cell>
          <cell r="H34" t="str">
            <v>Санкт-Петербург</v>
          </cell>
        </row>
        <row r="35">
          <cell r="B35">
            <v>84</v>
          </cell>
          <cell r="F35">
            <v>38828</v>
          </cell>
          <cell r="H35" t="str">
            <v>Санкт-Петербург</v>
          </cell>
        </row>
        <row r="36">
          <cell r="B36">
            <v>87</v>
          </cell>
          <cell r="E36" t="str">
            <v>ПОПОВ Максим</v>
          </cell>
          <cell r="F36">
            <v>38766</v>
          </cell>
          <cell r="H36" t="str">
            <v>Санкт-Петербург</v>
          </cell>
        </row>
        <row r="37">
          <cell r="B37">
            <v>94</v>
          </cell>
          <cell r="E37" t="str">
            <v>ШИШКОВ Степан</v>
          </cell>
          <cell r="F37">
            <v>38419</v>
          </cell>
          <cell r="H37" t="str">
            <v>Саратовская область</v>
          </cell>
        </row>
        <row r="38">
          <cell r="B38">
            <v>85</v>
          </cell>
          <cell r="E38" t="str">
            <v>НИКОНОВ Александр</v>
          </cell>
          <cell r="F38">
            <v>38875</v>
          </cell>
          <cell r="H38" t="str">
            <v>Санкт-Петербург</v>
          </cell>
        </row>
        <row r="39">
          <cell r="B39">
            <v>75</v>
          </cell>
          <cell r="E39" t="str">
            <v>КЕРНИЦКИЙ Максим</v>
          </cell>
          <cell r="F39">
            <v>38983</v>
          </cell>
          <cell r="H39" t="str">
            <v>Санкт-Петербург</v>
          </cell>
        </row>
        <row r="42">
          <cell r="B42">
            <v>80</v>
          </cell>
          <cell r="E42" t="str">
            <v>КУЗНЕЦОВ Руслан</v>
          </cell>
          <cell r="F42">
            <v>38425</v>
          </cell>
          <cell r="H42" t="str">
            <v>Санкт-Петербург</v>
          </cell>
        </row>
        <row r="43">
          <cell r="B43">
            <v>6</v>
          </cell>
          <cell r="E43" t="str">
            <v>ШЕЛЯГ Валерий</v>
          </cell>
          <cell r="F43">
            <v>38485</v>
          </cell>
          <cell r="H43" t="str">
            <v>Тюменская область</v>
          </cell>
        </row>
        <row r="44">
          <cell r="B44">
            <v>92</v>
          </cell>
          <cell r="E44" t="str">
            <v>ДЕМИРЧЯН Артак</v>
          </cell>
          <cell r="F44">
            <v>39242</v>
          </cell>
          <cell r="H44" t="str">
            <v>Санкт-Петербург</v>
          </cell>
        </row>
        <row r="45">
          <cell r="B45">
            <v>32</v>
          </cell>
          <cell r="E45" t="str">
            <v>ГАЛАХИН Владислав</v>
          </cell>
          <cell r="F45">
            <v>38735</v>
          </cell>
          <cell r="H45" t="str">
            <v>Ленинградская область</v>
          </cell>
        </row>
        <row r="47">
          <cell r="B47">
            <v>74</v>
          </cell>
          <cell r="E47" t="str">
            <v>КИРСАНОВ Алексей</v>
          </cell>
          <cell r="F47">
            <v>38775</v>
          </cell>
          <cell r="H47" t="str">
            <v>Санкт-Петербург</v>
          </cell>
        </row>
        <row r="48">
          <cell r="B48">
            <v>34</v>
          </cell>
          <cell r="E48" t="str">
            <v>НОВИКОВ Александр</v>
          </cell>
          <cell r="F48">
            <v>38806</v>
          </cell>
          <cell r="H48" t="str">
            <v>Ленинградская область</v>
          </cell>
        </row>
        <row r="49">
          <cell r="B49">
            <v>7</v>
          </cell>
          <cell r="E49" t="str">
            <v>МИШАНКОВ Максим</v>
          </cell>
          <cell r="F49">
            <v>38534</v>
          </cell>
          <cell r="H49" t="str">
            <v>Тюменская область</v>
          </cell>
        </row>
        <row r="50">
          <cell r="B50">
            <v>50</v>
          </cell>
          <cell r="E50" t="str">
            <v>ДАВЫДОВ Егор</v>
          </cell>
          <cell r="F50">
            <v>38838</v>
          </cell>
          <cell r="H50" t="str">
            <v>Республика Адыгея</v>
          </cell>
        </row>
        <row r="51">
          <cell r="B51">
            <v>22</v>
          </cell>
          <cell r="E51" t="str">
            <v>НИКОЛАЕВ Егор</v>
          </cell>
          <cell r="F51">
            <v>38477</v>
          </cell>
          <cell r="H51" t="str">
            <v>МБУ СШОР "Импульс"</v>
          </cell>
        </row>
        <row r="52">
          <cell r="B52">
            <v>26</v>
          </cell>
          <cell r="E52" t="str">
            <v>СИБИРКИН Антон</v>
          </cell>
          <cell r="F52">
            <v>38601</v>
          </cell>
          <cell r="H52" t="str">
            <v>Московская область</v>
          </cell>
        </row>
        <row r="53">
          <cell r="B53">
            <v>24</v>
          </cell>
          <cell r="E53" t="str">
            <v>ПУШКАРЕВ Олег</v>
          </cell>
          <cell r="F53">
            <v>38392</v>
          </cell>
          <cell r="H53" t="str">
            <v>Московская область</v>
          </cell>
        </row>
        <row r="54">
          <cell r="B54">
            <v>90</v>
          </cell>
          <cell r="E54" t="str">
            <v>ПАВЛОВСКИЙ Дмитрий</v>
          </cell>
          <cell r="F54">
            <v>39347</v>
          </cell>
          <cell r="H54" t="str">
            <v>Санкт-Петербург</v>
          </cell>
        </row>
        <row r="56">
          <cell r="B56">
            <v>95</v>
          </cell>
          <cell r="E56" t="str">
            <v>ШУМИЛИН Егор</v>
          </cell>
          <cell r="F56">
            <v>38541</v>
          </cell>
          <cell r="H56" t="str">
            <v>Саратовская область</v>
          </cell>
        </row>
        <row r="57">
          <cell r="B57">
            <v>115</v>
          </cell>
          <cell r="E57" t="str">
            <v>ХОВМЕНЕЦ Михаил</v>
          </cell>
          <cell r="F57">
            <v>38602</v>
          </cell>
        </row>
        <row r="59">
          <cell r="B59">
            <v>91</v>
          </cell>
          <cell r="E59" t="str">
            <v>ИСАЕВ Владимир</v>
          </cell>
          <cell r="F59">
            <v>39151</v>
          </cell>
          <cell r="H59" t="str">
            <v>Санкт-Петербург</v>
          </cell>
        </row>
        <row r="60">
          <cell r="B60">
            <v>110</v>
          </cell>
          <cell r="E60" t="str">
            <v>ЗЕМЕНОВ Илья</v>
          </cell>
          <cell r="F60">
            <v>38375</v>
          </cell>
          <cell r="H60" t="str">
            <v>Краснодарский Край</v>
          </cell>
        </row>
        <row r="61">
          <cell r="B61">
            <v>17</v>
          </cell>
          <cell r="E61" t="str">
            <v>ХАБИПОВ Дамир</v>
          </cell>
          <cell r="F61">
            <v>38890</v>
          </cell>
          <cell r="H61" t="str">
            <v>Республика Татарстан</v>
          </cell>
        </row>
        <row r="62">
          <cell r="B62">
            <v>63</v>
          </cell>
          <cell r="E62" t="str">
            <v>АЛИМБЕКОВ Святослав</v>
          </cell>
          <cell r="F62">
            <v>38756</v>
          </cell>
          <cell r="H62" t="str">
            <v>Санкт-Петербург</v>
          </cell>
        </row>
        <row r="63">
          <cell r="B63">
            <v>18</v>
          </cell>
          <cell r="E63" t="str">
            <v>КРАСНОВ Иван</v>
          </cell>
          <cell r="F63">
            <v>38466</v>
          </cell>
          <cell r="H63" t="str">
            <v>МБУ СШОР "Импульс"</v>
          </cell>
        </row>
        <row r="64">
          <cell r="B64">
            <v>116</v>
          </cell>
          <cell r="E64" t="str">
            <v>БОНДАРЬ Даниил</v>
          </cell>
          <cell r="F64">
            <v>38670</v>
          </cell>
        </row>
        <row r="65">
          <cell r="B65">
            <v>2</v>
          </cell>
          <cell r="E65" t="str">
            <v>АБРАМОВ Александр</v>
          </cell>
          <cell r="F65">
            <v>38988</v>
          </cell>
          <cell r="H65" t="str">
            <v>Свердловская область</v>
          </cell>
        </row>
        <row r="66">
          <cell r="B66">
            <v>102</v>
          </cell>
          <cell r="E66" t="str">
            <v>ПРОШКИН Артём</v>
          </cell>
          <cell r="F66">
            <v>38492</v>
          </cell>
          <cell r="H66" t="str">
            <v>Ростовская область</v>
          </cell>
        </row>
        <row r="68">
          <cell r="B68">
            <v>73</v>
          </cell>
          <cell r="E68" t="str">
            <v>УЖЕВКО Роман</v>
          </cell>
          <cell r="F68">
            <v>38421</v>
          </cell>
          <cell r="H68" t="str">
            <v>Санкт-Петербург</v>
          </cell>
        </row>
        <row r="69">
          <cell r="B69">
            <v>71</v>
          </cell>
          <cell r="E69" t="str">
            <v>НИКОЛАЕВ Илья</v>
          </cell>
          <cell r="F69">
            <v>38602</v>
          </cell>
          <cell r="H69" t="str">
            <v>Санкт-Петербург</v>
          </cell>
        </row>
        <row r="70">
          <cell r="B70">
            <v>14</v>
          </cell>
          <cell r="E70" t="str">
            <v>САННИКОВ Евгений</v>
          </cell>
          <cell r="F70">
            <v>38756</v>
          </cell>
          <cell r="H70" t="str">
            <v>Нижний Тагил</v>
          </cell>
        </row>
        <row r="71">
          <cell r="B71">
            <v>89</v>
          </cell>
          <cell r="E71" t="str">
            <v>ПОПОВ Марк</v>
          </cell>
          <cell r="F71">
            <v>39219</v>
          </cell>
          <cell r="H71" t="str">
            <v>Санкт-Петербург</v>
          </cell>
        </row>
        <row r="72">
          <cell r="B72">
            <v>23</v>
          </cell>
          <cell r="E72" t="str">
            <v>ЯКИМОВ Даниил</v>
          </cell>
          <cell r="F72">
            <v>38780</v>
          </cell>
          <cell r="H72" t="str">
            <v>МБУ СШОР "Импульс"</v>
          </cell>
        </row>
        <row r="73">
          <cell r="B73">
            <v>76</v>
          </cell>
          <cell r="E73" t="str">
            <v>ГОЛКОВ Михаил</v>
          </cell>
          <cell r="F73">
            <v>38749</v>
          </cell>
          <cell r="H73" t="str">
            <v>Санкт-Петербург</v>
          </cell>
        </row>
        <row r="74">
          <cell r="B74">
            <v>96</v>
          </cell>
          <cell r="E74" t="str">
            <v>ИСЛАМОВ Илья</v>
          </cell>
          <cell r="F74">
            <v>38885</v>
          </cell>
          <cell r="H74" t="str">
            <v>Саратовская область</v>
          </cell>
        </row>
        <row r="75">
          <cell r="B75">
            <v>27</v>
          </cell>
          <cell r="E75" t="str">
            <v>ЕПИФАНОВ Вячеслав</v>
          </cell>
          <cell r="F75">
            <v>38388</v>
          </cell>
          <cell r="H75" t="str">
            <v>Московская область</v>
          </cell>
        </row>
        <row r="76">
          <cell r="B76">
            <v>56</v>
          </cell>
          <cell r="E76" t="str">
            <v>ИСАЕВ Павел</v>
          </cell>
          <cell r="F76">
            <v>39330</v>
          </cell>
          <cell r="H76" t="str">
            <v>Самарская область</v>
          </cell>
        </row>
        <row r="77">
          <cell r="B77">
            <v>55</v>
          </cell>
          <cell r="E77" t="str">
            <v>САРОЯН Артур</v>
          </cell>
          <cell r="F77">
            <v>39033</v>
          </cell>
          <cell r="H77" t="str">
            <v>Республика Адыгея</v>
          </cell>
        </row>
        <row r="78">
          <cell r="B78">
            <v>28</v>
          </cell>
          <cell r="E78" t="str">
            <v>АГАФОНОВ Егор</v>
          </cell>
          <cell r="F78">
            <v>38849</v>
          </cell>
          <cell r="H78" t="str">
            <v>Московская область</v>
          </cell>
        </row>
        <row r="79">
          <cell r="B79">
            <v>78</v>
          </cell>
          <cell r="E79" t="str">
            <v>ЧЕРЕПНИН Артем</v>
          </cell>
          <cell r="F79">
            <v>38871</v>
          </cell>
          <cell r="H79" t="str">
            <v>Санкт-Петербург</v>
          </cell>
        </row>
        <row r="80">
          <cell r="B80">
            <v>61</v>
          </cell>
          <cell r="E80" t="str">
            <v>НЕКРАСОВ Николай</v>
          </cell>
          <cell r="F80">
            <v>38803</v>
          </cell>
          <cell r="H80" t="str">
            <v>Санкт-Петербург</v>
          </cell>
        </row>
        <row r="82">
          <cell r="B82">
            <v>8</v>
          </cell>
          <cell r="E82" t="str">
            <v>ЧИЧИЛАНОВ Владислав</v>
          </cell>
          <cell r="F82">
            <v>38371</v>
          </cell>
          <cell r="H82" t="str">
            <v>Тюменская область</v>
          </cell>
        </row>
        <row r="83">
          <cell r="B83">
            <v>93</v>
          </cell>
          <cell r="E83" t="str">
            <v>КОНОПАТСКИЙ Никита</v>
          </cell>
          <cell r="F83">
            <v>38855</v>
          </cell>
          <cell r="H83" t="str">
            <v>Севастополь</v>
          </cell>
        </row>
        <row r="84">
          <cell r="B84">
            <v>77</v>
          </cell>
          <cell r="E84" t="str">
            <v>ВОЛКОВ Степан</v>
          </cell>
          <cell r="F84">
            <v>38730</v>
          </cell>
          <cell r="H84" t="str">
            <v>Санкт-Петербург</v>
          </cell>
        </row>
        <row r="85">
          <cell r="B85">
            <v>104</v>
          </cell>
          <cell r="E85" t="str">
            <v>ГЛОБИН Никита</v>
          </cell>
          <cell r="F85">
            <v>38458</v>
          </cell>
          <cell r="H85" t="str">
            <v>Ростовская область</v>
          </cell>
        </row>
        <row r="86">
          <cell r="B86">
            <v>112</v>
          </cell>
          <cell r="E86" t="str">
            <v>КНЯЗЕВ Егор</v>
          </cell>
          <cell r="F86">
            <v>38793</v>
          </cell>
          <cell r="H86" t="str">
            <v>Новосибирская область</v>
          </cell>
        </row>
        <row r="87">
          <cell r="B87">
            <v>66</v>
          </cell>
          <cell r="E87" t="str">
            <v>ГОНЧАРОВ Александр</v>
          </cell>
          <cell r="F87">
            <v>39170</v>
          </cell>
          <cell r="H87" t="str">
            <v>Санкт-Петербург</v>
          </cell>
        </row>
        <row r="88">
          <cell r="B88">
            <v>65</v>
          </cell>
          <cell r="E88" t="str">
            <v>ХВОРСТОВ Богдан</v>
          </cell>
          <cell r="F88">
            <v>39137</v>
          </cell>
          <cell r="H88" t="str">
            <v>Санкт-Петербург</v>
          </cell>
        </row>
        <row r="89">
          <cell r="B89">
            <v>19</v>
          </cell>
          <cell r="E89" t="str">
            <v>КУЗЬМИН Кирилл</v>
          </cell>
          <cell r="F89">
            <v>38798</v>
          </cell>
          <cell r="H89" t="str">
            <v>МБУ СШОР "Импульс"</v>
          </cell>
        </row>
        <row r="90">
          <cell r="B90">
            <v>4</v>
          </cell>
          <cell r="E90" t="str">
            <v>МЕЩЕРЯКОВ Илья</v>
          </cell>
          <cell r="F90">
            <v>38750</v>
          </cell>
          <cell r="H90" t="str">
            <v>Свердловская область</v>
          </cell>
        </row>
        <row r="91">
          <cell r="B91">
            <v>68</v>
          </cell>
          <cell r="E91" t="str">
            <v>МИЦЕЛЬ Андрей</v>
          </cell>
          <cell r="F91">
            <v>39306</v>
          </cell>
          <cell r="H91" t="str">
            <v>Санкт-Петербург</v>
          </cell>
        </row>
        <row r="92">
          <cell r="B92">
            <v>12</v>
          </cell>
          <cell r="E92" t="str">
            <v>ШКОЛЬНИК Филипп</v>
          </cell>
          <cell r="F92">
            <v>38822</v>
          </cell>
          <cell r="H92" t="str">
            <v>Нижний Тагил</v>
          </cell>
        </row>
        <row r="93">
          <cell r="B93">
            <v>99</v>
          </cell>
          <cell r="E93" t="str">
            <v>СМЕТАНИН Капитон</v>
          </cell>
          <cell r="F93">
            <v>38916</v>
          </cell>
          <cell r="H93" t="str">
            <v>Саратовская область</v>
          </cell>
        </row>
        <row r="94">
          <cell r="B94">
            <v>3</v>
          </cell>
          <cell r="E94" t="str">
            <v>ИЛЬИНЫХ Максим</v>
          </cell>
          <cell r="F94">
            <v>38859</v>
          </cell>
          <cell r="H94" t="str">
            <v>Свердловская область</v>
          </cell>
        </row>
        <row r="95">
          <cell r="B95">
            <v>15</v>
          </cell>
          <cell r="E95" t="str">
            <v>АНДРОСЕНКО Егор</v>
          </cell>
          <cell r="F95">
            <v>38778</v>
          </cell>
          <cell r="H95" t="str">
            <v>Нижний Тагил</v>
          </cell>
        </row>
        <row r="96">
          <cell r="B96">
            <v>16</v>
          </cell>
          <cell r="E96" t="str">
            <v>СЕРЕБРЕННИКОВ Иван</v>
          </cell>
          <cell r="F96">
            <v>38687</v>
          </cell>
          <cell r="H96" t="str">
            <v>Нижний Тагил</v>
          </cell>
        </row>
        <row r="97">
          <cell r="B97">
            <v>39</v>
          </cell>
          <cell r="E97" t="str">
            <v>ЗАКУТКИН Егор</v>
          </cell>
          <cell r="F97">
            <v>39423</v>
          </cell>
          <cell r="H97" t="str">
            <v>Республика Адыгея</v>
          </cell>
        </row>
        <row r="98">
          <cell r="B98">
            <v>40</v>
          </cell>
          <cell r="E98" t="str">
            <v>ЧЕУЖЕВ Эльдар</v>
          </cell>
          <cell r="F98">
            <v>39107</v>
          </cell>
          <cell r="H98" t="str">
            <v>Республика Адыгея</v>
          </cell>
        </row>
        <row r="99">
          <cell r="B99">
            <v>41</v>
          </cell>
          <cell r="E99" t="str">
            <v>ДЫХНЫЧ Евгений</v>
          </cell>
          <cell r="F99">
            <v>39089</v>
          </cell>
          <cell r="H99" t="str">
            <v>Республика Адыгея</v>
          </cell>
        </row>
        <row r="100">
          <cell r="B100">
            <v>42</v>
          </cell>
          <cell r="E100" t="str">
            <v>ВОРОНОВ Сергей</v>
          </cell>
          <cell r="F100">
            <v>39093</v>
          </cell>
          <cell r="H100" t="str">
            <v>Республика Адыгея</v>
          </cell>
        </row>
        <row r="101">
          <cell r="B101">
            <v>43</v>
          </cell>
          <cell r="E101" t="str">
            <v>ВИШНЕВСКИЙ Роман</v>
          </cell>
          <cell r="F101">
            <v>39327</v>
          </cell>
          <cell r="H101" t="str">
            <v>Республика Адыгея</v>
          </cell>
        </row>
        <row r="103">
          <cell r="H103" t="str">
            <v>Республика Адыгея</v>
          </cell>
        </row>
        <row r="104">
          <cell r="B104">
            <v>52</v>
          </cell>
          <cell r="E104" t="str">
            <v>БЕЛОРУСОВ Дмитрий</v>
          </cell>
          <cell r="F104">
            <v>39063</v>
          </cell>
          <cell r="H104" t="str">
            <v>Республика Адыгея</v>
          </cell>
        </row>
        <row r="105">
          <cell r="B105">
            <v>54</v>
          </cell>
          <cell r="E105" t="str">
            <v>СМАГИН Александр</v>
          </cell>
          <cell r="F105">
            <v>38826</v>
          </cell>
          <cell r="H105" t="str">
            <v>Республика Адыгея</v>
          </cell>
        </row>
        <row r="106">
          <cell r="B106">
            <v>64</v>
          </cell>
          <cell r="E106" t="str">
            <v>РАЗУМОВСКИЙ Артем</v>
          </cell>
          <cell r="F106">
            <v>38994</v>
          </cell>
          <cell r="H106" t="str">
            <v>Санкт-Петербург</v>
          </cell>
        </row>
        <row r="107">
          <cell r="B107">
            <v>67</v>
          </cell>
          <cell r="E107" t="str">
            <v>ШАМШИН Роман</v>
          </cell>
          <cell r="F107">
            <v>39467</v>
          </cell>
          <cell r="H107" t="str">
            <v>Санкт-Петербург</v>
          </cell>
        </row>
        <row r="108">
          <cell r="B108">
            <v>88</v>
          </cell>
          <cell r="E108" t="str">
            <v>АЗИЗА Али</v>
          </cell>
          <cell r="F108">
            <v>39346</v>
          </cell>
          <cell r="H108" t="str">
            <v>Санкт-Петербург</v>
          </cell>
        </row>
        <row r="109">
          <cell r="B109">
            <v>97</v>
          </cell>
          <cell r="E109" t="str">
            <v>ЛОБЧУК Дмитрий</v>
          </cell>
          <cell r="F109">
            <v>38874</v>
          </cell>
          <cell r="H109" t="str">
            <v>Саратовская область</v>
          </cell>
        </row>
        <row r="110">
          <cell r="B110">
            <v>98</v>
          </cell>
          <cell r="E110" t="str">
            <v>МАЛЯНОВ Семен</v>
          </cell>
          <cell r="F110">
            <v>38960</v>
          </cell>
          <cell r="H110" t="str">
            <v>Саратовская область</v>
          </cell>
        </row>
        <row r="111">
          <cell r="B111">
            <v>100</v>
          </cell>
          <cell r="E111" t="str">
            <v>АНОХИН Вячеслав</v>
          </cell>
          <cell r="F111">
            <v>38614</v>
          </cell>
          <cell r="H111" t="str">
            <v>Ростовская область</v>
          </cell>
        </row>
        <row r="112">
          <cell r="B112">
            <v>101</v>
          </cell>
          <cell r="E112" t="str">
            <v>ПОПОВ Максим</v>
          </cell>
          <cell r="F112">
            <v>38454</v>
          </cell>
          <cell r="H112" t="str">
            <v>Ростовская область</v>
          </cell>
        </row>
        <row r="113">
          <cell r="B113">
            <v>106</v>
          </cell>
          <cell r="E113" t="str">
            <v>ПОЛЕЩУК Илья</v>
          </cell>
          <cell r="F113">
            <v>39017</v>
          </cell>
          <cell r="H113" t="str">
            <v>Ростовская область</v>
          </cell>
        </row>
        <row r="114">
          <cell r="B114">
            <v>111</v>
          </cell>
          <cell r="E114" t="str">
            <v>ХАРЧЕНКО Алексей</v>
          </cell>
          <cell r="F114">
            <v>38896</v>
          </cell>
          <cell r="H114" t="str">
            <v>Краснодарский Край</v>
          </cell>
        </row>
        <row r="115">
          <cell r="B115">
            <v>113</v>
          </cell>
          <cell r="E115" t="str">
            <v>ПРОСВИРКИН Константин</v>
          </cell>
          <cell r="F115">
            <v>39071</v>
          </cell>
          <cell r="H115" t="str">
            <v>Новосибирская область</v>
          </cell>
        </row>
        <row r="116">
          <cell r="B116">
            <v>114</v>
          </cell>
          <cell r="E116" t="str">
            <v>СЕРЕДА Александр</v>
          </cell>
          <cell r="F116">
            <v>39014</v>
          </cell>
        </row>
        <row r="117">
          <cell r="B117">
            <v>25</v>
          </cell>
          <cell r="E117" t="str">
            <v>ПОЛЯКОВ Кирилл</v>
          </cell>
          <cell r="F117">
            <v>38797</v>
          </cell>
          <cell r="H117" t="str">
            <v>Московская область</v>
          </cell>
        </row>
        <row r="118">
          <cell r="B118">
            <v>30</v>
          </cell>
          <cell r="E118" t="str">
            <v>ФАУЗИ Андреас</v>
          </cell>
          <cell r="F118">
            <v>38669</v>
          </cell>
          <cell r="H118" t="str">
            <v>Ленинградская область</v>
          </cell>
        </row>
        <row r="119">
          <cell r="B119">
            <v>44</v>
          </cell>
          <cell r="E119" t="str">
            <v>ТРОФИМОВ Никита</v>
          </cell>
          <cell r="F119">
            <v>39391</v>
          </cell>
          <cell r="H119" t="str">
            <v>Республика Адыгея</v>
          </cell>
        </row>
        <row r="120">
          <cell r="B120">
            <v>103</v>
          </cell>
          <cell r="E120" t="str">
            <v>ПАЗЫНИЧ Артём</v>
          </cell>
          <cell r="F120">
            <v>38476</v>
          </cell>
          <cell r="H120" t="str">
            <v>Ростовская область</v>
          </cell>
        </row>
        <row r="122">
          <cell r="B122">
            <v>107</v>
          </cell>
          <cell r="E122" t="str">
            <v>АСАТРЯН Зорик</v>
          </cell>
          <cell r="F122">
            <v>38524</v>
          </cell>
          <cell r="H122" t="str">
            <v>Тульская область</v>
          </cell>
        </row>
        <row r="123">
          <cell r="B123">
            <v>9</v>
          </cell>
          <cell r="E123" t="str">
            <v>ГУРЬЯНОВ Никита</v>
          </cell>
          <cell r="F123">
            <v>38817</v>
          </cell>
          <cell r="H123" t="str">
            <v>Самарская область</v>
          </cell>
        </row>
        <row r="124">
          <cell r="B124">
            <v>10</v>
          </cell>
          <cell r="E124" t="str">
            <v>КАПИТАНОВ Алексей</v>
          </cell>
          <cell r="F124">
            <v>38855</v>
          </cell>
          <cell r="H124" t="str">
            <v>Самарская область</v>
          </cell>
        </row>
        <row r="125">
          <cell r="B125">
            <v>11</v>
          </cell>
          <cell r="E125" t="str">
            <v>ВЕРШИНИН ВАЛЕРИЙ</v>
          </cell>
          <cell r="F125">
            <v>39027</v>
          </cell>
          <cell r="H125" t="str">
            <v>Самарская область</v>
          </cell>
        </row>
        <row r="127">
          <cell r="B127">
            <v>53</v>
          </cell>
          <cell r="E127" t="str">
            <v>ВОЛКОВ Иван</v>
          </cell>
          <cell r="F127">
            <v>38722</v>
          </cell>
          <cell r="H127" t="str">
            <v>Республика Адыгея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62" t="str">
        <f>IF('[1]Список участников женщины'!A1:G1&lt;&gt;0,'[1]Список участников женщины'!A1:G1,"")</f>
        <v>Министерство спорта Российской Федерации</v>
      </c>
      <c r="B1" s="162"/>
      <c r="C1" s="162"/>
      <c r="D1" s="162"/>
      <c r="E1" s="162"/>
      <c r="F1" s="162"/>
      <c r="G1" s="162"/>
    </row>
    <row r="2" spans="1:9" ht="15.75" customHeight="1" x14ac:dyDescent="0.2">
      <c r="A2" s="163" t="str">
        <f>IF('[1]Список участников женщины'!A2:G2&lt;&gt;0,'[1]Список участников женщины'!A2:G2,"")</f>
        <v>Комитет Республики Адыгея по физической культуре и спорту</v>
      </c>
      <c r="B2" s="163"/>
      <c r="C2" s="163"/>
      <c r="D2" s="163"/>
      <c r="E2" s="163"/>
      <c r="F2" s="163"/>
      <c r="G2" s="163"/>
    </row>
    <row r="3" spans="1:9" ht="21" x14ac:dyDescent="0.2">
      <c r="A3" s="162" t="str">
        <f>IF('[1]Список участников женщины'!A3:G3&lt;&gt;0,'[1]Список участников женщины'!A3:G3,"")</f>
        <v>Федерация велосипедного спорта России</v>
      </c>
      <c r="B3" s="162"/>
      <c r="C3" s="162"/>
      <c r="D3" s="162"/>
      <c r="E3" s="162"/>
      <c r="F3" s="162"/>
      <c r="G3" s="162"/>
    </row>
    <row r="4" spans="1:9" ht="21" x14ac:dyDescent="0.2">
      <c r="A4" s="162" t="str">
        <f>IF('[1]Список участников женщины'!A4:G4&lt;&gt;0,'[1]Список участников женщины'!A4:G4,"")</f>
        <v>Федерация велосипедного спорта Республики Адыгея</v>
      </c>
      <c r="B4" s="162"/>
      <c r="C4" s="162"/>
      <c r="D4" s="162"/>
      <c r="E4" s="162"/>
      <c r="F4" s="162"/>
      <c r="G4" s="162"/>
    </row>
    <row r="5" spans="1:9" s="2" customFormat="1" ht="28.5" x14ac:dyDescent="0.2">
      <c r="A5" s="164" t="s">
        <v>25</v>
      </c>
      <c r="B5" s="164"/>
      <c r="C5" s="164"/>
      <c r="D5" s="164"/>
      <c r="E5" s="164"/>
      <c r="F5" s="164"/>
      <c r="G5" s="164"/>
      <c r="I5" s="3"/>
    </row>
    <row r="6" spans="1:9" s="2" customFormat="1" ht="18" customHeight="1" thickBot="1" x14ac:dyDescent="0.25">
      <c r="A6" s="165" t="str">
        <f>IF('[1]Список участников женщины'!A7:G7&lt;&gt;0,'[1]Список участников женщины'!A7:G7,"")</f>
        <v>по велосипедному спорту</v>
      </c>
      <c r="B6" s="165"/>
      <c r="C6" s="165"/>
      <c r="D6" s="165"/>
      <c r="E6" s="165"/>
      <c r="F6" s="165"/>
      <c r="G6" s="165"/>
    </row>
    <row r="7" spans="1:9" ht="18" customHeight="1" thickTop="1" x14ac:dyDescent="0.2">
      <c r="A7" s="166" t="s">
        <v>0</v>
      </c>
      <c r="B7" s="167"/>
      <c r="C7" s="167"/>
      <c r="D7" s="167"/>
      <c r="E7" s="167"/>
      <c r="F7" s="167"/>
      <c r="G7" s="168"/>
    </row>
    <row r="8" spans="1:9" ht="18" customHeight="1" x14ac:dyDescent="0.2">
      <c r="A8" s="169" t="s">
        <v>1</v>
      </c>
      <c r="B8" s="170"/>
      <c r="C8" s="170"/>
      <c r="D8" s="170"/>
      <c r="E8" s="170"/>
      <c r="F8" s="170"/>
      <c r="G8" s="171"/>
    </row>
    <row r="9" spans="1:9" ht="19.5" customHeight="1" x14ac:dyDescent="0.2">
      <c r="A9" s="169" t="s">
        <v>2</v>
      </c>
      <c r="B9" s="170"/>
      <c r="C9" s="170"/>
      <c r="D9" s="170"/>
      <c r="E9" s="170"/>
      <c r="F9" s="170"/>
      <c r="G9" s="171"/>
    </row>
    <row r="10" spans="1:9" ht="15.75" x14ac:dyDescent="0.2">
      <c r="A10" s="4" t="s">
        <v>3</v>
      </c>
      <c r="B10" s="5"/>
      <c r="C10" s="6" t="str">
        <f>'[1]Список участников женщины'!C13</f>
        <v>г. Майкоп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72" t="s">
        <v>27</v>
      </c>
      <c r="E11" s="17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tr">
        <f>IF('[1]Список участников женщины'!E17&lt;&gt;0,'[1]Список участников женщины'!E17,"")</f>
        <v>Лелюк А.Ф. (ВК, г. Майкоп)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55" t="s">
        <v>26</v>
      </c>
      <c r="B18" s="157" t="s">
        <v>19</v>
      </c>
      <c r="C18" s="157" t="s">
        <v>20</v>
      </c>
      <c r="D18" s="159" t="s">
        <v>21</v>
      </c>
      <c r="E18" s="157" t="s">
        <v>22</v>
      </c>
      <c r="F18" s="157" t="s">
        <v>29</v>
      </c>
      <c r="G18" s="153" t="s">
        <v>23</v>
      </c>
    </row>
    <row r="19" spans="1:13" s="36" customFormat="1" ht="22.5" customHeight="1" x14ac:dyDescent="0.2">
      <c r="A19" s="156"/>
      <c r="B19" s="158"/>
      <c r="C19" s="158"/>
      <c r="D19" s="160"/>
      <c r="E19" s="158"/>
      <c r="F19" s="161"/>
      <c r="G19" s="154"/>
    </row>
    <row r="20" spans="1:13" s="41" customFormat="1" ht="32.25" customHeight="1" x14ac:dyDescent="0.2">
      <c r="A20" s="51">
        <v>1</v>
      </c>
      <c r="B20" s="53">
        <f>'[2]групп гонка'!B117</f>
        <v>25</v>
      </c>
      <c r="C20" s="37" t="str">
        <f>'[2]групп гонка'!E117</f>
        <v>ПОЛЯКОВ Кирилл</v>
      </c>
      <c r="D20" s="38">
        <f>'[2]групп гонка'!F117</f>
        <v>38797</v>
      </c>
      <c r="E20" s="39" t="str">
        <f>'[2]групп гонка'!H117</f>
        <v>Московская область</v>
      </c>
      <c r="F20" s="54">
        <v>0.45902777777777781</v>
      </c>
      <c r="G20" s="40"/>
      <c r="H20" s="41">
        <f t="shared" ref="H20:H51" ca="1" si="0">RAND()</f>
        <v>0.19975367528695109</v>
      </c>
      <c r="J20" s="41">
        <v>36</v>
      </c>
    </row>
    <row r="21" spans="1:13" s="41" customFormat="1" ht="32.25" customHeight="1" x14ac:dyDescent="0.2">
      <c r="A21" s="52">
        <v>2</v>
      </c>
      <c r="B21" s="53">
        <f>'[2]групп гонка'!B100</f>
        <v>42</v>
      </c>
      <c r="C21" s="37" t="str">
        <f>'[2]групп гонка'!E100</f>
        <v>ВОРОНОВ Сергей</v>
      </c>
      <c r="D21" s="38">
        <f>'[2]групп гонка'!F100</f>
        <v>39093</v>
      </c>
      <c r="E21" s="39" t="str">
        <f>'[2]групп гонка'!H100</f>
        <v>Республика Адыгея</v>
      </c>
      <c r="F21" s="54">
        <v>0.4597222222222222</v>
      </c>
      <c r="G21" s="40"/>
      <c r="H21" s="41">
        <f t="shared" ca="1" si="0"/>
        <v>0.29318773849645419</v>
      </c>
      <c r="J21" s="41">
        <v>55</v>
      </c>
    </row>
    <row r="22" spans="1:13" s="41" customFormat="1" ht="32.25" customHeight="1" x14ac:dyDescent="0.2">
      <c r="A22" s="51">
        <v>3</v>
      </c>
      <c r="B22" s="53">
        <f>'[2]групп гонка'!B49</f>
        <v>7</v>
      </c>
      <c r="C22" s="37" t="str">
        <f>'[2]групп гонка'!E49</f>
        <v>МИШАНКОВ Максим</v>
      </c>
      <c r="D22" s="38">
        <f>'[2]групп гонка'!F49</f>
        <v>38534</v>
      </c>
      <c r="E22" s="39" t="str">
        <f>'[2]групп гонка'!H49</f>
        <v>Тюменская область</v>
      </c>
      <c r="F22" s="54">
        <v>0.46041666666666697</v>
      </c>
      <c r="G22" s="40"/>
      <c r="H22" s="41">
        <f t="shared" ca="1" si="0"/>
        <v>2.7853113589702772E-2</v>
      </c>
      <c r="J22" s="41">
        <v>11</v>
      </c>
    </row>
    <row r="23" spans="1:13" s="41" customFormat="1" ht="32.25" customHeight="1" x14ac:dyDescent="0.2">
      <c r="A23" s="52">
        <v>4</v>
      </c>
      <c r="B23" s="53">
        <f>'[2]групп гонка'!B115</f>
        <v>113</v>
      </c>
      <c r="C23" s="37" t="str">
        <f>'[2]групп гонка'!E115</f>
        <v>ПРОСВИРКИН Константин</v>
      </c>
      <c r="D23" s="38">
        <f>'[2]групп гонка'!F115</f>
        <v>39071</v>
      </c>
      <c r="E23" s="39" t="str">
        <f>'[2]групп гонка'!H115</f>
        <v>Новосибирская область</v>
      </c>
      <c r="F23" s="54">
        <v>0.46111111111111103</v>
      </c>
      <c r="G23" s="42"/>
      <c r="H23" s="41">
        <f t="shared" ca="1" si="0"/>
        <v>0.81256888092044099</v>
      </c>
    </row>
    <row r="24" spans="1:13" s="43" customFormat="1" ht="32.25" customHeight="1" x14ac:dyDescent="0.2">
      <c r="A24" s="51">
        <v>5</v>
      </c>
      <c r="B24" s="53">
        <f>'[2]групп гонка'!B66</f>
        <v>102</v>
      </c>
      <c r="C24" s="37" t="str">
        <f>'[2]групп гонка'!E66</f>
        <v>ПРОШКИН Артём</v>
      </c>
      <c r="D24" s="38">
        <f>'[2]групп гонка'!F66</f>
        <v>38492</v>
      </c>
      <c r="E24" s="39" t="str">
        <f>'[2]групп гонка'!H66</f>
        <v>Ростовская область</v>
      </c>
      <c r="F24" s="54">
        <v>0.46180555555555503</v>
      </c>
      <c r="G24" s="42"/>
      <c r="H24" s="41">
        <f t="shared" ca="1" si="0"/>
        <v>0.35943966353493551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f>'[2]групп гонка'!B56</f>
        <v>95</v>
      </c>
      <c r="C25" s="37" t="str">
        <f>'[2]групп гонка'!E56</f>
        <v>ШУМИЛИН Егор</v>
      </c>
      <c r="D25" s="38">
        <f>'[2]групп гонка'!F56</f>
        <v>38541</v>
      </c>
      <c r="E25" s="39" t="str">
        <f>'[2]групп гонка'!H56</f>
        <v>Саратовская область</v>
      </c>
      <c r="F25" s="54">
        <v>0.46250000000000002</v>
      </c>
      <c r="G25" s="42"/>
      <c r="H25" s="41">
        <f t="shared" ca="1" si="0"/>
        <v>0.91656075493210876</v>
      </c>
      <c r="J25" s="41">
        <v>76</v>
      </c>
    </row>
    <row r="26" spans="1:13" s="41" customFormat="1" ht="32.25" customHeight="1" x14ac:dyDescent="0.2">
      <c r="A26" s="51">
        <v>7</v>
      </c>
      <c r="B26" s="53">
        <f>'[2]групп гонка'!B33</f>
        <v>70</v>
      </c>
      <c r="C26" s="37" t="str">
        <f>'[2]групп гонка'!E33</f>
        <v>ГОНЧАРОВ Владимир</v>
      </c>
      <c r="D26" s="38">
        <f>'[2]групп гонка'!F33</f>
        <v>38576</v>
      </c>
      <c r="E26" s="39" t="str">
        <f>'[2]групп гонка'!H33</f>
        <v>Санкт-Петербург</v>
      </c>
      <c r="F26" s="54">
        <v>0.46319444444444402</v>
      </c>
      <c r="G26" s="42"/>
      <c r="H26" s="41">
        <f t="shared" ca="1" si="0"/>
        <v>0.79543135826650258</v>
      </c>
      <c r="J26" s="41">
        <v>32</v>
      </c>
    </row>
    <row r="27" spans="1:13" s="41" customFormat="1" ht="32.25" customHeight="1" x14ac:dyDescent="0.2">
      <c r="A27" s="52">
        <v>8</v>
      </c>
      <c r="B27" s="53">
        <f>'[2]групп гонка'!B62</f>
        <v>63</v>
      </c>
      <c r="C27" s="37" t="str">
        <f>'[2]групп гонка'!E62</f>
        <v>АЛИМБЕКОВ Святослав</v>
      </c>
      <c r="D27" s="38">
        <f>'[2]групп гонка'!F62</f>
        <v>38756</v>
      </c>
      <c r="E27" s="39" t="str">
        <f>'[2]групп гонка'!H62</f>
        <v>Санкт-Петербург</v>
      </c>
      <c r="F27" s="54">
        <v>0.46388888888888902</v>
      </c>
      <c r="G27" s="42"/>
      <c r="H27" s="41">
        <f t="shared" ca="1" si="0"/>
        <v>0.61862452618924901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0.11849101311013854</v>
      </c>
    </row>
    <row r="29" spans="1:13" s="44" customFormat="1" ht="32.25" customHeight="1" x14ac:dyDescent="0.2">
      <c r="A29" s="52">
        <v>10</v>
      </c>
      <c r="B29" s="53">
        <f>'[2]групп гонка'!B32</f>
        <v>82</v>
      </c>
      <c r="C29" s="37" t="str">
        <f>'[2]групп гонка'!E32</f>
        <v>КАЗАКОВ Даниил</v>
      </c>
      <c r="D29" s="38">
        <f>'[2]групп гонка'!F32</f>
        <v>38360</v>
      </c>
      <c r="E29" s="39" t="str">
        <f>'[2]групп гонка'!H32</f>
        <v>Санкт-Петербург</v>
      </c>
      <c r="F29" s="54">
        <v>0.46527777777777701</v>
      </c>
      <c r="G29" s="45"/>
      <c r="H29" s="41">
        <f t="shared" ca="1" si="0"/>
        <v>0.71027975885884098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f>'[2]групп гонка'!B95</f>
        <v>15</v>
      </c>
      <c r="C30" s="37" t="str">
        <f>'[2]групп гонка'!E95</f>
        <v>АНДРОСЕНКО Егор</v>
      </c>
      <c r="D30" s="38">
        <f>'[2]групп гонка'!F95</f>
        <v>38778</v>
      </c>
      <c r="E30" s="39" t="str">
        <f>'[2]групп гонка'!H95</f>
        <v>Нижний Тагил</v>
      </c>
      <c r="F30" s="54">
        <v>0.46597222222222201</v>
      </c>
      <c r="G30" s="42"/>
      <c r="H30" s="41">
        <f t="shared" ca="1" si="0"/>
        <v>0.68995542936617937</v>
      </c>
      <c r="J30" s="41">
        <v>12</v>
      </c>
    </row>
    <row r="31" spans="1:13" s="41" customFormat="1" ht="32.25" customHeight="1" x14ac:dyDescent="0.2">
      <c r="A31" s="52">
        <v>12</v>
      </c>
      <c r="B31" s="53">
        <f>'[2]групп гонка'!B65</f>
        <v>2</v>
      </c>
      <c r="C31" s="37" t="str">
        <f>'[2]групп гонка'!E65</f>
        <v>АБРАМОВ Александр</v>
      </c>
      <c r="D31" s="38">
        <f>'[2]групп гонка'!F65</f>
        <v>38988</v>
      </c>
      <c r="E31" s="39" t="str">
        <f>'[2]групп гонка'!H65</f>
        <v>Свердловская область</v>
      </c>
      <c r="F31" s="54">
        <v>0.46666666666666601</v>
      </c>
      <c r="G31" s="42"/>
      <c r="H31" s="41">
        <f t="shared" ca="1" si="0"/>
        <v>0.58462970987160445</v>
      </c>
      <c r="J31" s="41">
        <v>69</v>
      </c>
    </row>
    <row r="32" spans="1:13" s="41" customFormat="1" ht="32.25" customHeight="1" x14ac:dyDescent="0.2">
      <c r="A32" s="51">
        <v>13</v>
      </c>
      <c r="B32" s="53">
        <f>'[2]групп гонка'!B124</f>
        <v>10</v>
      </c>
      <c r="C32" s="37" t="str">
        <f>'[2]групп гонка'!E124</f>
        <v>КАПИТАНОВ Алексей</v>
      </c>
      <c r="D32" s="38">
        <f>'[2]групп гонка'!F124</f>
        <v>38855</v>
      </c>
      <c r="E32" s="39" t="str">
        <f>'[2]групп гонка'!H124</f>
        <v>Самарская область</v>
      </c>
      <c r="F32" s="54">
        <v>0.46736111111111001</v>
      </c>
      <c r="G32" s="42"/>
      <c r="H32" s="41">
        <f t="shared" ca="1" si="0"/>
        <v>1.2960669841199812E-2</v>
      </c>
      <c r="J32" s="41">
        <v>30</v>
      </c>
    </row>
    <row r="33" spans="1:10" s="41" customFormat="1" ht="32.25" customHeight="1" x14ac:dyDescent="0.2">
      <c r="A33" s="52">
        <v>14</v>
      </c>
      <c r="B33" s="53">
        <f>'[2]групп гонка'!B127</f>
        <v>53</v>
      </c>
      <c r="C33" s="37" t="str">
        <f>'[2]групп гонка'!E127</f>
        <v>ВОЛКОВ Иван</v>
      </c>
      <c r="D33" s="38">
        <f>'[2]групп гонка'!F127</f>
        <v>38722</v>
      </c>
      <c r="E33" s="39" t="str">
        <f>'[2]групп гонка'!H127</f>
        <v>Республика Адыгея</v>
      </c>
      <c r="F33" s="54">
        <v>0.468055555555555</v>
      </c>
      <c r="G33" s="42"/>
      <c r="H33" s="41">
        <f t="shared" ca="1" si="0"/>
        <v>0.88245485553288261</v>
      </c>
      <c r="J33" s="41">
        <v>45</v>
      </c>
    </row>
    <row r="34" spans="1:10" s="41" customFormat="1" ht="32.25" customHeight="1" x14ac:dyDescent="0.2">
      <c r="A34" s="51">
        <v>15</v>
      </c>
      <c r="B34" s="53">
        <f>'[2]групп гонка'!B71</f>
        <v>89</v>
      </c>
      <c r="C34" s="37" t="str">
        <f>'[2]групп гонка'!E71</f>
        <v>ПОПОВ Марк</v>
      </c>
      <c r="D34" s="38">
        <f>'[2]групп гонка'!F71</f>
        <v>39219</v>
      </c>
      <c r="E34" s="39" t="str">
        <f>'[2]групп гонка'!H71</f>
        <v>Санкт-Петербург</v>
      </c>
      <c r="F34" s="54">
        <v>0.468749999999999</v>
      </c>
      <c r="G34" s="42"/>
      <c r="H34" s="41">
        <f t="shared" ca="1" si="0"/>
        <v>8.0500852223114983E-2</v>
      </c>
      <c r="J34" s="41">
        <v>42</v>
      </c>
    </row>
    <row r="35" spans="1:10" s="41" customFormat="1" ht="32.25" customHeight="1" x14ac:dyDescent="0.2">
      <c r="A35" s="52">
        <v>16</v>
      </c>
      <c r="B35" s="53">
        <f>'[2]групп гонка'!B30</f>
        <v>81</v>
      </c>
      <c r="C35" s="37" t="str">
        <f>'[2]групп гонка'!E30</f>
        <v>ВДОВИН Владислав</v>
      </c>
      <c r="D35" s="38">
        <f>'[2]групп гонка'!F30</f>
        <v>38529</v>
      </c>
      <c r="E35" s="39" t="str">
        <f>'[2]групп гонка'!H30</f>
        <v>Санкт-Петербург</v>
      </c>
      <c r="F35" s="54">
        <v>0.469444444444444</v>
      </c>
      <c r="G35" s="42"/>
      <c r="H35" s="41">
        <f t="shared" ca="1" si="0"/>
        <v>0.19024085374922695</v>
      </c>
      <c r="J35" s="41">
        <v>70</v>
      </c>
    </row>
    <row r="36" spans="1:10" s="41" customFormat="1" ht="32.25" customHeight="1" x14ac:dyDescent="0.2">
      <c r="A36" s="51">
        <v>17</v>
      </c>
      <c r="B36" s="53">
        <f>'[2]групп гонка'!B69</f>
        <v>71</v>
      </c>
      <c r="C36" s="37" t="str">
        <f>'[2]групп гонка'!E69</f>
        <v>НИКОЛАЕВ Илья</v>
      </c>
      <c r="D36" s="38">
        <f>'[2]групп гонка'!F69</f>
        <v>38602</v>
      </c>
      <c r="E36" s="39" t="str">
        <f>'[2]групп гонка'!H69</f>
        <v>Санкт-Петербург</v>
      </c>
      <c r="F36" s="54">
        <v>0.470138888888888</v>
      </c>
      <c r="G36" s="42"/>
      <c r="H36" s="41">
        <f t="shared" ca="1" si="0"/>
        <v>0.18425863212716753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62</v>
      </c>
      <c r="D37" s="38"/>
      <c r="E37" s="39" t="str">
        <f>'[2]групп гонка'!H103</f>
        <v>Республика Адыгея</v>
      </c>
      <c r="F37" s="54">
        <v>0.47083333333333199</v>
      </c>
      <c r="G37" s="42"/>
      <c r="H37" s="41">
        <f t="shared" ca="1" si="0"/>
        <v>0.6644082098446894</v>
      </c>
      <c r="J37" s="41">
        <v>37</v>
      </c>
    </row>
    <row r="38" spans="1:10" s="41" customFormat="1" ht="32.25" customHeight="1" x14ac:dyDescent="0.2">
      <c r="A38" s="51">
        <v>19</v>
      </c>
      <c r="B38" s="53">
        <f>'[2]групп гонка'!B112</f>
        <v>101</v>
      </c>
      <c r="C38" s="37" t="str">
        <f>'[2]групп гонка'!E112</f>
        <v>ПОПОВ Максим</v>
      </c>
      <c r="D38" s="38">
        <f>'[2]групп гонка'!F112</f>
        <v>38454</v>
      </c>
      <c r="E38" s="39" t="str">
        <f>'[2]групп гонка'!H112</f>
        <v>Ростовская область</v>
      </c>
      <c r="F38" s="54">
        <v>0.47152777777777699</v>
      </c>
      <c r="G38" s="42"/>
      <c r="H38" s="41">
        <f t="shared" ca="1" si="0"/>
        <v>0.6583297183872262</v>
      </c>
      <c r="J38" s="41">
        <v>23</v>
      </c>
    </row>
    <row r="39" spans="1:10" s="41" customFormat="1" ht="32.25" customHeight="1" x14ac:dyDescent="0.2">
      <c r="A39" s="52">
        <v>20</v>
      </c>
      <c r="B39" s="53">
        <f>'[2]групп гонка'!B80</f>
        <v>61</v>
      </c>
      <c r="C39" s="37" t="str">
        <f>'[2]групп гонка'!E80</f>
        <v>НЕКРАСОВ Николай</v>
      </c>
      <c r="D39" s="38">
        <f>'[2]групп гонка'!F80</f>
        <v>38803</v>
      </c>
      <c r="E39" s="39" t="str">
        <f>'[2]групп гонка'!H80</f>
        <v>Санкт-Петербург</v>
      </c>
      <c r="F39" s="54">
        <v>0.47222222222222099</v>
      </c>
      <c r="G39" s="42"/>
      <c r="H39" s="41">
        <f t="shared" ca="1" si="0"/>
        <v>4.6000352393354649E-2</v>
      </c>
    </row>
    <row r="40" spans="1:10" s="41" customFormat="1" ht="32.25" customHeight="1" x14ac:dyDescent="0.2">
      <c r="A40" s="51">
        <v>21</v>
      </c>
      <c r="B40" s="53">
        <f>'[2]групп гонка'!B44</f>
        <v>92</v>
      </c>
      <c r="C40" s="37" t="str">
        <f>'[2]групп гонка'!E44</f>
        <v>ДЕМИРЧЯН Артак</v>
      </c>
      <c r="D40" s="38">
        <f>'[2]групп гонка'!F44</f>
        <v>39242</v>
      </c>
      <c r="E40" s="39" t="str">
        <f>'[2]групп гонка'!H44</f>
        <v>Санкт-Петербург</v>
      </c>
      <c r="F40" s="54">
        <v>0.47291666666666499</v>
      </c>
      <c r="G40" s="42"/>
      <c r="H40" s="41">
        <f t="shared" ca="1" si="0"/>
        <v>0.5478878637937703</v>
      </c>
    </row>
    <row r="41" spans="1:10" s="41" customFormat="1" ht="32.25" customHeight="1" x14ac:dyDescent="0.2">
      <c r="A41" s="52">
        <v>22</v>
      </c>
      <c r="B41" s="53">
        <f>'[2]групп гонка'!B34</f>
        <v>86</v>
      </c>
      <c r="C41" s="37" t="str">
        <f>'[2]групп гонка'!E34</f>
        <v>БЕЛОУСОВ Иван</v>
      </c>
      <c r="D41" s="38">
        <f>'[2]групп гонка'!F34</f>
        <v>38853</v>
      </c>
      <c r="E41" s="39" t="str">
        <f>'[2]групп гонка'!H34</f>
        <v>Санкт-Петербург</v>
      </c>
      <c r="F41" s="54">
        <v>0.47361111111110998</v>
      </c>
      <c r="G41" s="42"/>
      <c r="H41" s="41">
        <f t="shared" ca="1" si="0"/>
        <v>4.2781637387020899E-2</v>
      </c>
    </row>
    <row r="42" spans="1:10" s="41" customFormat="1" ht="32.25" customHeight="1" x14ac:dyDescent="0.2">
      <c r="A42" s="51">
        <v>23</v>
      </c>
      <c r="B42" s="53">
        <f>'[2]групп гонка'!B114</f>
        <v>111</v>
      </c>
      <c r="C42" s="37" t="str">
        <f>'[2]групп гонка'!E114</f>
        <v>ХАРЧЕНКО Алексей</v>
      </c>
      <c r="D42" s="38">
        <f>'[2]групп гонка'!F114</f>
        <v>38896</v>
      </c>
      <c r="E42" s="39" t="str">
        <f>'[2]групп гонка'!H114</f>
        <v>Краснодарский Край</v>
      </c>
      <c r="F42" s="54">
        <v>0.47430555555555398</v>
      </c>
      <c r="G42" s="42"/>
      <c r="H42" s="41">
        <f t="shared" ca="1" si="0"/>
        <v>0.3202224485912134</v>
      </c>
      <c r="J42" s="41">
        <v>47</v>
      </c>
    </row>
    <row r="43" spans="1:10" s="41" customFormat="1" ht="32.25" customHeight="1" x14ac:dyDescent="0.2">
      <c r="A43" s="52">
        <v>24</v>
      </c>
      <c r="B43" s="53">
        <f>'[2]групп гонка'!B78</f>
        <v>28</v>
      </c>
      <c r="C43" s="37" t="str">
        <f>'[2]групп гонка'!E78</f>
        <v>АГАФОНОВ Егор</v>
      </c>
      <c r="D43" s="38">
        <f>'[2]групп гонка'!F78</f>
        <v>38849</v>
      </c>
      <c r="E43" s="39" t="str">
        <f>'[2]групп гонка'!H78</f>
        <v>Московская область</v>
      </c>
      <c r="F43" s="54">
        <v>0.47499999999999898</v>
      </c>
      <c r="G43" s="42"/>
      <c r="H43" s="41">
        <f t="shared" ca="1" si="0"/>
        <v>0.49155615266964481</v>
      </c>
      <c r="J43" s="41">
        <v>41</v>
      </c>
    </row>
    <row r="44" spans="1:10" s="41" customFormat="1" ht="32.25" customHeight="1" x14ac:dyDescent="0.2">
      <c r="A44" s="51">
        <v>25</v>
      </c>
      <c r="B44" s="53">
        <f>'[2]групп гонка'!B74</f>
        <v>96</v>
      </c>
      <c r="C44" s="37" t="str">
        <f>'[2]групп гонка'!E74</f>
        <v>ИСЛАМОВ Илья</v>
      </c>
      <c r="D44" s="38">
        <f>'[2]групп гонка'!F74</f>
        <v>38885</v>
      </c>
      <c r="E44" s="39" t="str">
        <f>'[2]групп гонка'!H74</f>
        <v>Саратовская область</v>
      </c>
      <c r="F44" s="54">
        <v>0.47569444444444298</v>
      </c>
      <c r="G44" s="42"/>
      <c r="H44" s="41">
        <f t="shared" ca="1" si="0"/>
        <v>0.76569061200275301</v>
      </c>
    </row>
    <row r="45" spans="1:10" s="41" customFormat="1" ht="32.25" customHeight="1" x14ac:dyDescent="0.2">
      <c r="A45" s="52">
        <v>26</v>
      </c>
      <c r="B45" s="53">
        <f>'[2]групп гонка'!B72</f>
        <v>23</v>
      </c>
      <c r="C45" s="37" t="str">
        <f>'[2]групп гонка'!E72</f>
        <v>ЯКИМОВ Даниил</v>
      </c>
      <c r="D45" s="38">
        <f>'[2]групп гонка'!F72</f>
        <v>38780</v>
      </c>
      <c r="E45" s="39" t="str">
        <f>'[2]групп гонка'!H72</f>
        <v>МБУ СШОР "Импульс"</v>
      </c>
      <c r="F45" s="54">
        <v>0.47638888888888797</v>
      </c>
      <c r="G45" s="42"/>
      <c r="H45" s="41">
        <f t="shared" ca="1" si="0"/>
        <v>0.51811729667389406</v>
      </c>
    </row>
    <row r="46" spans="1:10" s="41" customFormat="1" ht="32.25" customHeight="1" x14ac:dyDescent="0.2">
      <c r="A46" s="51">
        <v>27</v>
      </c>
      <c r="B46" s="53">
        <f>'[2]групп гонка'!B125</f>
        <v>11</v>
      </c>
      <c r="C46" s="37" t="str">
        <f>'[2]групп гонка'!E125</f>
        <v>ВЕРШИНИН ВАЛЕРИЙ</v>
      </c>
      <c r="D46" s="38">
        <f>'[2]групп гонка'!F125</f>
        <v>39027</v>
      </c>
      <c r="E46" s="39" t="str">
        <f>'[2]групп гонка'!H125</f>
        <v>Самарская область</v>
      </c>
      <c r="F46" s="54">
        <v>0.47708333333333203</v>
      </c>
      <c r="G46" s="42"/>
      <c r="H46" s="41">
        <f t="shared" ca="1" si="0"/>
        <v>4.3460279823583359E-2</v>
      </c>
    </row>
    <row r="47" spans="1:10" s="41" customFormat="1" ht="32.25" customHeight="1" x14ac:dyDescent="0.2">
      <c r="A47" s="52">
        <v>28</v>
      </c>
      <c r="B47" s="53">
        <f>'[2]групп гонка'!B76</f>
        <v>56</v>
      </c>
      <c r="C47" s="37" t="str">
        <f>'[2]групп гонка'!E76</f>
        <v>ИСАЕВ Павел</v>
      </c>
      <c r="D47" s="38">
        <f>'[2]групп гонка'!F76</f>
        <v>39330</v>
      </c>
      <c r="E47" s="39" t="str">
        <f>'[2]групп гонка'!H76</f>
        <v>Самарская область</v>
      </c>
      <c r="F47" s="54">
        <v>0.47777777777777602</v>
      </c>
      <c r="G47" s="42"/>
      <c r="H47" s="41">
        <f t="shared" ca="1" si="0"/>
        <v>0.42097795253819537</v>
      </c>
      <c r="J47" s="41">
        <v>79</v>
      </c>
    </row>
    <row r="48" spans="1:10" s="41" customFormat="1" ht="32.25" customHeight="1" x14ac:dyDescent="0.2">
      <c r="A48" s="51">
        <v>29</v>
      </c>
      <c r="B48" s="53">
        <f>'[2]групп гонка'!B43</f>
        <v>6</v>
      </c>
      <c r="C48" s="37" t="str">
        <f>'[2]групп гонка'!E43</f>
        <v>ШЕЛЯГ Валерий</v>
      </c>
      <c r="D48" s="38">
        <f>'[2]групп гонка'!F43</f>
        <v>38485</v>
      </c>
      <c r="E48" s="39" t="str">
        <f>'[2]групп гонка'!H43</f>
        <v>Тюменская область</v>
      </c>
      <c r="F48" s="54">
        <v>0.47847222222222102</v>
      </c>
      <c r="G48" s="42"/>
      <c r="H48" s="41">
        <f t="shared" ca="1" si="0"/>
        <v>0.45757265603357311</v>
      </c>
      <c r="J48" s="41">
        <v>71</v>
      </c>
    </row>
    <row r="49" spans="1:13" s="41" customFormat="1" ht="32.25" customHeight="1" x14ac:dyDescent="0.2">
      <c r="A49" s="52">
        <v>30</v>
      </c>
      <c r="B49" s="53">
        <f>'[2]групп гонка'!B47</f>
        <v>74</v>
      </c>
      <c r="C49" s="37" t="str">
        <f>'[2]групп гонка'!E47</f>
        <v>КИРСАНОВ Алексей</v>
      </c>
      <c r="D49" s="38">
        <f>'[2]групп гонка'!F47</f>
        <v>38775</v>
      </c>
      <c r="E49" s="39" t="str">
        <f>'[2]групп гонка'!H47</f>
        <v>Санкт-Петербург</v>
      </c>
      <c r="F49" s="54">
        <v>0.47916666666666502</v>
      </c>
      <c r="G49" s="42"/>
      <c r="H49" s="41">
        <f t="shared" ca="1" si="0"/>
        <v>0.54650188698539071</v>
      </c>
      <c r="J49" s="41">
        <v>7</v>
      </c>
    </row>
    <row r="50" spans="1:13" s="41" customFormat="1" ht="32.25" customHeight="1" x14ac:dyDescent="0.2">
      <c r="A50" s="51">
        <v>31</v>
      </c>
      <c r="B50" s="53">
        <f>'[2]групп гонка'!B89</f>
        <v>19</v>
      </c>
      <c r="C50" s="37" t="str">
        <f>'[2]групп гонка'!E89</f>
        <v>КУЗЬМИН Кирилл</v>
      </c>
      <c r="D50" s="38">
        <f>'[2]групп гонка'!F89</f>
        <v>38798</v>
      </c>
      <c r="E50" s="39" t="str">
        <f>'[2]групп гонка'!H89</f>
        <v>МБУ СШОР "Импульс"</v>
      </c>
      <c r="F50" s="54">
        <v>0.47986111111110902</v>
      </c>
      <c r="G50" s="42"/>
      <c r="H50" s="41">
        <f t="shared" ca="1" si="0"/>
        <v>0.34974767714274602</v>
      </c>
      <c r="L50" s="44"/>
      <c r="M50" s="44"/>
    </row>
    <row r="51" spans="1:13" s="41" customFormat="1" ht="32.25" customHeight="1" x14ac:dyDescent="0.2">
      <c r="A51" s="52">
        <v>32</v>
      </c>
      <c r="B51" s="53">
        <f>'[2]групп гонка'!B57</f>
        <v>115</v>
      </c>
      <c r="C51" s="37" t="str">
        <f>'[2]групп гонка'!E57</f>
        <v>ХОВМЕНЕЦ Михаил</v>
      </c>
      <c r="D51" s="38">
        <f>'[2]групп гонка'!F57</f>
        <v>38602</v>
      </c>
      <c r="E51" s="39" t="s">
        <v>28</v>
      </c>
      <c r="F51" s="54">
        <v>0.48055555555555401</v>
      </c>
      <c r="G51" s="42"/>
      <c r="H51" s="41">
        <f t="shared" ca="1" si="0"/>
        <v>0.19960270126465518</v>
      </c>
      <c r="J51" s="41">
        <v>34</v>
      </c>
    </row>
    <row r="52" spans="1:13" s="41" customFormat="1" ht="32.25" customHeight="1" x14ac:dyDescent="0.2">
      <c r="A52" s="51">
        <v>33</v>
      </c>
      <c r="B52" s="53">
        <f>'[2]групп гонка'!B25</f>
        <v>21</v>
      </c>
      <c r="C52" s="37" t="str">
        <f>'[2]групп гонка'!E25</f>
        <v>МАЛЬЦЕВ Даниил</v>
      </c>
      <c r="D52" s="38">
        <f>'[2]групп гонка'!F25</f>
        <v>38701</v>
      </c>
      <c r="E52" s="39" t="str">
        <f>'[2]групп гонка'!H25</f>
        <v>МБУ ДО "ДЮСШ пос. Новый"</v>
      </c>
      <c r="F52" s="54">
        <v>0.48124999999999801</v>
      </c>
      <c r="G52" s="42"/>
      <c r="H52" s="41">
        <f t="shared" ref="H52:H82" ca="1" si="1">RAND()</f>
        <v>0.70730064161510209</v>
      </c>
      <c r="J52" s="41">
        <v>24</v>
      </c>
    </row>
    <row r="53" spans="1:13" s="41" customFormat="1" ht="32.25" customHeight="1" x14ac:dyDescent="0.2">
      <c r="A53" s="52">
        <v>34</v>
      </c>
      <c r="B53" s="53">
        <f>'[2]групп гонка'!B113</f>
        <v>106</v>
      </c>
      <c r="C53" s="37" t="str">
        <f>'[2]групп гонка'!E113</f>
        <v>ПОЛЕЩУК Илья</v>
      </c>
      <c r="D53" s="38">
        <f>'[2]групп гонка'!F113</f>
        <v>39017</v>
      </c>
      <c r="E53" s="39" t="str">
        <f>'[2]групп гонка'!H113</f>
        <v>Ростовская область</v>
      </c>
      <c r="F53" s="54">
        <v>0.48194444444444301</v>
      </c>
      <c r="G53" s="42"/>
      <c r="H53" s="41">
        <f t="shared" ca="1" si="1"/>
        <v>0.89825201363632512</v>
      </c>
      <c r="J53" s="41">
        <v>33</v>
      </c>
    </row>
    <row r="54" spans="1:13" s="41" customFormat="1" ht="32.25" customHeight="1" x14ac:dyDescent="0.2">
      <c r="A54" s="51">
        <v>35</v>
      </c>
      <c r="B54" s="53">
        <f>'[2]групп гонка'!B98</f>
        <v>40</v>
      </c>
      <c r="C54" s="37" t="str">
        <f>'[2]групп гонка'!E98</f>
        <v>ЧЕУЖЕВ Эльдар</v>
      </c>
      <c r="D54" s="38">
        <f>'[2]групп гонка'!F98</f>
        <v>39107</v>
      </c>
      <c r="E54" s="39" t="str">
        <f>'[2]групп гонка'!H98</f>
        <v>Республика Адыгея</v>
      </c>
      <c r="F54" s="54">
        <v>0.48263888888888701</v>
      </c>
      <c r="G54" s="42"/>
      <c r="H54" s="41">
        <f t="shared" ca="1" si="1"/>
        <v>2.1849399443720996E-2</v>
      </c>
      <c r="J54" s="41">
        <v>39</v>
      </c>
    </row>
    <row r="55" spans="1:13" s="41" customFormat="1" ht="32.25" customHeight="1" x14ac:dyDescent="0.2">
      <c r="A55" s="52">
        <v>36</v>
      </c>
      <c r="B55" s="53">
        <f>'[2]групп гонка'!B38</f>
        <v>85</v>
      </c>
      <c r="C55" s="37" t="str">
        <f>'[2]групп гонка'!E38</f>
        <v>НИКОНОВ Александр</v>
      </c>
      <c r="D55" s="38">
        <f>'[2]групп гонка'!F38</f>
        <v>38875</v>
      </c>
      <c r="E55" s="39" t="str">
        <f>'[2]групп гонка'!H38</f>
        <v>Санкт-Петербург</v>
      </c>
      <c r="F55" s="54">
        <v>0.48333333333333101</v>
      </c>
      <c r="G55" s="42"/>
      <c r="H55" s="41">
        <f t="shared" ca="1" si="1"/>
        <v>0.17561577665592565</v>
      </c>
      <c r="J55" s="41">
        <v>8</v>
      </c>
    </row>
    <row r="56" spans="1:13" s="41" customFormat="1" ht="32.25" customHeight="1" x14ac:dyDescent="0.2">
      <c r="A56" s="51">
        <v>37</v>
      </c>
      <c r="B56" s="53">
        <f>'[2]групп гонка'!B83</f>
        <v>93</v>
      </c>
      <c r="C56" s="37" t="str">
        <f>'[2]групп гонка'!E83</f>
        <v>КОНОПАТСКИЙ Никита</v>
      </c>
      <c r="D56" s="38">
        <f>'[2]групп гонка'!F83</f>
        <v>38855</v>
      </c>
      <c r="E56" s="39" t="str">
        <f>'[2]групп гонка'!H83</f>
        <v>Севастополь</v>
      </c>
      <c r="F56" s="54">
        <v>0.484027777777776</v>
      </c>
      <c r="G56" s="42"/>
      <c r="H56" s="41">
        <f t="shared" ca="1" si="1"/>
        <v>0.41461590853921171</v>
      </c>
      <c r="J56" s="41">
        <v>75</v>
      </c>
    </row>
    <row r="57" spans="1:13" s="41" customFormat="1" ht="32.25" customHeight="1" x14ac:dyDescent="0.2">
      <c r="A57" s="52">
        <v>38</v>
      </c>
      <c r="B57" s="53">
        <f>'[2]групп гонка'!B36</f>
        <v>87</v>
      </c>
      <c r="C57" s="37" t="str">
        <f>'[2]групп гонка'!E36</f>
        <v>ПОПОВ Максим</v>
      </c>
      <c r="D57" s="38">
        <f>'[2]групп гонка'!F36</f>
        <v>38766</v>
      </c>
      <c r="E57" s="39" t="str">
        <f>'[2]групп гонка'!H36</f>
        <v>Санкт-Петербург</v>
      </c>
      <c r="F57" s="54">
        <v>0.48472222222222</v>
      </c>
      <c r="G57" s="42"/>
      <c r="H57" s="41">
        <f t="shared" ca="1" si="1"/>
        <v>0.99574199723803836</v>
      </c>
      <c r="J57" s="41">
        <v>77</v>
      </c>
    </row>
    <row r="58" spans="1:13" s="41" customFormat="1" ht="32.25" customHeight="1" x14ac:dyDescent="0.2">
      <c r="A58" s="51">
        <v>39</v>
      </c>
      <c r="B58" s="53">
        <f>'[2]групп гонка'!B27</f>
        <v>109</v>
      </c>
      <c r="C58" s="37" t="str">
        <f>'[2]групп гонка'!E27</f>
        <v>ГРЕБЕНЮКОВ Никита</v>
      </c>
      <c r="D58" s="38">
        <f>'[2]групп гонка'!F27</f>
        <v>38495</v>
      </c>
      <c r="E58" s="39" t="str">
        <f>'[2]групп гонка'!H27</f>
        <v>Краснодарский Край</v>
      </c>
      <c r="F58" s="54">
        <v>0.485416666666664</v>
      </c>
      <c r="G58" s="42"/>
      <c r="H58" s="41">
        <f t="shared" ca="1" si="1"/>
        <v>0.43930016608162492</v>
      </c>
    </row>
    <row r="59" spans="1:13" s="41" customFormat="1" ht="32.25" customHeight="1" x14ac:dyDescent="0.2">
      <c r="A59" s="52">
        <v>40</v>
      </c>
      <c r="B59" s="53">
        <f>'[2]групп гонка'!B61</f>
        <v>17</v>
      </c>
      <c r="C59" s="37" t="str">
        <f>'[2]групп гонка'!E61</f>
        <v>ХАБИПОВ Дамир</v>
      </c>
      <c r="D59" s="38">
        <f>'[2]групп гонка'!F61</f>
        <v>38890</v>
      </c>
      <c r="E59" s="39" t="str">
        <f>'[2]групп гонка'!H61</f>
        <v>Республика Татарстан</v>
      </c>
      <c r="F59" s="54">
        <v>0.486111111111109</v>
      </c>
      <c r="G59" s="42"/>
      <c r="H59" s="41">
        <f t="shared" ca="1" si="1"/>
        <v>0.89559815855465152</v>
      </c>
    </row>
    <row r="60" spans="1:13" s="43" customFormat="1" ht="32.25" customHeight="1" x14ac:dyDescent="0.2">
      <c r="A60" s="51">
        <v>41</v>
      </c>
      <c r="B60" s="53">
        <f>'[2]групп гонка'!B107</f>
        <v>67</v>
      </c>
      <c r="C60" s="37" t="str">
        <f>'[2]групп гонка'!E107</f>
        <v>ШАМШИН Роман</v>
      </c>
      <c r="D60" s="38">
        <f>'[2]групп гонка'!F107</f>
        <v>39467</v>
      </c>
      <c r="E60" s="39" t="str">
        <f>'[2]групп гонка'!H107</f>
        <v>Санкт-Петербург</v>
      </c>
      <c r="F60" s="54">
        <v>0.48680555555555299</v>
      </c>
      <c r="G60" s="42"/>
      <c r="H60" s="41">
        <f t="shared" ca="1" si="1"/>
        <v>0.58428049474747334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f>'[2]групп гонка'!B63</f>
        <v>18</v>
      </c>
      <c r="C61" s="37" t="str">
        <f>'[2]групп гонка'!E63</f>
        <v>КРАСНОВ Иван</v>
      </c>
      <c r="D61" s="38">
        <f>'[2]групп гонка'!F63</f>
        <v>38466</v>
      </c>
      <c r="E61" s="39" t="str">
        <f>'[2]групп гонка'!H63</f>
        <v>МБУ СШОР "Импульс"</v>
      </c>
      <c r="F61" s="54">
        <v>0.48749999999999799</v>
      </c>
      <c r="G61" s="42"/>
      <c r="H61" s="41">
        <f t="shared" ca="1" si="1"/>
        <v>0.10497849144623794</v>
      </c>
      <c r="J61" s="41">
        <v>56</v>
      </c>
    </row>
    <row r="62" spans="1:13" s="41" customFormat="1" ht="32.25" customHeight="1" x14ac:dyDescent="0.2">
      <c r="A62" s="51">
        <v>43</v>
      </c>
      <c r="B62" s="53">
        <f>'[2]групп гонка'!B123</f>
        <v>9</v>
      </c>
      <c r="C62" s="37" t="str">
        <f>'[2]групп гонка'!E123</f>
        <v>ГУРЬЯНОВ Никита</v>
      </c>
      <c r="D62" s="38">
        <f>'[2]групп гонка'!F123</f>
        <v>38817</v>
      </c>
      <c r="E62" s="39" t="str">
        <f>'[2]групп гонка'!H123</f>
        <v>Самарская область</v>
      </c>
      <c r="F62" s="54">
        <v>0.48819444444444199</v>
      </c>
      <c r="G62" s="42"/>
      <c r="H62" s="41">
        <f t="shared" ca="1" si="1"/>
        <v>0.71048532825271149</v>
      </c>
      <c r="J62" s="41">
        <v>67</v>
      </c>
    </row>
    <row r="63" spans="1:13" s="41" customFormat="1" ht="32.25" customHeight="1" x14ac:dyDescent="0.2">
      <c r="A63" s="52">
        <v>44</v>
      </c>
      <c r="B63" s="53">
        <f>'[2]групп гонка'!B109</f>
        <v>97</v>
      </c>
      <c r="C63" s="37" t="str">
        <f>'[2]групп гонка'!E109</f>
        <v>ЛОБЧУК Дмитрий</v>
      </c>
      <c r="D63" s="38">
        <f>'[2]групп гонка'!F109</f>
        <v>38874</v>
      </c>
      <c r="E63" s="39" t="str">
        <f>'[2]групп гонка'!H109</f>
        <v>Саратовская область</v>
      </c>
      <c r="F63" s="54">
        <v>0.48888888888888599</v>
      </c>
      <c r="G63" s="42"/>
      <c r="H63" s="41">
        <f t="shared" ca="1" si="1"/>
        <v>0.43214688987427685</v>
      </c>
      <c r="J63" s="41">
        <v>48</v>
      </c>
    </row>
    <row r="64" spans="1:13" s="41" customFormat="1" ht="32.25" customHeight="1" x14ac:dyDescent="0.2">
      <c r="A64" s="51">
        <v>45</v>
      </c>
      <c r="B64" s="53">
        <f>'[2]групп гонка'!B53</f>
        <v>24</v>
      </c>
      <c r="C64" s="37" t="str">
        <f>'[2]групп гонка'!E53</f>
        <v>ПУШКАРЕВ Олег</v>
      </c>
      <c r="D64" s="38">
        <f>'[2]групп гонка'!F53</f>
        <v>38392</v>
      </c>
      <c r="E64" s="39" t="str">
        <f>'[2]групп гонка'!H53</f>
        <v>Московская область</v>
      </c>
      <c r="F64" s="54">
        <v>0.48958333333333098</v>
      </c>
      <c r="G64" s="42"/>
      <c r="H64" s="41">
        <f t="shared" ca="1" si="1"/>
        <v>0.48809004287546442</v>
      </c>
      <c r="J64" s="41">
        <v>78</v>
      </c>
    </row>
    <row r="65" spans="1:13" s="41" customFormat="1" ht="32.25" customHeight="1" x14ac:dyDescent="0.2">
      <c r="A65" s="52">
        <v>46</v>
      </c>
      <c r="B65" s="53">
        <f>'[2]групп гонка'!B118</f>
        <v>30</v>
      </c>
      <c r="C65" s="37" t="str">
        <f>'[2]групп гонка'!E118</f>
        <v>ФАУЗИ Андреас</v>
      </c>
      <c r="D65" s="38">
        <f>'[2]групп гонка'!F118</f>
        <v>38669</v>
      </c>
      <c r="E65" s="39" t="str">
        <f>'[2]групп гонка'!H118</f>
        <v>Ленинградская область</v>
      </c>
      <c r="F65" s="54">
        <v>0.49027777777777498</v>
      </c>
      <c r="G65" s="42"/>
      <c r="H65" s="41">
        <f t="shared" ca="1" si="1"/>
        <v>9.8067483112599385E-2</v>
      </c>
    </row>
    <row r="66" spans="1:13" s="41" customFormat="1" ht="32.25" customHeight="1" x14ac:dyDescent="0.2">
      <c r="A66" s="51">
        <v>47</v>
      </c>
      <c r="B66" s="53">
        <f>'[2]групп гонка'!B96</f>
        <v>16</v>
      </c>
      <c r="C66" s="37" t="str">
        <f>'[2]групп гонка'!E96</f>
        <v>СЕРЕБРЕННИКОВ Иван</v>
      </c>
      <c r="D66" s="38">
        <f>'[2]групп гонка'!F96</f>
        <v>38687</v>
      </c>
      <c r="E66" s="39" t="str">
        <f>'[2]групп гонка'!H96</f>
        <v>Нижний Тагил</v>
      </c>
      <c r="F66" s="54">
        <v>0.49097222222221998</v>
      </c>
      <c r="G66" s="42"/>
      <c r="H66" s="41">
        <f t="shared" ca="1" si="1"/>
        <v>0.48340260647721234</v>
      </c>
      <c r="J66" s="41">
        <v>20</v>
      </c>
    </row>
    <row r="67" spans="1:13" s="41" customFormat="1" ht="32.25" customHeight="1" x14ac:dyDescent="0.2">
      <c r="A67" s="52">
        <v>48</v>
      </c>
      <c r="B67" s="53">
        <f>'[2]групп гонка'!B106</f>
        <v>64</v>
      </c>
      <c r="C67" s="37" t="str">
        <f>'[2]групп гонка'!E106</f>
        <v>РАЗУМОВСКИЙ Артем</v>
      </c>
      <c r="D67" s="38">
        <f>'[2]групп гонка'!F106</f>
        <v>38994</v>
      </c>
      <c r="E67" s="39" t="str">
        <f>'[2]групп гонка'!H106</f>
        <v>Санкт-Петербург</v>
      </c>
      <c r="F67" s="54">
        <v>0.49166666666666398</v>
      </c>
      <c r="G67" s="42"/>
      <c r="H67" s="41">
        <f t="shared" ca="1" si="1"/>
        <v>1.8012592026396934E-2</v>
      </c>
      <c r="J67" s="41">
        <v>64</v>
      </c>
    </row>
    <row r="68" spans="1:13" s="41" customFormat="1" ht="32.25" customHeight="1" x14ac:dyDescent="0.2">
      <c r="A68" s="51">
        <v>49</v>
      </c>
      <c r="B68" s="53">
        <f>'[2]групп гонка'!B45</f>
        <v>32</v>
      </c>
      <c r="C68" s="37" t="str">
        <f>'[2]групп гонка'!E45</f>
        <v>ГАЛАХИН Владислав</v>
      </c>
      <c r="D68" s="38">
        <f>'[2]групп гонка'!F45</f>
        <v>38735</v>
      </c>
      <c r="E68" s="39" t="str">
        <f>'[2]групп гонка'!H45</f>
        <v>Ленинградская область</v>
      </c>
      <c r="F68" s="54">
        <v>0.49236111111110797</v>
      </c>
      <c r="G68" s="42"/>
      <c r="H68" s="41">
        <f t="shared" ca="1" si="1"/>
        <v>0.7766980632567384</v>
      </c>
      <c r="J68" s="41">
        <v>72</v>
      </c>
    </row>
    <row r="69" spans="1:13" s="41" customFormat="1" ht="32.25" customHeight="1" x14ac:dyDescent="0.2">
      <c r="A69" s="52">
        <v>50</v>
      </c>
      <c r="B69" s="53">
        <f>'[2]групп гонка'!B28</f>
        <v>20</v>
      </c>
      <c r="C69" s="37" t="str">
        <f>'[2]групп гонка'!E28</f>
        <v>ЛОЖКИН Дмитрий</v>
      </c>
      <c r="D69" s="38">
        <f>'[2]групп гонка'!F28</f>
        <v>38666</v>
      </c>
      <c r="E69" s="39" t="str">
        <f>'[2]групп гонка'!H28</f>
        <v>МБУ ДО "ДЮСШ" г. Воткинск</v>
      </c>
      <c r="F69" s="54">
        <v>0.49305555555555303</v>
      </c>
      <c r="G69" s="42"/>
      <c r="H69" s="41">
        <f t="shared" ca="1" si="1"/>
        <v>0.60214496334944589</v>
      </c>
      <c r="J69" s="41">
        <v>18</v>
      </c>
    </row>
    <row r="70" spans="1:13" s="41" customFormat="1" ht="32.25" customHeight="1" x14ac:dyDescent="0.2">
      <c r="A70" s="51">
        <v>51</v>
      </c>
      <c r="B70" s="53">
        <f>'[2]групп гонка'!B120</f>
        <v>103</v>
      </c>
      <c r="C70" s="37" t="str">
        <f>'[2]групп гонка'!E120</f>
        <v>ПАЗЫНИЧ Артём</v>
      </c>
      <c r="D70" s="38">
        <f>'[2]групп гонка'!F120</f>
        <v>38476</v>
      </c>
      <c r="E70" s="39" t="str">
        <f>'[2]групп гонка'!H120</f>
        <v>Ростовская область</v>
      </c>
      <c r="F70" s="54">
        <v>0.49374999999999702</v>
      </c>
      <c r="G70" s="42"/>
      <c r="H70" s="41">
        <f t="shared" ca="1" si="1"/>
        <v>0.18744199939513506</v>
      </c>
      <c r="J70" s="41">
        <v>73</v>
      </c>
    </row>
    <row r="71" spans="1:13" s="41" customFormat="1" ht="32.25" customHeight="1" x14ac:dyDescent="0.2">
      <c r="A71" s="52">
        <v>52</v>
      </c>
      <c r="B71" s="53">
        <f>'[2]групп гонка'!B122</f>
        <v>107</v>
      </c>
      <c r="C71" s="37" t="str">
        <f>'[2]групп гонка'!E122</f>
        <v>АСАТРЯН Зорик</v>
      </c>
      <c r="D71" s="38">
        <f>'[2]групп гонка'!F122</f>
        <v>38524</v>
      </c>
      <c r="E71" s="39" t="str">
        <f>'[2]групп гонка'!H122</f>
        <v>Тульская область</v>
      </c>
      <c r="F71" s="54">
        <v>0.49444444444444202</v>
      </c>
      <c r="G71" s="42"/>
      <c r="H71" s="41">
        <f t="shared" ca="1" si="1"/>
        <v>0.95652440333099642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0.49895498824485829</v>
      </c>
    </row>
    <row r="73" spans="1:13" s="41" customFormat="1" ht="32.25" customHeight="1" x14ac:dyDescent="0.2">
      <c r="A73" s="52">
        <v>54</v>
      </c>
      <c r="B73" s="53">
        <f>'[2]групп гонка'!B52</f>
        <v>26</v>
      </c>
      <c r="C73" s="37" t="str">
        <f>'[2]групп гонка'!E52</f>
        <v>СИБИРКИН Антон</v>
      </c>
      <c r="D73" s="38">
        <f>'[2]групп гонка'!F52</f>
        <v>38601</v>
      </c>
      <c r="E73" s="39" t="str">
        <f>'[2]групп гонка'!H52</f>
        <v>Московская область</v>
      </c>
      <c r="F73" s="54">
        <v>0.49583333333333002</v>
      </c>
      <c r="G73" s="42"/>
      <c r="H73" s="41">
        <f t="shared" ca="1" si="1"/>
        <v>0.18145868395915188</v>
      </c>
    </row>
    <row r="74" spans="1:13" s="41" customFormat="1" ht="32.25" customHeight="1" x14ac:dyDescent="0.2">
      <c r="A74" s="51">
        <v>55</v>
      </c>
      <c r="B74" s="53">
        <f>'[2]групп гонка'!B31</f>
        <v>72</v>
      </c>
      <c r="C74" s="37" t="str">
        <f>'[2]групп гонка'!E31</f>
        <v>ЛУНИН Михаил</v>
      </c>
      <c r="D74" s="38">
        <f>'[2]групп гонка'!F31</f>
        <v>38622</v>
      </c>
      <c r="E74" s="39" t="str">
        <f>'[2]групп гонка'!H31</f>
        <v>Санкт-Петербург</v>
      </c>
      <c r="F74" s="54">
        <v>0.49652777777777501</v>
      </c>
      <c r="G74" s="42"/>
      <c r="H74" s="41">
        <f t="shared" ca="1" si="1"/>
        <v>0.7461278949056338</v>
      </c>
      <c r="J74" s="41">
        <v>35</v>
      </c>
    </row>
    <row r="75" spans="1:13" s="41" customFormat="1" ht="32.25" customHeight="1" x14ac:dyDescent="0.2">
      <c r="A75" s="52">
        <v>56</v>
      </c>
      <c r="B75" s="53">
        <f>'[2]групп гонка'!B97</f>
        <v>39</v>
      </c>
      <c r="C75" s="37" t="str">
        <f>'[2]групп гонка'!E97</f>
        <v>ЗАКУТКИН Егор</v>
      </c>
      <c r="D75" s="38">
        <f>'[2]групп гонка'!F97</f>
        <v>39423</v>
      </c>
      <c r="E75" s="39" t="str">
        <f>'[2]групп гонка'!H97</f>
        <v>Республика Адыгея</v>
      </c>
      <c r="F75" s="54">
        <v>0.49722222222221901</v>
      </c>
      <c r="G75" s="42"/>
      <c r="H75" s="41">
        <f t="shared" ca="1" si="1"/>
        <v>0.49973707564996306</v>
      </c>
      <c r="J75" s="41">
        <v>80</v>
      </c>
    </row>
    <row r="76" spans="1:13" s="41" customFormat="1" ht="32.25" customHeight="1" x14ac:dyDescent="0.2">
      <c r="A76" s="51">
        <v>57</v>
      </c>
      <c r="B76" s="53">
        <f>'[2]групп гонка'!B59</f>
        <v>91</v>
      </c>
      <c r="C76" s="37" t="str">
        <f>'[2]групп гонка'!E59</f>
        <v>ИСАЕВ Владимир</v>
      </c>
      <c r="D76" s="38">
        <f>'[2]групп гонка'!F59</f>
        <v>39151</v>
      </c>
      <c r="E76" s="39" t="str">
        <f>'[2]групп гонка'!H59</f>
        <v>Санкт-Петербург</v>
      </c>
      <c r="F76" s="54">
        <v>0.49791666666666301</v>
      </c>
      <c r="G76" s="42"/>
      <c r="H76" s="41">
        <f t="shared" ca="1" si="1"/>
        <v>0.30687879142433683</v>
      </c>
      <c r="J76" s="41">
        <v>40</v>
      </c>
    </row>
    <row r="77" spans="1:13" s="41" customFormat="1" ht="32.25" customHeight="1" x14ac:dyDescent="0.2">
      <c r="A77" s="52">
        <v>58</v>
      </c>
      <c r="B77" s="53">
        <f>'[2]групп гонка'!B79</f>
        <v>78</v>
      </c>
      <c r="C77" s="37" t="str">
        <f>'[2]групп гонка'!E79</f>
        <v>ЧЕРЕПНИН Артем</v>
      </c>
      <c r="D77" s="38">
        <f>'[2]групп гонка'!F79</f>
        <v>38871</v>
      </c>
      <c r="E77" s="39" t="str">
        <f>'[2]групп гонка'!H79</f>
        <v>Санкт-Петербург</v>
      </c>
      <c r="F77" s="54">
        <v>0.49861111111110801</v>
      </c>
      <c r="G77" s="42"/>
      <c r="H77" s="41">
        <f t="shared" ca="1" si="1"/>
        <v>0.86761394549407256</v>
      </c>
      <c r="J77" s="41">
        <v>58</v>
      </c>
    </row>
    <row r="78" spans="1:13" s="41" customFormat="1" ht="32.25" customHeight="1" x14ac:dyDescent="0.2">
      <c r="A78" s="51">
        <v>59</v>
      </c>
      <c r="B78" s="53">
        <f>'[2]групп гонка'!B73</f>
        <v>76</v>
      </c>
      <c r="C78" s="37" t="str">
        <f>'[2]групп гонка'!E73</f>
        <v>ГОЛКОВ Михаил</v>
      </c>
      <c r="D78" s="38">
        <f>'[2]групп гонка'!F73</f>
        <v>38749</v>
      </c>
      <c r="E78" s="39" t="str">
        <f>'[2]групп гонка'!H73</f>
        <v>Санкт-Петербург</v>
      </c>
      <c r="F78" s="54">
        <v>0.49930555555555201</v>
      </c>
      <c r="G78" s="42"/>
      <c r="H78" s="41">
        <f t="shared" ca="1" si="1"/>
        <v>0.85520407432467205</v>
      </c>
      <c r="J78" s="41">
        <v>15</v>
      </c>
    </row>
    <row r="79" spans="1:13" s="41" customFormat="1" ht="32.25" customHeight="1" x14ac:dyDescent="0.2">
      <c r="A79" s="52">
        <v>60</v>
      </c>
      <c r="B79" s="53">
        <f>'[2]групп гонка'!B77</f>
        <v>55</v>
      </c>
      <c r="C79" s="37" t="str">
        <f>'[2]групп гонка'!E77</f>
        <v>САРОЯН Артур</v>
      </c>
      <c r="D79" s="38">
        <f>'[2]групп гонка'!F77</f>
        <v>39033</v>
      </c>
      <c r="E79" s="39" t="str">
        <f>'[2]групп гонка'!H77</f>
        <v>Республика Адыгея</v>
      </c>
      <c r="F79" s="54">
        <v>0.499999999999997</v>
      </c>
      <c r="G79" s="42"/>
      <c r="H79" s="41">
        <f t="shared" ca="1" si="1"/>
        <v>0.14465529654385501</v>
      </c>
      <c r="J79" s="41">
        <v>49</v>
      </c>
    </row>
    <row r="80" spans="1:13" s="41" customFormat="1" ht="32.25" customHeight="1" x14ac:dyDescent="0.2">
      <c r="A80" s="51">
        <v>61</v>
      </c>
      <c r="B80" s="53">
        <f>'[2]групп гонка'!B68</f>
        <v>73</v>
      </c>
      <c r="C80" s="37" t="str">
        <f>'[2]групп гонка'!E68</f>
        <v>УЖЕВКО Роман</v>
      </c>
      <c r="D80" s="38">
        <f>'[2]групп гонка'!F68</f>
        <v>38421</v>
      </c>
      <c r="E80" s="39" t="str">
        <f>'[2]групп гонка'!H68</f>
        <v>Санкт-Петербург</v>
      </c>
      <c r="F80" s="54">
        <v>0.500694444444441</v>
      </c>
      <c r="G80" s="42"/>
      <c r="H80" s="41">
        <f t="shared" ca="1" si="1"/>
        <v>0.30785290585076341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f>'[2]групп гонка'!B87</f>
        <v>66</v>
      </c>
      <c r="C81" s="37" t="str">
        <f>'[2]групп гонка'!E87</f>
        <v>ГОНЧАРОВ Александр</v>
      </c>
      <c r="D81" s="38">
        <f>'[2]групп гонка'!F87</f>
        <v>39170</v>
      </c>
      <c r="E81" s="39" t="str">
        <f>'[2]групп гонка'!H87</f>
        <v>Санкт-Петербург</v>
      </c>
      <c r="F81" s="54">
        <v>0.501388888888885</v>
      </c>
      <c r="G81" s="50"/>
      <c r="H81" s="41">
        <f t="shared" ca="1" si="1"/>
        <v>0.73554185126107829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f>'[2]групп гонка'!B110</f>
        <v>98</v>
      </c>
      <c r="C82" s="37" t="str">
        <f>'[2]групп гонка'!E110</f>
        <v>МАЛЯНОВ Семен</v>
      </c>
      <c r="D82" s="38">
        <f>'[2]групп гонка'!F110</f>
        <v>38960</v>
      </c>
      <c r="E82" s="39" t="str">
        <f>'[2]групп гонка'!H110</f>
        <v>Саратовская область</v>
      </c>
      <c r="F82" s="54">
        <v>0.50208333333333</v>
      </c>
      <c r="G82" s="42"/>
      <c r="H82" s="41">
        <f t="shared" ca="1" si="1"/>
        <v>0.67077494026131657</v>
      </c>
    </row>
    <row r="83" spans="1:13" s="43" customFormat="1" ht="32.25" customHeight="1" x14ac:dyDescent="0.2">
      <c r="A83" s="52">
        <v>64</v>
      </c>
      <c r="B83" s="53">
        <f>'[2]групп гонка'!B22</f>
        <v>79</v>
      </c>
      <c r="C83" s="37" t="str">
        <f>'[2]групп гонка'!E22</f>
        <v>САВЕКИН Илья</v>
      </c>
      <c r="D83" s="38">
        <f>'[2]групп гонка'!F22</f>
        <v>38489</v>
      </c>
      <c r="E83" s="39" t="str">
        <f>'[2]групп гонка'!H22</f>
        <v>Санкт-Петербург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f>'[2]групп гонка'!B86</f>
        <v>112</v>
      </c>
      <c r="C84" s="37" t="str">
        <f>'[2]групп гонка'!E86</f>
        <v>КНЯЗЕВ Егор</v>
      </c>
      <c r="D84" s="38">
        <f>'[2]групп гонка'!F86</f>
        <v>38793</v>
      </c>
      <c r="E84" s="39" t="str">
        <f>'[2]групп гонка'!H86</f>
        <v>Новосибирская область</v>
      </c>
      <c r="F84" s="54">
        <v>0.50347222222221899</v>
      </c>
      <c r="G84" s="42"/>
      <c r="H84" s="41">
        <f t="shared" ref="H84:H91" ca="1" si="2">RAND()</f>
        <v>0.83198190258498195</v>
      </c>
      <c r="J84" s="41">
        <v>19</v>
      </c>
    </row>
    <row r="85" spans="1:13" s="41" customFormat="1" ht="32.25" customHeight="1" x14ac:dyDescent="0.2">
      <c r="A85" s="52">
        <v>66</v>
      </c>
      <c r="B85" s="53">
        <f>'[2]групп гонка'!B88</f>
        <v>65</v>
      </c>
      <c r="C85" s="37" t="str">
        <f>'[2]групп гонка'!E88</f>
        <v>ХВОРСТОВ Богдан</v>
      </c>
      <c r="D85" s="38">
        <f>'[2]групп гонка'!F88</f>
        <v>39137</v>
      </c>
      <c r="E85" s="39" t="str">
        <f>'[2]групп гонка'!H88</f>
        <v>Санкт-Петербург</v>
      </c>
      <c r="F85" s="54">
        <v>0.50416666666666299</v>
      </c>
      <c r="G85" s="42"/>
      <c r="H85" s="41">
        <f t="shared" ca="1" si="2"/>
        <v>0.98374623837215225</v>
      </c>
      <c r="J85" s="41">
        <v>3</v>
      </c>
    </row>
    <row r="86" spans="1:13" s="41" customFormat="1" ht="32.25" customHeight="1" x14ac:dyDescent="0.2">
      <c r="A86" s="51">
        <v>67</v>
      </c>
      <c r="B86" s="53">
        <f>'[2]групп гонка'!B94</f>
        <v>3</v>
      </c>
      <c r="C86" s="37" t="str">
        <f>'[2]групп гонка'!E94</f>
        <v>ИЛЬИНЫХ Максим</v>
      </c>
      <c r="D86" s="38">
        <f>'[2]групп гонка'!F94</f>
        <v>38859</v>
      </c>
      <c r="E86" s="39" t="str">
        <f>'[2]групп гонка'!H94</f>
        <v>Свердловская область</v>
      </c>
      <c r="F86" s="54">
        <v>0.50486111111110699</v>
      </c>
      <c r="G86" s="42"/>
      <c r="H86" s="41">
        <f t="shared" ca="1" si="2"/>
        <v>4.6427528460844081E-2</v>
      </c>
      <c r="J86" s="41">
        <v>6</v>
      </c>
    </row>
    <row r="87" spans="1:13" s="41" customFormat="1" ht="32.25" customHeight="1" x14ac:dyDescent="0.2">
      <c r="A87" s="52">
        <v>68</v>
      </c>
      <c r="B87" s="53">
        <f>'[2]групп гонка'!B85</f>
        <v>104</v>
      </c>
      <c r="C87" s="37" t="str">
        <f>'[2]групп гонка'!E85</f>
        <v>ГЛОБИН Никита</v>
      </c>
      <c r="D87" s="38">
        <f>'[2]групп гонка'!F85</f>
        <v>38458</v>
      </c>
      <c r="E87" s="39" t="str">
        <f>'[2]групп гонка'!H85</f>
        <v>Ростовская область</v>
      </c>
      <c r="F87" s="54">
        <v>0.50555555555555198</v>
      </c>
      <c r="G87" s="42"/>
      <c r="H87" s="41">
        <f t="shared" ca="1" si="2"/>
        <v>0.76930014922373235</v>
      </c>
      <c r="J87" s="41">
        <v>26</v>
      </c>
    </row>
    <row r="88" spans="1:13" s="41" customFormat="1" ht="32.25" customHeight="1" x14ac:dyDescent="0.2">
      <c r="A88" s="51">
        <v>69</v>
      </c>
      <c r="B88" s="53">
        <f>'[2]групп гонка'!B111</f>
        <v>100</v>
      </c>
      <c r="C88" s="37" t="str">
        <f>'[2]групп гонка'!E111</f>
        <v>АНОХИН Вячеслав</v>
      </c>
      <c r="D88" s="38">
        <f>'[2]групп гонка'!F111</f>
        <v>38614</v>
      </c>
      <c r="E88" s="39" t="str">
        <f>'[2]групп гонка'!H111</f>
        <v>Ростовская область</v>
      </c>
      <c r="F88" s="54">
        <v>0.50624999999999598</v>
      </c>
      <c r="G88" s="42"/>
      <c r="H88" s="41">
        <f t="shared" ca="1" si="2"/>
        <v>0.91589690073033336</v>
      </c>
      <c r="J88" s="41">
        <v>29</v>
      </c>
    </row>
    <row r="89" spans="1:13" s="41" customFormat="1" ht="32.25" customHeight="1" x14ac:dyDescent="0.2">
      <c r="A89" s="52">
        <v>70</v>
      </c>
      <c r="B89" s="53">
        <f>'[2]групп гонка'!B101</f>
        <v>43</v>
      </c>
      <c r="C89" s="37" t="str">
        <f>'[2]групп гонка'!E101</f>
        <v>ВИШНЕВСКИЙ Роман</v>
      </c>
      <c r="D89" s="38">
        <f>'[2]групп гонка'!F101</f>
        <v>39327</v>
      </c>
      <c r="E89" s="39" t="str">
        <f>'[2]групп гонка'!H101</f>
        <v>Республика Адыгея</v>
      </c>
      <c r="F89" s="54">
        <v>0.50694444444444098</v>
      </c>
      <c r="G89" s="42"/>
      <c r="H89" s="41">
        <f t="shared" ca="1" si="2"/>
        <v>2.3664832581751671E-2</v>
      </c>
      <c r="J89" s="41">
        <v>52</v>
      </c>
    </row>
    <row r="90" spans="1:13" s="41" customFormat="1" ht="32.25" customHeight="1" x14ac:dyDescent="0.2">
      <c r="A90" s="51">
        <v>71</v>
      </c>
      <c r="B90" s="53">
        <f>'[2]групп гонка'!B116</f>
        <v>114</v>
      </c>
      <c r="C90" s="37" t="str">
        <f>'[2]групп гонка'!E116</f>
        <v>СЕРЕДА Александр</v>
      </c>
      <c r="D90" s="38">
        <f>'[2]групп гонка'!F116</f>
        <v>39014</v>
      </c>
      <c r="E90" s="39" t="s">
        <v>28</v>
      </c>
      <c r="F90" s="54">
        <v>0.50763888888888498</v>
      </c>
      <c r="G90" s="42"/>
      <c r="H90" s="41">
        <f t="shared" ca="1" si="2"/>
        <v>0.89945729940470387</v>
      </c>
    </row>
    <row r="91" spans="1:13" s="41" customFormat="1" ht="32.25" customHeight="1" x14ac:dyDescent="0.2">
      <c r="A91" s="52">
        <v>72</v>
      </c>
      <c r="B91" s="53">
        <f>'[2]групп гонка'!B60</f>
        <v>110</v>
      </c>
      <c r="C91" s="37" t="str">
        <f>'[2]групп гонка'!E60</f>
        <v>ЗЕМЕНОВ Илья</v>
      </c>
      <c r="D91" s="38">
        <f>'[2]групп гонка'!F60</f>
        <v>38375</v>
      </c>
      <c r="E91" s="39" t="str">
        <f>'[2]групп гонка'!H60</f>
        <v>Краснодарский Край</v>
      </c>
      <c r="F91" s="54">
        <v>0.50833333333332897</v>
      </c>
      <c r="G91" s="42"/>
      <c r="H91" s="41">
        <f t="shared" ca="1" si="2"/>
        <v>0.98668787502033339</v>
      </c>
    </row>
    <row r="92" spans="1:13" s="41" customFormat="1" ht="32.25" customHeight="1" x14ac:dyDescent="0.2">
      <c r="A92" s="51">
        <v>73</v>
      </c>
      <c r="B92" s="53">
        <f>'[2]групп гонка'!B24</f>
        <v>83</v>
      </c>
      <c r="C92" s="37" t="str">
        <f>'[2]групп гонка'!E24</f>
        <v>БОРТНИКОВ Георгий</v>
      </c>
      <c r="D92" s="38">
        <f>'[2]групп гонка'!F24</f>
        <v>38944</v>
      </c>
      <c r="E92" s="39" t="str">
        <f>'[2]групп гонка'!H24</f>
        <v>Санкт-Петербург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f>'[2]групп гонка'!B119</f>
        <v>44</v>
      </c>
      <c r="C93" s="37" t="str">
        <f>'[2]групп гонка'!E119</f>
        <v>ТРОФИМОВ Никита</v>
      </c>
      <c r="D93" s="38">
        <f>'[2]групп гонка'!F119</f>
        <v>39391</v>
      </c>
      <c r="E93" s="39" t="str">
        <f>'[2]групп гонка'!H119</f>
        <v>Республика Адыгея</v>
      </c>
      <c r="F93" s="54">
        <v>0.50972222222221797</v>
      </c>
      <c r="G93" s="42"/>
      <c r="H93" s="41">
        <f ca="1">RAND()</f>
        <v>0.22951813373344832</v>
      </c>
      <c r="J93" s="41">
        <v>16</v>
      </c>
    </row>
    <row r="94" spans="1:13" s="41" customFormat="1" ht="32.25" customHeight="1" x14ac:dyDescent="0.2">
      <c r="A94" s="51">
        <v>75</v>
      </c>
      <c r="B94" s="53">
        <f>'[2]групп гонка'!B105</f>
        <v>54</v>
      </c>
      <c r="C94" s="37" t="str">
        <f>'[2]групп гонка'!E105</f>
        <v>СМАГИН Александр</v>
      </c>
      <c r="D94" s="38">
        <f>'[2]групп гонка'!F105</f>
        <v>38826</v>
      </c>
      <c r="E94" s="39" t="str">
        <f>'[2]групп гонка'!H105</f>
        <v>Республика Адыгея</v>
      </c>
      <c r="F94" s="54">
        <v>0.51041666666666197</v>
      </c>
      <c r="G94" s="42"/>
      <c r="H94" s="41">
        <f ca="1">RAND()</f>
        <v>4.8626105572411427E-2</v>
      </c>
      <c r="J94" s="41">
        <v>14</v>
      </c>
    </row>
    <row r="95" spans="1:13" s="41" customFormat="1" ht="32.25" customHeight="1" x14ac:dyDescent="0.2">
      <c r="A95" s="52">
        <v>76</v>
      </c>
      <c r="B95" s="53">
        <f>'[2]групп гонка'!B108</f>
        <v>88</v>
      </c>
      <c r="C95" s="37" t="str">
        <f>'[2]групп гонка'!E108</f>
        <v>АЗИЗА Али</v>
      </c>
      <c r="D95" s="38">
        <f>'[2]групп гонка'!F108</f>
        <v>39346</v>
      </c>
      <c r="E95" s="39" t="str">
        <f>'[2]групп гонка'!H108</f>
        <v>Санкт-Петербург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f>'[2]групп гонка'!B99</f>
        <v>41</v>
      </c>
      <c r="C96" s="37" t="str">
        <f>'[2]групп гонка'!E99</f>
        <v>ДЫХНЫЧ Евгений</v>
      </c>
      <c r="D96" s="38">
        <f>'[2]групп гонка'!F99</f>
        <v>39089</v>
      </c>
      <c r="E96" s="39" t="str">
        <f>'[2]групп гонка'!H99</f>
        <v>Республика Адыгея</v>
      </c>
      <c r="F96" s="54">
        <v>0.51180555555555096</v>
      </c>
      <c r="G96" s="45"/>
      <c r="H96" s="41">
        <f ca="1">RAND()</f>
        <v>0.30240173385694447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f>'[2]групп гонка'!B23</f>
        <v>69</v>
      </c>
      <c r="C97" s="37" t="str">
        <f>'[2]групп гонка'!E23</f>
        <v>ШАИН Герман</v>
      </c>
      <c r="D97" s="38">
        <f>'[2]групп гонка'!F23</f>
        <v>38564</v>
      </c>
      <c r="E97" s="39" t="str">
        <f>'[2]групп гонка'!H23</f>
        <v>Санкт-Петербург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f>'[2]групп гонка'!B26</f>
        <v>108</v>
      </c>
      <c r="C98" s="37" t="str">
        <f>'[2]групп гонка'!E26</f>
        <v>БОНДАРЕНКО Мирон</v>
      </c>
      <c r="D98" s="38">
        <f>'[2]групп гонка'!F26</f>
        <v>38452</v>
      </c>
      <c r="E98" s="39" t="str">
        <f>'[2]групп гонка'!H26</f>
        <v>Краснодарский Край</v>
      </c>
      <c r="F98" s="54">
        <v>0.51319444444443996</v>
      </c>
      <c r="G98" s="46"/>
      <c r="H98" s="41">
        <f t="shared" ref="H98:H107" ca="1" si="3">RAND()</f>
        <v>0.27198548358910923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f>'[2]групп гонка'!B37</f>
        <v>94</v>
      </c>
      <c r="C99" s="37" t="str">
        <f>'[2]групп гонка'!E37</f>
        <v>ШИШКОВ Степан</v>
      </c>
      <c r="D99" s="38">
        <f>'[2]групп гонка'!F37</f>
        <v>38419</v>
      </c>
      <c r="E99" s="39" t="str">
        <f>'[2]групп гонка'!H37</f>
        <v>Саратовская область</v>
      </c>
      <c r="F99" s="54">
        <v>0.51388888888888395</v>
      </c>
      <c r="G99" s="46"/>
      <c r="H99" s="41">
        <f t="shared" ca="1" si="3"/>
        <v>0.88240474440521466</v>
      </c>
      <c r="J99" s="41">
        <v>74</v>
      </c>
    </row>
    <row r="100" spans="1:13" s="41" customFormat="1" ht="32.25" customHeight="1" x14ac:dyDescent="0.2">
      <c r="A100" s="51">
        <v>81</v>
      </c>
      <c r="B100" s="53">
        <f>'[2]групп гонка'!B42</f>
        <v>80</v>
      </c>
      <c r="C100" s="37" t="str">
        <f>'[2]групп гонка'!E42</f>
        <v>КУЗНЕЦОВ Руслан</v>
      </c>
      <c r="D100" s="38">
        <f>'[2]групп гонка'!F42</f>
        <v>38425</v>
      </c>
      <c r="E100" s="39" t="str">
        <f>'[2]групп гонка'!H42</f>
        <v>Санкт-Петербург</v>
      </c>
      <c r="F100" s="54">
        <v>0.51458333333332895</v>
      </c>
      <c r="G100" s="46"/>
      <c r="H100" s="41">
        <f t="shared" ca="1" si="3"/>
        <v>2.7049804782648068E-2</v>
      </c>
    </row>
    <row r="101" spans="1:13" s="41" customFormat="1" ht="32.25" customHeight="1" x14ac:dyDescent="0.2">
      <c r="A101" s="52">
        <v>82</v>
      </c>
      <c r="B101" s="53">
        <f>'[2]групп гонка'!B84</f>
        <v>77</v>
      </c>
      <c r="C101" s="37" t="str">
        <f>'[2]групп гонка'!E84</f>
        <v>ВОЛКОВ Степан</v>
      </c>
      <c r="D101" s="38">
        <f>'[2]групп гонка'!F84</f>
        <v>38730</v>
      </c>
      <c r="E101" s="39" t="str">
        <f>'[2]групп гонка'!H84</f>
        <v>Санкт-Петербург</v>
      </c>
      <c r="F101" s="54">
        <v>0.51527777777777295</v>
      </c>
      <c r="G101" s="46"/>
      <c r="H101" s="41">
        <f t="shared" ca="1" si="3"/>
        <v>0.42223693805311568</v>
      </c>
      <c r="J101" s="41">
        <v>25</v>
      </c>
    </row>
    <row r="102" spans="1:13" s="41" customFormat="1" ht="32.25" customHeight="1" x14ac:dyDescent="0.2">
      <c r="A102" s="51">
        <v>83</v>
      </c>
      <c r="B102" s="53">
        <f>'[2]групп гонка'!B75</f>
        <v>27</v>
      </c>
      <c r="C102" s="37" t="str">
        <f>'[2]групп гонка'!E75</f>
        <v>ЕПИФАНОВ Вячеслав</v>
      </c>
      <c r="D102" s="38">
        <f>'[2]групп гонка'!F75</f>
        <v>38388</v>
      </c>
      <c r="E102" s="39" t="str">
        <f>'[2]групп гонка'!H75</f>
        <v>Московская область</v>
      </c>
      <c r="F102" s="54">
        <v>0.51597222222221795</v>
      </c>
      <c r="G102" s="46"/>
      <c r="H102" s="41">
        <f t="shared" ca="1" si="3"/>
        <v>0.9582434675311402</v>
      </c>
      <c r="J102" s="41">
        <v>50</v>
      </c>
    </row>
    <row r="103" spans="1:13" s="41" customFormat="1" ht="32.25" customHeight="1" x14ac:dyDescent="0.2">
      <c r="A103" s="52">
        <v>84</v>
      </c>
      <c r="B103" s="53">
        <f>'[2]групп гонка'!B92</f>
        <v>12</v>
      </c>
      <c r="C103" s="37" t="str">
        <f>'[2]групп гонка'!E92</f>
        <v>ШКОЛЬНИК Филипп</v>
      </c>
      <c r="D103" s="38">
        <f>'[2]групп гонка'!F92</f>
        <v>38822</v>
      </c>
      <c r="E103" s="39" t="str">
        <f>'[2]групп гонка'!H92</f>
        <v>Нижний Тагил</v>
      </c>
      <c r="F103" s="54">
        <v>0.51666666666666194</v>
      </c>
      <c r="G103" s="47"/>
      <c r="H103" s="41">
        <f t="shared" ca="1" si="3"/>
        <v>0.87470361141164954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f>'[2]групп гонка'!B104</f>
        <v>52</v>
      </c>
      <c r="C104" s="37" t="str">
        <f>'[2]групп гонка'!E104</f>
        <v>БЕЛОРУСОВ Дмитрий</v>
      </c>
      <c r="D104" s="38">
        <f>'[2]групп гонка'!F104</f>
        <v>39063</v>
      </c>
      <c r="E104" s="39" t="str">
        <f>'[2]групп гонка'!H104</f>
        <v>Республика Адыгея</v>
      </c>
      <c r="F104" s="54">
        <v>0.51736111111110605</v>
      </c>
      <c r="G104" s="46"/>
      <c r="H104" s="41">
        <f t="shared" ca="1" si="3"/>
        <v>7.3489627733993479E-2</v>
      </c>
      <c r="J104" s="41">
        <v>38</v>
      </c>
    </row>
    <row r="105" spans="1:13" s="41" customFormat="1" ht="32.25" customHeight="1" x14ac:dyDescent="0.2">
      <c r="A105" s="52">
        <v>86</v>
      </c>
      <c r="B105" s="53">
        <f>'[2]групп гонка'!B48</f>
        <v>34</v>
      </c>
      <c r="C105" s="37" t="str">
        <f>'[2]групп гонка'!E48</f>
        <v>НОВИКОВ Александр</v>
      </c>
      <c r="D105" s="38">
        <f>'[2]групп гонка'!F48</f>
        <v>38806</v>
      </c>
      <c r="E105" s="39" t="str">
        <f>'[2]групп гонка'!H48</f>
        <v>Ленинградская область</v>
      </c>
      <c r="F105" s="54">
        <v>0.51805555555555105</v>
      </c>
      <c r="G105" s="46"/>
      <c r="H105" s="41">
        <f t="shared" ca="1" si="3"/>
        <v>0.45561315336788744</v>
      </c>
    </row>
    <row r="106" spans="1:13" s="41" customFormat="1" ht="32.25" customHeight="1" x14ac:dyDescent="0.2">
      <c r="A106" s="51">
        <v>87</v>
      </c>
      <c r="B106" s="53">
        <f>'[2]групп гонка'!B91</f>
        <v>68</v>
      </c>
      <c r="C106" s="37" t="str">
        <f>'[2]групп гонка'!E91</f>
        <v>МИЦЕЛЬ Андрей</v>
      </c>
      <c r="D106" s="38">
        <f>'[2]групп гонка'!F91</f>
        <v>39306</v>
      </c>
      <c r="E106" s="39" t="str">
        <f>'[2]групп гонка'!H91</f>
        <v>Санкт-Петербург</v>
      </c>
      <c r="F106" s="54">
        <v>0.51874999999999505</v>
      </c>
      <c r="G106" s="46"/>
      <c r="H106" s="41">
        <f t="shared" ca="1" si="3"/>
        <v>0.78645430021565244</v>
      </c>
      <c r="J106" s="41">
        <v>9</v>
      </c>
    </row>
    <row r="107" spans="1:13" s="41" customFormat="1" ht="32.25" customHeight="1" x14ac:dyDescent="0.2">
      <c r="A107" s="52">
        <v>88</v>
      </c>
      <c r="B107" s="53">
        <f>'[2]групп гонка'!B82</f>
        <v>8</v>
      </c>
      <c r="C107" s="37" t="str">
        <f>'[2]групп гонка'!E82</f>
        <v>ЧИЧИЛАНОВ Владислав</v>
      </c>
      <c r="D107" s="38">
        <f>'[2]групп гонка'!F82</f>
        <v>38371</v>
      </c>
      <c r="E107" s="39" t="str">
        <f>'[2]групп гонка'!H82</f>
        <v>Тюменская область</v>
      </c>
      <c r="F107" s="54">
        <v>0.51944444444443905</v>
      </c>
      <c r="G107" s="46"/>
      <c r="H107" s="41">
        <f t="shared" ca="1" si="3"/>
        <v>0.16382850658638093</v>
      </c>
    </row>
    <row r="108" spans="1:13" s="41" customFormat="1" ht="32.25" customHeight="1" x14ac:dyDescent="0.2">
      <c r="A108" s="51">
        <v>89</v>
      </c>
      <c r="B108" s="53">
        <f>'[2]групп гонка'!B90</f>
        <v>4</v>
      </c>
      <c r="C108" s="37" t="str">
        <f>'[2]групп гонка'!E90</f>
        <v>МЕЩЕРЯКОВ Илья</v>
      </c>
      <c r="D108" s="38">
        <f>'[2]групп гонка'!F90</f>
        <v>38750</v>
      </c>
      <c r="E108" s="39" t="str">
        <f>'[2]групп гонка'!H90</f>
        <v>Свердловская область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f>'[2]групп гонка'!B54</f>
        <v>90</v>
      </c>
      <c r="C109" s="37" t="str">
        <f>'[2]групп гонка'!E54</f>
        <v>ПАВЛОВСКИЙ Дмитрий</v>
      </c>
      <c r="D109" s="38">
        <f>'[2]групп гонка'!F54</f>
        <v>39347</v>
      </c>
      <c r="E109" s="39" t="str">
        <f>'[2]групп гонка'!H54</f>
        <v>Санкт-Петербург</v>
      </c>
      <c r="F109" s="54">
        <v>0.52083333333332804</v>
      </c>
      <c r="G109" s="46"/>
      <c r="H109" s="41">
        <f t="shared" ref="H109:H117" ca="1" si="4">RAND()</f>
        <v>0.18650035116300379</v>
      </c>
      <c r="J109" s="41">
        <v>63</v>
      </c>
    </row>
    <row r="110" spans="1:13" s="41" customFormat="1" ht="32.25" customHeight="1" x14ac:dyDescent="0.2">
      <c r="A110" s="62">
        <v>91</v>
      </c>
      <c r="B110" s="53">
        <f>'[2]групп гонка'!B35</f>
        <v>84</v>
      </c>
      <c r="C110" s="37" t="s">
        <v>70</v>
      </c>
      <c r="D110" s="38">
        <f>'[2]групп гонка'!F35</f>
        <v>38828</v>
      </c>
      <c r="E110" s="39" t="str">
        <f>'[2]групп гонка'!H35</f>
        <v>Санкт-Петербург</v>
      </c>
      <c r="F110" s="54">
        <v>0.52152777777777304</v>
      </c>
      <c r="G110" s="63"/>
      <c r="H110" s="41">
        <f t="shared" ca="1" si="4"/>
        <v>0.7382353901466755</v>
      </c>
      <c r="J110" s="41">
        <v>22</v>
      </c>
    </row>
    <row r="111" spans="1:13" s="41" customFormat="1" ht="32.25" customHeight="1" x14ac:dyDescent="0.2">
      <c r="A111" s="62">
        <v>92</v>
      </c>
      <c r="B111" s="53">
        <f>'[2]групп гонка'!B93</f>
        <v>99</v>
      </c>
      <c r="C111" s="37" t="str">
        <f>'[2]групп гонка'!E93</f>
        <v>СМЕТАНИН Капитон</v>
      </c>
      <c r="D111" s="38">
        <f>'[2]групп гонка'!F93</f>
        <v>38916</v>
      </c>
      <c r="E111" s="39" t="str">
        <f>'[2]групп гонка'!H93</f>
        <v>Саратовская область</v>
      </c>
      <c r="F111" s="54">
        <v>0.52222222222221704</v>
      </c>
      <c r="G111" s="63"/>
      <c r="H111" s="41">
        <f t="shared" ca="1" si="4"/>
        <v>0.71994056051252386</v>
      </c>
      <c r="J111" s="41">
        <v>51</v>
      </c>
    </row>
    <row r="112" spans="1:13" s="41" customFormat="1" ht="32.25" customHeight="1" x14ac:dyDescent="0.2">
      <c r="A112" s="62">
        <v>93</v>
      </c>
      <c r="B112" s="53">
        <f>'[2]групп гонка'!B50</f>
        <v>50</v>
      </c>
      <c r="C112" s="37" t="str">
        <f>'[2]групп гонка'!E50</f>
        <v>ДАВЫДОВ Егор</v>
      </c>
      <c r="D112" s="38">
        <f>'[2]групп гонка'!F50</f>
        <v>38838</v>
      </c>
      <c r="E112" s="39" t="str">
        <f>'[2]групп гонка'!H50</f>
        <v>Республика Адыгея</v>
      </c>
      <c r="F112" s="54">
        <v>0.52291666666666103</v>
      </c>
      <c r="G112" s="63"/>
      <c r="H112" s="41">
        <f t="shared" ca="1" si="4"/>
        <v>0.42232967521959197</v>
      </c>
      <c r="J112" s="41">
        <v>62</v>
      </c>
    </row>
    <row r="113" spans="1:13" s="41" customFormat="1" ht="32.25" customHeight="1" x14ac:dyDescent="0.2">
      <c r="A113" s="62">
        <v>94</v>
      </c>
      <c r="B113" s="53">
        <f>'[2]групп гонка'!B29</f>
        <v>33</v>
      </c>
      <c r="C113" s="37" t="str">
        <f>'[2]групп гонка'!E29</f>
        <v>СОЗИНОВ Владислав</v>
      </c>
      <c r="D113" s="38">
        <f>'[2]групп гонка'!F29</f>
        <v>38970</v>
      </c>
      <c r="E113" s="39" t="str">
        <f>'[2]групп гонка'!H29</f>
        <v>Ленинградская область</v>
      </c>
      <c r="F113" s="54">
        <v>0.52361111111110603</v>
      </c>
      <c r="G113" s="63"/>
      <c r="H113" s="41">
        <f t="shared" ca="1" si="4"/>
        <v>0.37323593443651426</v>
      </c>
      <c r="J113" s="41">
        <v>44</v>
      </c>
    </row>
    <row r="114" spans="1:13" s="41" customFormat="1" ht="32.25" customHeight="1" x14ac:dyDescent="0.2">
      <c r="A114" s="62">
        <v>95</v>
      </c>
      <c r="B114" s="53">
        <f>'[2]групп гонка'!B51</f>
        <v>22</v>
      </c>
      <c r="C114" s="37" t="str">
        <f>'[2]групп гонка'!E51</f>
        <v>НИКОЛАЕВ Егор</v>
      </c>
      <c r="D114" s="38">
        <f>'[2]групп гонка'!F51</f>
        <v>38477</v>
      </c>
      <c r="E114" s="39" t="str">
        <f>'[2]групп гонка'!H51</f>
        <v>МБУ СШОР "Импульс"</v>
      </c>
      <c r="F114" s="54">
        <v>0.52430555555555003</v>
      </c>
      <c r="G114" s="63"/>
      <c r="H114" s="41">
        <f t="shared" ca="1" si="4"/>
        <v>0.12679356853355039</v>
      </c>
    </row>
    <row r="115" spans="1:13" s="41" customFormat="1" ht="32.25" customHeight="1" x14ac:dyDescent="0.2">
      <c r="A115" s="62">
        <v>96</v>
      </c>
      <c r="B115" s="53">
        <f>'[2]групп гонка'!B70</f>
        <v>14</v>
      </c>
      <c r="C115" s="37" t="str">
        <f>'[2]групп гонка'!E70</f>
        <v>САННИКОВ Евгений</v>
      </c>
      <c r="D115" s="38">
        <f>'[2]групп гонка'!F70</f>
        <v>38756</v>
      </c>
      <c r="E115" s="39" t="str">
        <f>'[2]групп гонка'!H70</f>
        <v>Нижний Тагил</v>
      </c>
      <c r="F115" s="54">
        <v>0.52499999999999403</v>
      </c>
      <c r="G115" s="63"/>
      <c r="H115" s="41">
        <f t="shared" ca="1" si="4"/>
        <v>0.24260858798728946</v>
      </c>
      <c r="J115" s="41">
        <v>61</v>
      </c>
    </row>
    <row r="116" spans="1:13" s="41" customFormat="1" ht="32.25" customHeight="1" x14ac:dyDescent="0.2">
      <c r="A116" s="62">
        <v>97</v>
      </c>
      <c r="B116" s="53">
        <f>'[2]групп гонка'!B64</f>
        <v>116</v>
      </c>
      <c r="C116" s="37" t="str">
        <f>'[2]групп гонка'!E64</f>
        <v>БОНДАРЬ Даниил</v>
      </c>
      <c r="D116" s="38">
        <f>'[2]групп гонка'!F64</f>
        <v>38670</v>
      </c>
      <c r="E116" s="39" t="s">
        <v>28</v>
      </c>
      <c r="F116" s="54">
        <v>0.52569444444443902</v>
      </c>
      <c r="G116" s="63"/>
      <c r="H116" s="41">
        <f t="shared" ca="1" si="4"/>
        <v>0.3305426719686585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f>'[2]групп гонка'!B39</f>
        <v>75</v>
      </c>
      <c r="C117" s="37" t="str">
        <f>'[2]групп гонка'!E39</f>
        <v>КЕРНИЦКИЙ Максим</v>
      </c>
      <c r="D117" s="38">
        <f>'[2]групп гонка'!F39</f>
        <v>38983</v>
      </c>
      <c r="E117" s="39" t="str">
        <f>'[2]групп гонка'!H39</f>
        <v>Санкт-Петербург</v>
      </c>
      <c r="F117" s="54">
        <v>0.52638888888888302</v>
      </c>
      <c r="G117" s="64" t="s">
        <v>30</v>
      </c>
      <c r="H117" s="41">
        <f t="shared" ca="1" si="4"/>
        <v>0.86056275492928158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34"/>
  <sheetViews>
    <sheetView tabSelected="1" view="pageBreakPreview" zoomScaleNormal="100" zoomScaleSheetLayoutView="100" workbookViewId="0">
      <selection activeCell="A11" sqref="A11:L11"/>
    </sheetView>
  </sheetViews>
  <sheetFormatPr defaultRowHeight="12.75" x14ac:dyDescent="0.2"/>
  <cols>
    <col min="1" max="1" width="6.125" style="65" customWidth="1"/>
    <col min="2" max="2" width="6.125" style="128" customWidth="1"/>
    <col min="3" max="3" width="10.5" style="128" customWidth="1"/>
    <col min="4" max="4" width="17.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08" t="s">
        <v>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.75" customHeight="1" x14ac:dyDescent="0.2">
      <c r="A2" s="208" t="s">
        <v>73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21" x14ac:dyDescent="0.2">
      <c r="A3" s="208" t="s">
        <v>38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ht="21" x14ac:dyDescent="0.2">
      <c r="A4" s="208" t="s">
        <v>61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09" t="s">
        <v>39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67" customFormat="1" ht="18" customHeight="1" x14ac:dyDescent="0.2">
      <c r="A7" s="207" t="s">
        <v>40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192" t="s">
        <v>41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4"/>
    </row>
    <row r="10" spans="1:12" ht="18" customHeight="1" x14ac:dyDescent="0.2">
      <c r="A10" s="195" t="s">
        <v>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7"/>
    </row>
    <row r="11" spans="1:12" ht="19.5" customHeight="1" x14ac:dyDescent="0.2">
      <c r="A11" s="195" t="s">
        <v>60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7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72" t="s">
        <v>67</v>
      </c>
      <c r="B13" s="73"/>
      <c r="C13" s="129"/>
      <c r="D13" s="130"/>
      <c r="E13" s="74"/>
      <c r="F13" s="74"/>
      <c r="G13" s="75" t="s">
        <v>42</v>
      </c>
      <c r="H13" s="74"/>
      <c r="I13" s="74"/>
      <c r="J13" s="74"/>
      <c r="K13" s="76"/>
      <c r="L13" s="77" t="s">
        <v>190</v>
      </c>
    </row>
    <row r="14" spans="1:12" ht="15.75" x14ac:dyDescent="0.2">
      <c r="A14" s="78" t="s">
        <v>68</v>
      </c>
      <c r="B14" s="79"/>
      <c r="C14" s="131"/>
      <c r="D14" s="132"/>
      <c r="E14" s="80"/>
      <c r="F14" s="80"/>
      <c r="G14" s="81" t="s">
        <v>72</v>
      </c>
      <c r="H14" s="80"/>
      <c r="I14" s="80"/>
      <c r="J14" s="80"/>
      <c r="K14" s="82"/>
      <c r="L14" s="83" t="s">
        <v>191</v>
      </c>
    </row>
    <row r="15" spans="1:12" ht="15" x14ac:dyDescent="0.2">
      <c r="A15" s="198" t="s">
        <v>8</v>
      </c>
      <c r="B15" s="199"/>
      <c r="C15" s="199"/>
      <c r="D15" s="199"/>
      <c r="E15" s="199"/>
      <c r="F15" s="199"/>
      <c r="G15" s="200"/>
      <c r="H15" s="84" t="s">
        <v>9</v>
      </c>
      <c r="I15" s="85"/>
      <c r="J15" s="85"/>
      <c r="K15" s="85"/>
      <c r="L15" s="86"/>
    </row>
    <row r="16" spans="1:12" ht="15" x14ac:dyDescent="0.2">
      <c r="A16" s="87" t="s">
        <v>10</v>
      </c>
      <c r="B16" s="88"/>
      <c r="C16" s="88"/>
      <c r="D16" s="89"/>
      <c r="E16" s="90"/>
      <c r="F16" s="89"/>
      <c r="G16" s="91"/>
      <c r="H16" s="92" t="s">
        <v>11</v>
      </c>
      <c r="I16" s="93"/>
      <c r="J16" s="93"/>
      <c r="K16" s="93"/>
      <c r="L16" s="94"/>
    </row>
    <row r="17" spans="1:20" ht="15" x14ac:dyDescent="0.2">
      <c r="A17" s="87" t="s">
        <v>12</v>
      </c>
      <c r="B17" s="88"/>
      <c r="C17" s="88"/>
      <c r="D17" s="95"/>
      <c r="E17" s="90"/>
      <c r="F17" s="89"/>
      <c r="G17" s="91" t="s">
        <v>69</v>
      </c>
      <c r="H17" s="92" t="s">
        <v>192</v>
      </c>
      <c r="I17" s="93"/>
      <c r="J17" s="93"/>
      <c r="K17" s="93"/>
      <c r="L17" s="94"/>
    </row>
    <row r="18" spans="1:20" ht="15" x14ac:dyDescent="0.2">
      <c r="A18" s="87" t="s">
        <v>14</v>
      </c>
      <c r="B18" s="88"/>
      <c r="C18" s="88"/>
      <c r="D18" s="95"/>
      <c r="E18" s="90"/>
      <c r="F18" s="89"/>
      <c r="G18" s="91" t="s">
        <v>31</v>
      </c>
      <c r="H18" s="92" t="s">
        <v>193</v>
      </c>
      <c r="I18" s="93"/>
      <c r="J18" s="93"/>
      <c r="K18" s="93"/>
      <c r="L18" s="94"/>
    </row>
    <row r="19" spans="1:20" ht="15.75" thickBot="1" x14ac:dyDescent="0.25">
      <c r="A19" s="87" t="s">
        <v>16</v>
      </c>
      <c r="B19" s="96"/>
      <c r="C19" s="96"/>
      <c r="D19" s="97"/>
      <c r="E19" s="97"/>
      <c r="F19" s="97"/>
      <c r="G19" s="98" t="s">
        <v>17</v>
      </c>
      <c r="H19" s="92" t="s">
        <v>194</v>
      </c>
      <c r="I19" s="93"/>
      <c r="J19" s="93"/>
      <c r="K19" s="93">
        <v>13</v>
      </c>
      <c r="L19" s="94" t="s">
        <v>66</v>
      </c>
    </row>
    <row r="20" spans="1:20" ht="9.75" customHeight="1" thickTop="1" thickBot="1" x14ac:dyDescent="0.25">
      <c r="A20" s="99"/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2"/>
    </row>
    <row r="21" spans="1:20" s="103" customFormat="1" ht="21" customHeight="1" thickTop="1" x14ac:dyDescent="0.2">
      <c r="A21" s="201" t="s">
        <v>43</v>
      </c>
      <c r="B21" s="157" t="s">
        <v>19</v>
      </c>
      <c r="C21" s="157" t="s">
        <v>44</v>
      </c>
      <c r="D21" s="157" t="s">
        <v>20</v>
      </c>
      <c r="E21" s="157" t="s">
        <v>45</v>
      </c>
      <c r="F21" s="157" t="s">
        <v>46</v>
      </c>
      <c r="G21" s="205" t="s">
        <v>22</v>
      </c>
      <c r="H21" s="205" t="s">
        <v>47</v>
      </c>
      <c r="I21" s="157" t="s">
        <v>48</v>
      </c>
      <c r="J21" s="157" t="s">
        <v>49</v>
      </c>
      <c r="K21" s="174" t="s">
        <v>50</v>
      </c>
      <c r="L21" s="203" t="s">
        <v>23</v>
      </c>
      <c r="M21" s="173" t="s">
        <v>63</v>
      </c>
      <c r="N21" s="173" t="s">
        <v>64</v>
      </c>
    </row>
    <row r="22" spans="1:20" s="103" customFormat="1" ht="13.5" customHeight="1" x14ac:dyDescent="0.2">
      <c r="A22" s="202"/>
      <c r="B22" s="158"/>
      <c r="C22" s="158"/>
      <c r="D22" s="158"/>
      <c r="E22" s="158"/>
      <c r="F22" s="158"/>
      <c r="G22" s="206"/>
      <c r="H22" s="206"/>
      <c r="I22" s="158"/>
      <c r="J22" s="158"/>
      <c r="K22" s="175"/>
      <c r="L22" s="204"/>
      <c r="M22" s="173"/>
      <c r="N22" s="173"/>
    </row>
    <row r="23" spans="1:20" s="104" customFormat="1" ht="26.25" customHeight="1" x14ac:dyDescent="0.2">
      <c r="A23" s="138">
        <v>1</v>
      </c>
      <c r="B23" s="139">
        <v>69</v>
      </c>
      <c r="C23" s="139">
        <v>10090935965</v>
      </c>
      <c r="D23" s="140" t="s">
        <v>81</v>
      </c>
      <c r="E23" s="141">
        <v>38564</v>
      </c>
      <c r="F23" s="105" t="s">
        <v>75</v>
      </c>
      <c r="G23" s="142" t="s">
        <v>82</v>
      </c>
      <c r="H23" s="151">
        <v>1.2203587962967055E-2</v>
      </c>
      <c r="I23" s="152"/>
      <c r="J23" s="144">
        <v>44.385853431827222</v>
      </c>
      <c r="K23" s="107" t="s">
        <v>75</v>
      </c>
      <c r="L23" s="107"/>
      <c r="M23" s="136">
        <v>0.52470358796296301</v>
      </c>
      <c r="N23" s="133">
        <v>0.51249999999999596</v>
      </c>
      <c r="O23" s="65"/>
      <c r="P23" s="65"/>
      <c r="Q23" s="65"/>
      <c r="R23" s="65"/>
      <c r="S23" s="65"/>
      <c r="T23" s="65"/>
    </row>
    <row r="24" spans="1:20" s="104" customFormat="1" ht="27.75" customHeight="1" x14ac:dyDescent="0.2">
      <c r="A24" s="138">
        <v>2</v>
      </c>
      <c r="B24" s="139">
        <v>79</v>
      </c>
      <c r="C24" s="139">
        <v>10090936672</v>
      </c>
      <c r="D24" s="140" t="s">
        <v>83</v>
      </c>
      <c r="E24" s="141">
        <v>38489</v>
      </c>
      <c r="F24" s="105" t="s">
        <v>75</v>
      </c>
      <c r="G24" s="142" t="s">
        <v>82</v>
      </c>
      <c r="H24" s="151">
        <v>1.2213657407411205E-2</v>
      </c>
      <c r="I24" s="152">
        <v>1.0069444444149589E-5</v>
      </c>
      <c r="J24" s="144">
        <v>44.349259898020819</v>
      </c>
      <c r="K24" s="107" t="s">
        <v>75</v>
      </c>
      <c r="L24" s="107"/>
      <c r="M24" s="136">
        <v>0.5149914351851852</v>
      </c>
      <c r="N24" s="133">
        <v>0.50277777777777399</v>
      </c>
      <c r="O24" s="65"/>
      <c r="P24" s="65"/>
      <c r="Q24" s="65"/>
      <c r="R24" s="65"/>
      <c r="S24" s="65"/>
      <c r="T24" s="65"/>
    </row>
    <row r="25" spans="1:20" s="104" customFormat="1" ht="27.75" customHeight="1" x14ac:dyDescent="0.2">
      <c r="A25" s="138">
        <v>3</v>
      </c>
      <c r="B25" s="139">
        <v>70</v>
      </c>
      <c r="C25" s="139">
        <v>10079259993</v>
      </c>
      <c r="D25" s="140" t="s">
        <v>84</v>
      </c>
      <c r="E25" s="141">
        <v>38576</v>
      </c>
      <c r="F25" s="147" t="s">
        <v>188</v>
      </c>
      <c r="G25" s="142" t="s">
        <v>82</v>
      </c>
      <c r="H25" s="151">
        <v>1.2382986111111549E-2</v>
      </c>
      <c r="I25" s="152">
        <v>1.7939814814449395E-4</v>
      </c>
      <c r="J25" s="144">
        <v>43.74281468188164</v>
      </c>
      <c r="K25" s="107" t="s">
        <v>75</v>
      </c>
      <c r="L25" s="145"/>
      <c r="M25" s="135">
        <v>0.47557743055555557</v>
      </c>
      <c r="N25" s="133">
        <v>0.46319444444444402</v>
      </c>
    </row>
    <row r="26" spans="1:20" s="104" customFormat="1" ht="27.75" customHeight="1" x14ac:dyDescent="0.2">
      <c r="A26" s="138">
        <v>4</v>
      </c>
      <c r="B26" s="139">
        <v>72</v>
      </c>
      <c r="C26" s="139">
        <v>10080977301</v>
      </c>
      <c r="D26" s="140" t="s">
        <v>85</v>
      </c>
      <c r="E26" s="141">
        <v>38622</v>
      </c>
      <c r="F26" s="147" t="s">
        <v>188</v>
      </c>
      <c r="G26" s="142" t="s">
        <v>82</v>
      </c>
      <c r="H26" s="151">
        <v>1.2461805555558314E-2</v>
      </c>
      <c r="I26" s="152">
        <v>2.5821759259125887E-4</v>
      </c>
      <c r="J26" s="144">
        <v>43.466146558920443</v>
      </c>
      <c r="K26" s="107" t="s">
        <v>75</v>
      </c>
      <c r="L26" s="107"/>
      <c r="M26" s="136">
        <v>0.50898958333333333</v>
      </c>
      <c r="N26" s="133">
        <v>0.49652777777777501</v>
      </c>
      <c r="O26" s="65"/>
      <c r="P26" s="65"/>
      <c r="Q26" s="65"/>
      <c r="R26" s="65"/>
      <c r="S26" s="65"/>
      <c r="T26" s="65"/>
    </row>
    <row r="27" spans="1:20" s="104" customFormat="1" ht="27.75" customHeight="1" x14ac:dyDescent="0.2">
      <c r="A27" s="138">
        <v>5</v>
      </c>
      <c r="B27" s="139">
        <v>80</v>
      </c>
      <c r="C27" s="139">
        <v>10097338571</v>
      </c>
      <c r="D27" s="140" t="s">
        <v>86</v>
      </c>
      <c r="E27" s="141">
        <v>38425</v>
      </c>
      <c r="F27" s="105" t="s">
        <v>75</v>
      </c>
      <c r="G27" s="142" t="s">
        <v>82</v>
      </c>
      <c r="H27" s="151">
        <v>1.2480208333337739E-2</v>
      </c>
      <c r="I27" s="152">
        <v>2.7662037037068377E-4</v>
      </c>
      <c r="J27" s="144">
        <v>43.402053250965402</v>
      </c>
      <c r="K27" s="107" t="s">
        <v>75</v>
      </c>
      <c r="L27" s="107"/>
      <c r="M27" s="136">
        <v>0.52706354166666669</v>
      </c>
      <c r="N27" s="133">
        <v>0.51458333333332895</v>
      </c>
      <c r="O27" s="65"/>
      <c r="P27" s="65"/>
      <c r="Q27" s="65"/>
      <c r="R27" s="65"/>
      <c r="S27" s="65"/>
      <c r="T27" s="65"/>
    </row>
    <row r="28" spans="1:20" s="104" customFormat="1" ht="27.75" customHeight="1" x14ac:dyDescent="0.2">
      <c r="A28" s="138">
        <v>6</v>
      </c>
      <c r="B28" s="139">
        <v>83</v>
      </c>
      <c r="C28" s="139">
        <v>10100513000</v>
      </c>
      <c r="D28" s="140" t="s">
        <v>87</v>
      </c>
      <c r="E28" s="141">
        <v>38944</v>
      </c>
      <c r="F28" s="105" t="s">
        <v>75</v>
      </c>
      <c r="G28" s="142" t="s">
        <v>82</v>
      </c>
      <c r="H28" s="151">
        <v>1.2583101851855627E-2</v>
      </c>
      <c r="I28" s="152">
        <v>3.7951388888857185E-4</v>
      </c>
      <c r="J28" s="144">
        <v>43.04714950604864</v>
      </c>
      <c r="K28" s="107" t="s">
        <v>75</v>
      </c>
      <c r="L28" s="107"/>
      <c r="M28" s="136">
        <v>0.5216108796296296</v>
      </c>
      <c r="N28" s="133">
        <v>0.50902777777777397</v>
      </c>
      <c r="O28" s="65"/>
      <c r="P28" s="65"/>
      <c r="Q28" s="65"/>
      <c r="R28" s="65"/>
      <c r="S28" s="65"/>
      <c r="T28" s="65"/>
    </row>
    <row r="29" spans="1:20" s="104" customFormat="1" ht="27.75" customHeight="1" x14ac:dyDescent="0.2">
      <c r="A29" s="138">
        <v>7</v>
      </c>
      <c r="B29" s="139">
        <v>109</v>
      </c>
      <c r="C29" s="139">
        <v>10105861740</v>
      </c>
      <c r="D29" s="140" t="s">
        <v>88</v>
      </c>
      <c r="E29" s="141">
        <v>38495</v>
      </c>
      <c r="F29" s="147" t="s">
        <v>188</v>
      </c>
      <c r="G29" s="142" t="s">
        <v>89</v>
      </c>
      <c r="H29" s="151">
        <v>1.2672685185187882E-2</v>
      </c>
      <c r="I29" s="152">
        <v>4.6909722222082673E-4</v>
      </c>
      <c r="J29" s="144">
        <v>42.74284879259676</v>
      </c>
      <c r="K29" s="107"/>
      <c r="L29" s="107"/>
      <c r="M29" s="136">
        <v>0.49808935185185188</v>
      </c>
      <c r="N29" s="133">
        <v>0.485416666666664</v>
      </c>
      <c r="O29" s="65"/>
      <c r="P29" s="65"/>
      <c r="Q29" s="65"/>
      <c r="R29" s="65"/>
      <c r="S29" s="65"/>
      <c r="T29" s="65"/>
    </row>
    <row r="30" spans="1:20" s="104" customFormat="1" ht="27.75" customHeight="1" x14ac:dyDescent="0.2">
      <c r="A30" s="138">
        <v>8</v>
      </c>
      <c r="B30" s="139">
        <v>86</v>
      </c>
      <c r="C30" s="139">
        <v>10084014613</v>
      </c>
      <c r="D30" s="140" t="s">
        <v>90</v>
      </c>
      <c r="E30" s="141">
        <v>38853</v>
      </c>
      <c r="F30" s="147" t="s">
        <v>188</v>
      </c>
      <c r="G30" s="142" t="s">
        <v>82</v>
      </c>
      <c r="H30" s="151">
        <v>1.274467592592704E-2</v>
      </c>
      <c r="I30" s="152">
        <v>5.4108796295998518E-4</v>
      </c>
      <c r="J30" s="144">
        <v>42.501407632086661</v>
      </c>
      <c r="K30" s="107"/>
      <c r="L30" s="107"/>
      <c r="M30" s="136">
        <v>0.48635578703703702</v>
      </c>
      <c r="N30" s="133">
        <v>0.47361111111110998</v>
      </c>
      <c r="O30" s="65"/>
      <c r="P30" s="65"/>
      <c r="Q30" s="65"/>
      <c r="R30" s="65"/>
      <c r="S30" s="65"/>
      <c r="T30" s="65"/>
    </row>
    <row r="31" spans="1:20" s="104" customFormat="1" ht="27.75" customHeight="1" x14ac:dyDescent="0.2">
      <c r="A31" s="138">
        <v>9</v>
      </c>
      <c r="B31" s="139">
        <v>84</v>
      </c>
      <c r="C31" s="139">
        <v>10092621745</v>
      </c>
      <c r="D31" s="140" t="s">
        <v>70</v>
      </c>
      <c r="E31" s="141">
        <v>38828</v>
      </c>
      <c r="F31" s="147" t="s">
        <v>188</v>
      </c>
      <c r="G31" s="142" t="s">
        <v>82</v>
      </c>
      <c r="H31" s="151">
        <v>1.2756712962967764E-2</v>
      </c>
      <c r="I31" s="152">
        <v>5.531250000007093E-4</v>
      </c>
      <c r="J31" s="144">
        <v>42.461303961224466</v>
      </c>
      <c r="K31" s="107"/>
      <c r="L31" s="107"/>
      <c r="M31" s="136">
        <v>0.5342844907407408</v>
      </c>
      <c r="N31" s="133">
        <v>0.52152777777777304</v>
      </c>
      <c r="O31" s="65"/>
      <c r="P31" s="65"/>
      <c r="Q31" s="65"/>
      <c r="R31" s="65"/>
      <c r="S31" s="65"/>
      <c r="T31" s="65"/>
    </row>
    <row r="32" spans="1:20" s="104" customFormat="1" ht="27.75" customHeight="1" x14ac:dyDescent="0.2">
      <c r="A32" s="138">
        <v>10</v>
      </c>
      <c r="B32" s="139">
        <v>82</v>
      </c>
      <c r="C32" s="139">
        <v>10097338672</v>
      </c>
      <c r="D32" s="140" t="s">
        <v>91</v>
      </c>
      <c r="E32" s="141">
        <v>38360</v>
      </c>
      <c r="F32" s="148" t="s">
        <v>75</v>
      </c>
      <c r="G32" s="142" t="s">
        <v>82</v>
      </c>
      <c r="H32" s="151">
        <v>1.2899189814815581E-2</v>
      </c>
      <c r="I32" s="152">
        <v>6.956018518485263E-4</v>
      </c>
      <c r="J32" s="144">
        <v>41.992301411405414</v>
      </c>
      <c r="K32" s="106"/>
      <c r="L32" s="145"/>
      <c r="M32" s="135">
        <v>0.47817696759259259</v>
      </c>
      <c r="N32" s="133">
        <v>0.46527777777777701</v>
      </c>
    </row>
    <row r="33" spans="1:20" s="104" customFormat="1" ht="27.75" customHeight="1" x14ac:dyDescent="0.2">
      <c r="A33" s="138">
        <v>11</v>
      </c>
      <c r="B33" s="139">
        <v>20</v>
      </c>
      <c r="C33" s="139">
        <v>10075127692</v>
      </c>
      <c r="D33" s="140" t="s">
        <v>92</v>
      </c>
      <c r="E33" s="141">
        <v>38666</v>
      </c>
      <c r="F33" s="148" t="s">
        <v>75</v>
      </c>
      <c r="G33" s="142" t="s">
        <v>189</v>
      </c>
      <c r="H33" s="151">
        <v>1.292256944444703E-2</v>
      </c>
      <c r="I33" s="152">
        <v>7.1898148147997443E-4</v>
      </c>
      <c r="J33" s="144">
        <v>41.916328559520863</v>
      </c>
      <c r="K33" s="107"/>
      <c r="L33" s="107"/>
      <c r="M33" s="136">
        <v>0.50597812500000006</v>
      </c>
      <c r="N33" s="133">
        <v>0.49305555555555303</v>
      </c>
      <c r="O33" s="65"/>
      <c r="P33" s="65"/>
      <c r="Q33" s="65"/>
      <c r="R33" s="65"/>
      <c r="S33" s="65"/>
      <c r="T33" s="65"/>
    </row>
    <row r="34" spans="1:20" s="104" customFormat="1" ht="27.75" customHeight="1" x14ac:dyDescent="0.2">
      <c r="A34" s="138">
        <v>12</v>
      </c>
      <c r="B34" s="139">
        <v>94</v>
      </c>
      <c r="C34" s="139">
        <v>10078945452</v>
      </c>
      <c r="D34" s="140" t="s">
        <v>93</v>
      </c>
      <c r="E34" s="141">
        <v>38419</v>
      </c>
      <c r="F34" s="148" t="s">
        <v>75</v>
      </c>
      <c r="G34" s="142" t="s">
        <v>94</v>
      </c>
      <c r="H34" s="151">
        <v>1.2923032407412327E-2</v>
      </c>
      <c r="I34" s="152">
        <v>7.1944444444527189E-4</v>
      </c>
      <c r="J34" s="144">
        <v>41.914826922199801</v>
      </c>
      <c r="K34" s="107"/>
      <c r="L34" s="107"/>
      <c r="M34" s="136">
        <v>0.52681192129629628</v>
      </c>
      <c r="N34" s="133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38">
        <v>13</v>
      </c>
      <c r="B35" s="139">
        <v>85</v>
      </c>
      <c r="C35" s="139">
        <v>10091550301</v>
      </c>
      <c r="D35" s="140" t="s">
        <v>95</v>
      </c>
      <c r="E35" s="141">
        <v>38875</v>
      </c>
      <c r="F35" s="105" t="s">
        <v>188</v>
      </c>
      <c r="G35" s="142" t="s">
        <v>82</v>
      </c>
      <c r="H35" s="151">
        <v>1.2928819444446737E-2</v>
      </c>
      <c r="I35" s="152">
        <v>7.2523148147968231E-4</v>
      </c>
      <c r="J35" s="144">
        <v>41.896065529736092</v>
      </c>
      <c r="K35" s="107"/>
      <c r="L35" s="107"/>
      <c r="M35" s="136">
        <v>0.49626215277777774</v>
      </c>
      <c r="N35" s="133">
        <v>0.48333333333333101</v>
      </c>
    </row>
    <row r="36" spans="1:20" s="104" customFormat="1" ht="27.75" customHeight="1" x14ac:dyDescent="0.2">
      <c r="A36" s="138">
        <v>14</v>
      </c>
      <c r="B36" s="139">
        <v>18</v>
      </c>
      <c r="C36" s="139">
        <v>10091409447</v>
      </c>
      <c r="D36" s="140" t="s">
        <v>96</v>
      </c>
      <c r="E36" s="141">
        <v>38466</v>
      </c>
      <c r="F36" s="105" t="s">
        <v>188</v>
      </c>
      <c r="G36" s="142" t="s">
        <v>189</v>
      </c>
      <c r="H36" s="151">
        <v>1.3004629629631614E-2</v>
      </c>
      <c r="I36" s="152">
        <v>8.0104166666455923E-4</v>
      </c>
      <c r="J36" s="144">
        <v>41.651833392660073</v>
      </c>
      <c r="K36" s="107"/>
      <c r="L36" s="107"/>
      <c r="M36" s="136">
        <v>0.5005046296296296</v>
      </c>
      <c r="N36" s="133">
        <v>0.48749999999999799</v>
      </c>
      <c r="O36" s="65"/>
      <c r="P36" s="65"/>
      <c r="Q36" s="65"/>
      <c r="R36" s="65"/>
      <c r="S36" s="65"/>
      <c r="T36" s="65"/>
    </row>
    <row r="37" spans="1:20" s="104" customFormat="1" ht="27.75" customHeight="1" x14ac:dyDescent="0.2">
      <c r="A37" s="138">
        <v>15</v>
      </c>
      <c r="B37" s="139">
        <v>115</v>
      </c>
      <c r="C37" s="139">
        <v>0</v>
      </c>
      <c r="D37" s="140" t="s">
        <v>97</v>
      </c>
      <c r="E37" s="141">
        <v>38602</v>
      </c>
      <c r="F37" s="148" t="s">
        <v>75</v>
      </c>
      <c r="G37" s="142" t="s">
        <v>74</v>
      </c>
      <c r="H37" s="151">
        <v>1.3050810185186723E-2</v>
      </c>
      <c r="I37" s="152">
        <v>8.4722222221966792E-4</v>
      </c>
      <c r="J37" s="144">
        <v>41.504447538550792</v>
      </c>
      <c r="K37" s="107"/>
      <c r="L37" s="107"/>
      <c r="M37" s="136">
        <v>0.49360636574074074</v>
      </c>
      <c r="N37" s="133">
        <v>0.48055555555555401</v>
      </c>
      <c r="O37" s="65"/>
      <c r="P37" s="65"/>
      <c r="Q37" s="65"/>
      <c r="R37" s="65"/>
      <c r="S37" s="65"/>
      <c r="T37" s="65"/>
    </row>
    <row r="38" spans="1:20" s="104" customFormat="1" ht="27.75" customHeight="1" x14ac:dyDescent="0.2">
      <c r="A38" s="138">
        <v>16</v>
      </c>
      <c r="B38" s="139">
        <v>73</v>
      </c>
      <c r="C38" s="139">
        <v>10080358622</v>
      </c>
      <c r="D38" s="140" t="s">
        <v>98</v>
      </c>
      <c r="E38" s="141">
        <v>38421</v>
      </c>
      <c r="F38" s="105" t="s">
        <v>188</v>
      </c>
      <c r="G38" s="142" t="s">
        <v>82</v>
      </c>
      <c r="H38" s="151">
        <v>1.3065277777781215E-2</v>
      </c>
      <c r="I38" s="152">
        <v>8.616898148141594E-4</v>
      </c>
      <c r="J38" s="144">
        <v>41.458488359721208</v>
      </c>
      <c r="K38" s="107"/>
      <c r="L38" s="107"/>
      <c r="M38" s="136">
        <v>0.51375972222222221</v>
      </c>
      <c r="N38" s="133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38">
        <v>17</v>
      </c>
      <c r="B39" s="139">
        <v>21</v>
      </c>
      <c r="C39" s="139">
        <v>10089713462</v>
      </c>
      <c r="D39" s="140" t="s">
        <v>99</v>
      </c>
      <c r="E39" s="141">
        <v>38701</v>
      </c>
      <c r="F39" s="148" t="s">
        <v>188</v>
      </c>
      <c r="G39" s="142" t="s">
        <v>189</v>
      </c>
      <c r="H39" s="151">
        <v>1.3121527777779751E-2</v>
      </c>
      <c r="I39" s="152">
        <v>9.1793981481269604E-4</v>
      </c>
      <c r="J39" s="144">
        <v>41.280762106371142</v>
      </c>
      <c r="K39" s="107"/>
      <c r="L39" s="107"/>
      <c r="M39" s="136">
        <v>0.49437152777777776</v>
      </c>
      <c r="N39" s="133">
        <v>0.48124999999999801</v>
      </c>
    </row>
    <row r="40" spans="1:20" ht="27.75" customHeight="1" x14ac:dyDescent="0.2">
      <c r="A40" s="138">
        <v>18</v>
      </c>
      <c r="B40" s="139">
        <v>116</v>
      </c>
      <c r="C40" s="139">
        <v>0</v>
      </c>
      <c r="D40" s="140" t="s">
        <v>100</v>
      </c>
      <c r="E40" s="141">
        <v>38670</v>
      </c>
      <c r="F40" s="148" t="s">
        <v>75</v>
      </c>
      <c r="G40" s="142" t="s">
        <v>74</v>
      </c>
      <c r="H40" s="151">
        <v>1.3203125000005422E-2</v>
      </c>
      <c r="I40" s="152">
        <v>9.9953703703836716E-4</v>
      </c>
      <c r="J40" s="144">
        <v>41.025641025624175</v>
      </c>
      <c r="K40" s="107"/>
      <c r="L40" s="107"/>
      <c r="M40" s="136">
        <v>0.53889756944444445</v>
      </c>
      <c r="N40" s="133">
        <v>0.52569444444443902</v>
      </c>
    </row>
    <row r="41" spans="1:20" ht="27.75" customHeight="1" x14ac:dyDescent="0.2">
      <c r="A41" s="138">
        <v>19</v>
      </c>
      <c r="B41" s="139">
        <v>49</v>
      </c>
      <c r="C41" s="139">
        <v>10092384194</v>
      </c>
      <c r="D41" s="140" t="s">
        <v>33</v>
      </c>
      <c r="E41" s="141">
        <v>38721</v>
      </c>
      <c r="F41" s="148" t="s">
        <v>188</v>
      </c>
      <c r="G41" s="142" t="s">
        <v>34</v>
      </c>
      <c r="H41" s="151">
        <v>1.324212962963256E-2</v>
      </c>
      <c r="I41" s="152">
        <v>1.0385416666655045E-3</v>
      </c>
      <c r="J41" s="144">
        <v>40.904800195774605</v>
      </c>
      <c r="K41" s="107"/>
      <c r="L41" s="107"/>
      <c r="M41" s="136">
        <v>0.50838101851851858</v>
      </c>
      <c r="N41" s="133">
        <v>0.49513888888888602</v>
      </c>
    </row>
    <row r="42" spans="1:20" ht="27.75" customHeight="1" x14ac:dyDescent="0.2">
      <c r="A42" s="138">
        <v>20</v>
      </c>
      <c r="B42" s="139">
        <v>108</v>
      </c>
      <c r="C42" s="139">
        <v>10105838603</v>
      </c>
      <c r="D42" s="140" t="s">
        <v>101</v>
      </c>
      <c r="E42" s="141">
        <v>38452</v>
      </c>
      <c r="F42" s="148" t="s">
        <v>188</v>
      </c>
      <c r="G42" s="142" t="s">
        <v>89</v>
      </c>
      <c r="H42" s="151">
        <v>1.3282638888893361E-2</v>
      </c>
      <c r="I42" s="152">
        <v>1.0790509259263059E-3</v>
      </c>
      <c r="J42" s="144">
        <v>40.780049145173699</v>
      </c>
      <c r="K42" s="107"/>
      <c r="L42" s="107"/>
      <c r="M42" s="136">
        <v>0.52647708333333332</v>
      </c>
      <c r="N42" s="133">
        <v>0.51319444444443996</v>
      </c>
    </row>
    <row r="43" spans="1:20" ht="27.75" customHeight="1" x14ac:dyDescent="0.2">
      <c r="A43" s="138">
        <v>21</v>
      </c>
      <c r="B43" s="139">
        <v>23</v>
      </c>
      <c r="C43" s="139">
        <v>0</v>
      </c>
      <c r="D43" s="140" t="s">
        <v>102</v>
      </c>
      <c r="E43" s="141">
        <v>38780</v>
      </c>
      <c r="F43" s="148" t="s">
        <v>188</v>
      </c>
      <c r="G43" s="142" t="s">
        <v>189</v>
      </c>
      <c r="H43" s="151">
        <v>1.3331597222223102E-2</v>
      </c>
      <c r="I43" s="152">
        <v>1.1280092592560464E-3</v>
      </c>
      <c r="J43" s="144">
        <v>40.630290402393463</v>
      </c>
      <c r="K43" s="107"/>
      <c r="L43" s="107"/>
      <c r="M43" s="136">
        <v>0.48972048611111108</v>
      </c>
      <c r="N43" s="133">
        <v>0.47638888888888797</v>
      </c>
    </row>
    <row r="44" spans="1:20" ht="27.75" customHeight="1" x14ac:dyDescent="0.2">
      <c r="A44" s="138">
        <v>22</v>
      </c>
      <c r="B44" s="139">
        <v>12</v>
      </c>
      <c r="C44" s="139">
        <v>10106931770</v>
      </c>
      <c r="D44" s="140" t="s">
        <v>103</v>
      </c>
      <c r="E44" s="141">
        <v>38822</v>
      </c>
      <c r="F44" s="148" t="s">
        <v>188</v>
      </c>
      <c r="G44" s="142" t="s">
        <v>104</v>
      </c>
      <c r="H44" s="151">
        <v>1.334282407407883E-2</v>
      </c>
      <c r="I44" s="152">
        <v>1.1392361111117744E-3</v>
      </c>
      <c r="J44" s="144">
        <v>40.596103468003086</v>
      </c>
      <c r="K44" s="107"/>
      <c r="L44" s="107"/>
      <c r="M44" s="136">
        <v>0.53000949074074077</v>
      </c>
      <c r="N44" s="133">
        <v>0.51666666666666194</v>
      </c>
    </row>
    <row r="45" spans="1:20" ht="27.75" customHeight="1" x14ac:dyDescent="0.2">
      <c r="A45" s="138">
        <v>23</v>
      </c>
      <c r="B45" s="139">
        <v>76</v>
      </c>
      <c r="C45" s="139">
        <v>0</v>
      </c>
      <c r="D45" s="140" t="s">
        <v>105</v>
      </c>
      <c r="E45" s="141">
        <v>38749</v>
      </c>
      <c r="F45" s="148" t="s">
        <v>188</v>
      </c>
      <c r="G45" s="142" t="s">
        <v>82</v>
      </c>
      <c r="H45" s="151">
        <v>1.3354629629633186E-2</v>
      </c>
      <c r="I45" s="152">
        <v>1.1510416666661305E-3</v>
      </c>
      <c r="J45" s="144">
        <v>40.56021632114291</v>
      </c>
      <c r="K45" s="107"/>
      <c r="L45" s="107"/>
      <c r="M45" s="136">
        <v>0.51266018518518519</v>
      </c>
      <c r="N45" s="133">
        <v>0.49930555555555201</v>
      </c>
    </row>
    <row r="46" spans="1:20" ht="27.75" customHeight="1" x14ac:dyDescent="0.2">
      <c r="A46" s="138">
        <v>24</v>
      </c>
      <c r="B46" s="139">
        <v>30</v>
      </c>
      <c r="C46" s="139">
        <v>10105740690</v>
      </c>
      <c r="D46" s="140" t="s">
        <v>106</v>
      </c>
      <c r="E46" s="141">
        <v>38669</v>
      </c>
      <c r="F46" s="148" t="s">
        <v>188</v>
      </c>
      <c r="G46" s="142" t="s">
        <v>107</v>
      </c>
      <c r="H46" s="151">
        <v>1.3401851851854663E-2</v>
      </c>
      <c r="I46" s="152">
        <v>1.1982638888876074E-3</v>
      </c>
      <c r="J46" s="144">
        <v>40.417299986173646</v>
      </c>
      <c r="K46" s="107"/>
      <c r="L46" s="107"/>
      <c r="M46" s="136">
        <v>0.50367962962962964</v>
      </c>
      <c r="N46" s="133">
        <v>0.49027777777777498</v>
      </c>
    </row>
    <row r="47" spans="1:20" ht="27.75" customHeight="1" x14ac:dyDescent="0.2">
      <c r="A47" s="138">
        <v>25</v>
      </c>
      <c r="B47" s="139">
        <v>14</v>
      </c>
      <c r="C47" s="139">
        <v>10092426331</v>
      </c>
      <c r="D47" s="140" t="s">
        <v>108</v>
      </c>
      <c r="E47" s="141">
        <v>38756</v>
      </c>
      <c r="F47" s="148" t="s">
        <v>188</v>
      </c>
      <c r="G47" s="142" t="s">
        <v>104</v>
      </c>
      <c r="H47" s="151">
        <v>1.3403009259265186E-2</v>
      </c>
      <c r="I47" s="152">
        <v>1.199421296298131E-3</v>
      </c>
      <c r="J47" s="144">
        <v>40.413809778742426</v>
      </c>
      <c r="K47" s="107"/>
      <c r="L47" s="107"/>
      <c r="M47" s="136">
        <v>0.53840300925925921</v>
      </c>
      <c r="N47" s="133">
        <v>0.52499999999999403</v>
      </c>
    </row>
    <row r="48" spans="1:20" ht="27.75" customHeight="1" x14ac:dyDescent="0.2">
      <c r="A48" s="138">
        <v>26</v>
      </c>
      <c r="B48" s="139">
        <v>71</v>
      </c>
      <c r="C48" s="139">
        <v>10096594402</v>
      </c>
      <c r="D48" s="140" t="s">
        <v>109</v>
      </c>
      <c r="E48" s="141">
        <v>38602</v>
      </c>
      <c r="F48" s="148" t="s">
        <v>188</v>
      </c>
      <c r="G48" s="142" t="s">
        <v>82</v>
      </c>
      <c r="H48" s="151">
        <v>1.343402777777869E-2</v>
      </c>
      <c r="I48" s="152">
        <v>1.2304398148116347E-3</v>
      </c>
      <c r="J48" s="144">
        <v>40.320496252258827</v>
      </c>
      <c r="K48" s="107"/>
      <c r="L48" s="107"/>
      <c r="M48" s="136">
        <v>0.48357291666666669</v>
      </c>
      <c r="N48" s="133">
        <v>0.470138888888888</v>
      </c>
    </row>
    <row r="49" spans="1:20" ht="27.75" customHeight="1" x14ac:dyDescent="0.2">
      <c r="A49" s="138">
        <v>27</v>
      </c>
      <c r="B49" s="139">
        <v>81</v>
      </c>
      <c r="C49" s="139">
        <v>10097338470</v>
      </c>
      <c r="D49" s="140" t="s">
        <v>110</v>
      </c>
      <c r="E49" s="141">
        <v>38529</v>
      </c>
      <c r="F49" s="148" t="s">
        <v>75</v>
      </c>
      <c r="G49" s="142" t="s">
        <v>82</v>
      </c>
      <c r="H49" s="151">
        <v>1.344664351851893E-2</v>
      </c>
      <c r="I49" s="152">
        <v>1.2430555555518752E-3</v>
      </c>
      <c r="J49" s="144">
        <v>40.282667263445688</v>
      </c>
      <c r="K49" s="146"/>
      <c r="L49" s="146"/>
      <c r="M49" s="135">
        <v>0.48289108796296293</v>
      </c>
      <c r="N49" s="133">
        <v>0.469444444444444</v>
      </c>
      <c r="O49" s="104"/>
      <c r="P49" s="104"/>
      <c r="Q49" s="104"/>
      <c r="R49" s="104"/>
      <c r="S49" s="104"/>
      <c r="T49" s="104"/>
    </row>
    <row r="50" spans="1:20" ht="27.75" customHeight="1" x14ac:dyDescent="0.2">
      <c r="A50" s="138">
        <v>28</v>
      </c>
      <c r="B50" s="139">
        <v>75</v>
      </c>
      <c r="C50" s="139">
        <v>10092183326</v>
      </c>
      <c r="D50" s="140" t="s">
        <v>111</v>
      </c>
      <c r="E50" s="141">
        <v>38983</v>
      </c>
      <c r="F50" s="148" t="s">
        <v>188</v>
      </c>
      <c r="G50" s="142" t="s">
        <v>82</v>
      </c>
      <c r="H50" s="151">
        <v>1.34587962963022E-2</v>
      </c>
      <c r="I50" s="152">
        <v>1.2552083333351449E-3</v>
      </c>
      <c r="J50" s="144">
        <v>40.246293557135523</v>
      </c>
      <c r="K50" s="107"/>
      <c r="L50" s="107"/>
      <c r="M50" s="136">
        <v>0.53984768518518522</v>
      </c>
      <c r="N50" s="133">
        <v>0.52638888888888302</v>
      </c>
    </row>
    <row r="51" spans="1:20" ht="27.75" customHeight="1" x14ac:dyDescent="0.2">
      <c r="A51" s="138">
        <v>29</v>
      </c>
      <c r="B51" s="139">
        <v>22</v>
      </c>
      <c r="C51" s="139">
        <v>10091419652</v>
      </c>
      <c r="D51" s="140" t="s">
        <v>112</v>
      </c>
      <c r="E51" s="141">
        <v>38477</v>
      </c>
      <c r="F51" s="148" t="s">
        <v>188</v>
      </c>
      <c r="G51" s="142" t="s">
        <v>189</v>
      </c>
      <c r="H51" s="151">
        <v>1.3476157407412925E-2</v>
      </c>
      <c r="I51" s="152">
        <v>1.2725694444458702E-3</v>
      </c>
      <c r="J51" s="144">
        <v>40.194444921570017</v>
      </c>
      <c r="K51" s="107"/>
      <c r="L51" s="107"/>
      <c r="M51" s="136">
        <v>0.53778171296296295</v>
      </c>
      <c r="N51" s="133">
        <v>0.52430555555555003</v>
      </c>
    </row>
    <row r="52" spans="1:20" ht="27.75" customHeight="1" x14ac:dyDescent="0.2">
      <c r="A52" s="138">
        <v>30</v>
      </c>
      <c r="B52" s="139">
        <v>7</v>
      </c>
      <c r="C52" s="139">
        <v>10083179100</v>
      </c>
      <c r="D52" s="140" t="s">
        <v>113</v>
      </c>
      <c r="E52" s="141">
        <v>38534</v>
      </c>
      <c r="F52" s="148" t="s">
        <v>188</v>
      </c>
      <c r="G52" s="142" t="s">
        <v>114</v>
      </c>
      <c r="H52" s="151">
        <v>1.3479050925925606E-2</v>
      </c>
      <c r="I52" s="152">
        <v>1.2754629629585512E-3</v>
      </c>
      <c r="J52" s="144">
        <v>40.18581646759899</v>
      </c>
      <c r="K52" s="106"/>
      <c r="L52" s="145"/>
      <c r="M52" s="135">
        <v>0.47389571759259258</v>
      </c>
      <c r="N52" s="133">
        <v>0.46041666666666697</v>
      </c>
      <c r="O52" s="104"/>
      <c r="P52" s="104"/>
      <c r="Q52" s="104"/>
      <c r="R52" s="104"/>
      <c r="S52" s="104"/>
      <c r="T52" s="104"/>
    </row>
    <row r="53" spans="1:20" ht="27.75" customHeight="1" x14ac:dyDescent="0.2">
      <c r="A53" s="138">
        <v>31</v>
      </c>
      <c r="B53" s="139">
        <v>110</v>
      </c>
      <c r="C53" s="139">
        <v>0</v>
      </c>
      <c r="D53" s="140" t="s">
        <v>115</v>
      </c>
      <c r="E53" s="141">
        <v>38375</v>
      </c>
      <c r="F53" s="148" t="s">
        <v>188</v>
      </c>
      <c r="G53" s="142" t="s">
        <v>89</v>
      </c>
      <c r="H53" s="151">
        <v>1.3502314814819227E-2</v>
      </c>
      <c r="I53" s="152">
        <v>1.2987268518521722E-3</v>
      </c>
      <c r="J53" s="144">
        <v>40.116578090163472</v>
      </c>
      <c r="K53" s="107"/>
      <c r="L53" s="107"/>
      <c r="M53" s="136">
        <v>0.5218356481481482</v>
      </c>
      <c r="N53" s="133">
        <v>0.50833333333332897</v>
      </c>
    </row>
    <row r="54" spans="1:20" ht="27.75" customHeight="1" x14ac:dyDescent="0.2">
      <c r="A54" s="138">
        <v>32</v>
      </c>
      <c r="B54" s="139">
        <v>16</v>
      </c>
      <c r="C54" s="139">
        <v>10093599627</v>
      </c>
      <c r="D54" s="140" t="s">
        <v>116</v>
      </c>
      <c r="E54" s="141">
        <v>38687</v>
      </c>
      <c r="F54" s="148" t="s">
        <v>188</v>
      </c>
      <c r="G54" s="142" t="s">
        <v>104</v>
      </c>
      <c r="H54" s="151">
        <v>1.3507291666668919E-2</v>
      </c>
      <c r="I54" s="152">
        <v>1.3037037037018639E-3</v>
      </c>
      <c r="J54" s="144">
        <v>40.101796868968407</v>
      </c>
      <c r="K54" s="107"/>
      <c r="L54" s="107"/>
      <c r="M54" s="136">
        <v>0.5044795138888889</v>
      </c>
      <c r="N54" s="133">
        <v>0.49097222222221998</v>
      </c>
    </row>
    <row r="55" spans="1:20" ht="27.75" customHeight="1" x14ac:dyDescent="0.2">
      <c r="A55" s="138">
        <v>33</v>
      </c>
      <c r="B55" s="139">
        <v>88</v>
      </c>
      <c r="C55" s="139">
        <v>10091544742</v>
      </c>
      <c r="D55" s="140" t="s">
        <v>117</v>
      </c>
      <c r="E55" s="141">
        <v>39346</v>
      </c>
      <c r="F55" s="105" t="s">
        <v>187</v>
      </c>
      <c r="G55" s="142" t="s">
        <v>82</v>
      </c>
      <c r="H55" s="151">
        <v>1.3549884259263401E-2</v>
      </c>
      <c r="I55" s="152">
        <v>1.3462962962963454E-3</v>
      </c>
      <c r="J55" s="144">
        <v>39.975741216856179</v>
      </c>
      <c r="K55" s="107"/>
      <c r="L55" s="107"/>
      <c r="M55" s="136">
        <v>0.52466099537037036</v>
      </c>
      <c r="N55" s="133">
        <v>0.51111111111110696</v>
      </c>
    </row>
    <row r="56" spans="1:20" ht="27.75" customHeight="1" x14ac:dyDescent="0.2">
      <c r="A56" s="138">
        <v>34</v>
      </c>
      <c r="B56" s="139">
        <v>26</v>
      </c>
      <c r="C56" s="139">
        <v>10080173716</v>
      </c>
      <c r="D56" s="140" t="s">
        <v>118</v>
      </c>
      <c r="E56" s="141">
        <v>38601</v>
      </c>
      <c r="F56" s="105" t="s">
        <v>187</v>
      </c>
      <c r="G56" s="142" t="s">
        <v>119</v>
      </c>
      <c r="H56" s="151">
        <v>1.3555092592595908E-2</v>
      </c>
      <c r="I56" s="152">
        <v>1.3515046296288524E-3</v>
      </c>
      <c r="J56" s="144">
        <v>39.960381160548991</v>
      </c>
      <c r="K56" s="107"/>
      <c r="L56" s="107"/>
      <c r="M56" s="136">
        <v>0.50938842592592593</v>
      </c>
      <c r="N56" s="133">
        <v>0.49583333333333002</v>
      </c>
    </row>
    <row r="57" spans="1:20" ht="27.75" customHeight="1" x14ac:dyDescent="0.2">
      <c r="A57" s="138">
        <v>35</v>
      </c>
      <c r="B57" s="139">
        <v>8</v>
      </c>
      <c r="C57" s="139">
        <v>10082556882</v>
      </c>
      <c r="D57" s="140" t="s">
        <v>120</v>
      </c>
      <c r="E57" s="141">
        <v>38371</v>
      </c>
      <c r="F57" s="105" t="s">
        <v>187</v>
      </c>
      <c r="G57" s="142" t="s">
        <v>114</v>
      </c>
      <c r="H57" s="151">
        <v>1.3661921296301727E-2</v>
      </c>
      <c r="I57" s="152">
        <v>1.4583333333346715E-3</v>
      </c>
      <c r="J57" s="144">
        <v>39.647912977898322</v>
      </c>
      <c r="K57" s="107"/>
      <c r="L57" s="107"/>
      <c r="M57" s="136">
        <v>0.53310636574074077</v>
      </c>
      <c r="N57" s="133">
        <v>0.51944444444443905</v>
      </c>
    </row>
    <row r="58" spans="1:20" ht="27.75" customHeight="1" x14ac:dyDescent="0.2">
      <c r="A58" s="138">
        <v>36</v>
      </c>
      <c r="B58" s="139">
        <v>74</v>
      </c>
      <c r="C58" s="139">
        <v>0</v>
      </c>
      <c r="D58" s="140" t="s">
        <v>121</v>
      </c>
      <c r="E58" s="141">
        <v>38775</v>
      </c>
      <c r="F58" s="148" t="s">
        <v>188</v>
      </c>
      <c r="G58" s="142" t="s">
        <v>82</v>
      </c>
      <c r="H58" s="151">
        <v>1.366562500000168E-2</v>
      </c>
      <c r="I58" s="152">
        <v>1.4620370370346247E-3</v>
      </c>
      <c r="J58" s="144">
        <v>39.637167467027673</v>
      </c>
      <c r="K58" s="107"/>
      <c r="L58" s="107"/>
      <c r="M58" s="136">
        <v>0.4928322916666667</v>
      </c>
      <c r="N58" s="133">
        <v>0.47916666666666502</v>
      </c>
    </row>
    <row r="59" spans="1:20" ht="27.75" customHeight="1" x14ac:dyDescent="0.2">
      <c r="A59" s="138">
        <v>37</v>
      </c>
      <c r="B59" s="139">
        <v>33</v>
      </c>
      <c r="C59" s="139">
        <v>0</v>
      </c>
      <c r="D59" s="140" t="s">
        <v>122</v>
      </c>
      <c r="E59" s="141">
        <v>38970</v>
      </c>
      <c r="F59" s="105" t="s">
        <v>187</v>
      </c>
      <c r="G59" s="142" t="s">
        <v>107</v>
      </c>
      <c r="H59" s="151">
        <v>1.3673148148153236E-2</v>
      </c>
      <c r="I59" s="152">
        <v>1.4695601851861806E-3</v>
      </c>
      <c r="J59" s="144">
        <v>39.615358569769235</v>
      </c>
      <c r="K59" s="107"/>
      <c r="L59" s="107"/>
      <c r="M59" s="136">
        <v>0.53728425925925927</v>
      </c>
      <c r="N59" s="133">
        <v>0.52361111111110603</v>
      </c>
    </row>
    <row r="60" spans="1:20" ht="27.75" customHeight="1" x14ac:dyDescent="0.2">
      <c r="A60" s="138">
        <v>38</v>
      </c>
      <c r="B60" s="139">
        <v>66</v>
      </c>
      <c r="C60" s="139">
        <v>10105978645</v>
      </c>
      <c r="D60" s="140" t="s">
        <v>123</v>
      </c>
      <c r="E60" s="141">
        <v>39170</v>
      </c>
      <c r="F60" s="148" t="s">
        <v>186</v>
      </c>
      <c r="G60" s="142" t="s">
        <v>82</v>
      </c>
      <c r="H60" s="151">
        <v>1.3696412037040862E-2</v>
      </c>
      <c r="I60" s="152">
        <v>1.4928240740738064E-3</v>
      </c>
      <c r="J60" s="144">
        <v>39.54807034147133</v>
      </c>
      <c r="K60" s="107"/>
      <c r="L60" s="107"/>
      <c r="M60" s="136">
        <v>0.51508530092592586</v>
      </c>
      <c r="N60" s="133">
        <v>0.501388888888885</v>
      </c>
    </row>
    <row r="61" spans="1:20" ht="27.75" customHeight="1" x14ac:dyDescent="0.2">
      <c r="A61" s="138">
        <v>39</v>
      </c>
      <c r="B61" s="139">
        <v>15</v>
      </c>
      <c r="C61" s="139">
        <v>10092736933</v>
      </c>
      <c r="D61" s="140" t="s">
        <v>124</v>
      </c>
      <c r="E61" s="141">
        <v>38778</v>
      </c>
      <c r="F61" s="148" t="s">
        <v>188</v>
      </c>
      <c r="G61" s="142" t="s">
        <v>104</v>
      </c>
      <c r="H61" s="151">
        <v>1.370474537037053E-2</v>
      </c>
      <c r="I61" s="152">
        <v>1.501157407403475E-3</v>
      </c>
      <c r="J61" s="144">
        <v>39.524022667195446</v>
      </c>
      <c r="K61" s="106"/>
      <c r="L61" s="139"/>
      <c r="M61" s="135">
        <v>0.47967696759259254</v>
      </c>
      <c r="N61" s="133">
        <v>0.46597222222222201</v>
      </c>
      <c r="O61" s="104"/>
      <c r="P61" s="104"/>
      <c r="Q61" s="104"/>
      <c r="R61" s="104"/>
      <c r="S61" s="104"/>
      <c r="T61" s="104"/>
    </row>
    <row r="62" spans="1:20" ht="27.75" customHeight="1" x14ac:dyDescent="0.2">
      <c r="A62" s="138">
        <v>40</v>
      </c>
      <c r="B62" s="139">
        <v>6</v>
      </c>
      <c r="C62" s="139">
        <v>10083179096</v>
      </c>
      <c r="D62" s="140" t="s">
        <v>125</v>
      </c>
      <c r="E62" s="141">
        <v>38485</v>
      </c>
      <c r="F62" s="105" t="s">
        <v>187</v>
      </c>
      <c r="G62" s="142" t="s">
        <v>114</v>
      </c>
      <c r="H62" s="151">
        <v>1.3748032407408628E-2</v>
      </c>
      <c r="I62" s="152">
        <v>1.5444444444415728E-3</v>
      </c>
      <c r="J62" s="144">
        <v>39.399577380598103</v>
      </c>
      <c r="K62" s="107"/>
      <c r="L62" s="107"/>
      <c r="M62" s="136">
        <v>0.49222025462962965</v>
      </c>
      <c r="N62" s="133">
        <v>0.47847222222222102</v>
      </c>
    </row>
    <row r="63" spans="1:20" ht="27.75" customHeight="1" x14ac:dyDescent="0.2">
      <c r="A63" s="138">
        <v>41</v>
      </c>
      <c r="B63" s="139">
        <v>90</v>
      </c>
      <c r="C63" s="139">
        <v>0</v>
      </c>
      <c r="D63" s="140" t="s">
        <v>126</v>
      </c>
      <c r="E63" s="141">
        <v>39347</v>
      </c>
      <c r="F63" s="148" t="s">
        <v>186</v>
      </c>
      <c r="G63" s="142" t="s">
        <v>82</v>
      </c>
      <c r="H63" s="151">
        <v>1.3775578703709046E-2</v>
      </c>
      <c r="I63" s="152">
        <v>1.5719907407419909E-3</v>
      </c>
      <c r="J63" s="144">
        <v>39.320792129104824</v>
      </c>
      <c r="K63" s="107"/>
      <c r="L63" s="107"/>
      <c r="M63" s="136">
        <v>0.53460891203703709</v>
      </c>
      <c r="N63" s="133">
        <v>0.52083333333332804</v>
      </c>
    </row>
    <row r="64" spans="1:20" ht="27.75" customHeight="1" x14ac:dyDescent="0.2">
      <c r="A64" s="138">
        <v>42</v>
      </c>
      <c r="B64" s="139">
        <v>17</v>
      </c>
      <c r="C64" s="139">
        <v>10096563278</v>
      </c>
      <c r="D64" s="140" t="s">
        <v>127</v>
      </c>
      <c r="E64" s="141">
        <v>38890</v>
      </c>
      <c r="F64" s="148" t="s">
        <v>188</v>
      </c>
      <c r="G64" s="142" t="s">
        <v>128</v>
      </c>
      <c r="H64" s="151">
        <v>1.3878125000002128E-2</v>
      </c>
      <c r="I64" s="152">
        <v>1.6745370370350732E-3</v>
      </c>
      <c r="J64" s="144">
        <v>39.030248442536987</v>
      </c>
      <c r="K64" s="107"/>
      <c r="L64" s="107"/>
      <c r="M64" s="136">
        <v>0.49998923611111112</v>
      </c>
      <c r="N64" s="133">
        <v>0.486111111111109</v>
      </c>
    </row>
    <row r="65" spans="1:20" ht="27.75" customHeight="1" x14ac:dyDescent="0.2">
      <c r="A65" s="138">
        <v>43</v>
      </c>
      <c r="B65" s="139">
        <v>91</v>
      </c>
      <c r="C65" s="139">
        <v>10066304534</v>
      </c>
      <c r="D65" s="140" t="s">
        <v>129</v>
      </c>
      <c r="E65" s="141">
        <v>39151</v>
      </c>
      <c r="F65" s="148" t="s">
        <v>186</v>
      </c>
      <c r="G65" s="142" t="s">
        <v>82</v>
      </c>
      <c r="H65" s="151">
        <v>1.3891087962966675E-2</v>
      </c>
      <c r="I65" s="152">
        <v>1.6874999999996199E-3</v>
      </c>
      <c r="J65" s="144">
        <v>38.993825977543132</v>
      </c>
      <c r="K65" s="107"/>
      <c r="L65" s="107"/>
      <c r="M65" s="136">
        <v>0.51180775462962969</v>
      </c>
      <c r="N65" s="133">
        <v>0.49791666666666301</v>
      </c>
    </row>
    <row r="66" spans="1:20" ht="27.75" customHeight="1" x14ac:dyDescent="0.2">
      <c r="A66" s="138">
        <v>44</v>
      </c>
      <c r="B66" s="139">
        <v>93</v>
      </c>
      <c r="C66" s="139">
        <v>10105980564</v>
      </c>
      <c r="D66" s="140" t="s">
        <v>130</v>
      </c>
      <c r="E66" s="141">
        <v>38855</v>
      </c>
      <c r="F66" s="105" t="s">
        <v>187</v>
      </c>
      <c r="G66" s="142" t="s">
        <v>131</v>
      </c>
      <c r="H66" s="151">
        <v>1.3915856481483302E-2</v>
      </c>
      <c r="I66" s="152">
        <v>1.7122685185162467E-3</v>
      </c>
      <c r="J66" s="144">
        <v>38.92442174776798</v>
      </c>
      <c r="K66" s="107"/>
      <c r="L66" s="107"/>
      <c r="M66" s="136">
        <v>0.4979436342592593</v>
      </c>
      <c r="N66" s="133">
        <v>0.484027777777776</v>
      </c>
    </row>
    <row r="67" spans="1:20" ht="27.75" customHeight="1" x14ac:dyDescent="0.2">
      <c r="A67" s="138">
        <v>45</v>
      </c>
      <c r="B67" s="139">
        <v>32</v>
      </c>
      <c r="C67" s="139">
        <v>0</v>
      </c>
      <c r="D67" s="140" t="s">
        <v>132</v>
      </c>
      <c r="E67" s="141">
        <v>38735</v>
      </c>
      <c r="F67" s="105" t="s">
        <v>187</v>
      </c>
      <c r="G67" s="142" t="s">
        <v>107</v>
      </c>
      <c r="H67" s="151">
        <v>1.3934837962966073E-2</v>
      </c>
      <c r="I67" s="152">
        <v>1.7312499999990183E-3</v>
      </c>
      <c r="J67" s="144">
        <v>38.87140045016865</v>
      </c>
      <c r="K67" s="107"/>
      <c r="L67" s="107"/>
      <c r="M67" s="136">
        <v>0.50629594907407405</v>
      </c>
      <c r="N67" s="133">
        <v>0.49236111111110797</v>
      </c>
    </row>
    <row r="68" spans="1:20" ht="27.75" customHeight="1" x14ac:dyDescent="0.2">
      <c r="A68" s="138">
        <v>46</v>
      </c>
      <c r="B68" s="139">
        <v>25</v>
      </c>
      <c r="C68" s="139">
        <v>10089792577</v>
      </c>
      <c r="D68" s="140" t="s">
        <v>133</v>
      </c>
      <c r="E68" s="141">
        <v>38797</v>
      </c>
      <c r="F68" s="105" t="s">
        <v>187</v>
      </c>
      <c r="G68" s="142" t="s">
        <v>119</v>
      </c>
      <c r="H68" s="151">
        <v>1.3970949074074035E-2</v>
      </c>
      <c r="I68" s="152">
        <v>1.7673611111069798E-3</v>
      </c>
      <c r="J68" s="144">
        <v>38.770928431185851</v>
      </c>
      <c r="K68" s="106"/>
      <c r="L68" s="145"/>
      <c r="M68" s="134">
        <v>0.47299872685185185</v>
      </c>
      <c r="N68" s="133">
        <v>0.45902777777777781</v>
      </c>
      <c r="O68" s="104"/>
      <c r="P68" s="104"/>
      <c r="Q68" s="104"/>
      <c r="R68" s="104"/>
      <c r="S68" s="104"/>
      <c r="T68" s="104"/>
    </row>
    <row r="69" spans="1:20" ht="27.75" customHeight="1" x14ac:dyDescent="0.2">
      <c r="A69" s="138">
        <v>47</v>
      </c>
      <c r="B69" s="139">
        <v>24</v>
      </c>
      <c r="C69" s="139">
        <v>10073954295</v>
      </c>
      <c r="D69" s="140" t="s">
        <v>134</v>
      </c>
      <c r="E69" s="141">
        <v>38392</v>
      </c>
      <c r="F69" s="105" t="s">
        <v>187</v>
      </c>
      <c r="G69" s="142" t="s">
        <v>119</v>
      </c>
      <c r="H69" s="151">
        <v>1.3998263888891305E-2</v>
      </c>
      <c r="I69" s="152">
        <v>1.7946759259242495E-3</v>
      </c>
      <c r="J69" s="144">
        <v>38.695274711639108</v>
      </c>
      <c r="K69" s="107"/>
      <c r="L69" s="107"/>
      <c r="M69" s="136">
        <v>0.50358159722222229</v>
      </c>
      <c r="N69" s="133">
        <v>0.48958333333333098</v>
      </c>
    </row>
    <row r="70" spans="1:20" ht="27.75" customHeight="1" x14ac:dyDescent="0.2">
      <c r="A70" s="138">
        <v>48</v>
      </c>
      <c r="B70" s="139">
        <v>68</v>
      </c>
      <c r="C70" s="139">
        <v>10105978443</v>
      </c>
      <c r="D70" s="140" t="s">
        <v>135</v>
      </c>
      <c r="E70" s="141">
        <v>39306</v>
      </c>
      <c r="F70" s="148" t="s">
        <v>186</v>
      </c>
      <c r="G70" s="142" t="s">
        <v>82</v>
      </c>
      <c r="H70" s="151">
        <v>1.4003009259264232E-2</v>
      </c>
      <c r="I70" s="152">
        <v>1.7994212962971767E-3</v>
      </c>
      <c r="J70" s="144">
        <v>38.6821615723996</v>
      </c>
      <c r="K70" s="107"/>
      <c r="L70" s="107"/>
      <c r="M70" s="136">
        <v>0.53275300925925928</v>
      </c>
      <c r="N70" s="133">
        <v>0.51874999999999505</v>
      </c>
    </row>
    <row r="71" spans="1:20" ht="27.75" customHeight="1" x14ac:dyDescent="0.2">
      <c r="A71" s="138">
        <v>49</v>
      </c>
      <c r="B71" s="139">
        <v>87</v>
      </c>
      <c r="C71" s="139">
        <v>10095277121</v>
      </c>
      <c r="D71" s="140" t="s">
        <v>136</v>
      </c>
      <c r="E71" s="141">
        <v>38766</v>
      </c>
      <c r="F71" s="148" t="s">
        <v>186</v>
      </c>
      <c r="G71" s="142" t="s">
        <v>82</v>
      </c>
      <c r="H71" s="151">
        <v>1.4057638888891111E-2</v>
      </c>
      <c r="I71" s="152">
        <v>1.8540509259240556E-3</v>
      </c>
      <c r="J71" s="144">
        <v>38.531838166273609</v>
      </c>
      <c r="K71" s="107"/>
      <c r="L71" s="107"/>
      <c r="M71" s="136">
        <v>0.49877986111111111</v>
      </c>
      <c r="N71" s="133">
        <v>0.48472222222222</v>
      </c>
    </row>
    <row r="72" spans="1:20" ht="27.75" customHeight="1" x14ac:dyDescent="0.2">
      <c r="A72" s="138">
        <v>50</v>
      </c>
      <c r="B72" s="139">
        <v>102</v>
      </c>
      <c r="C72" s="139">
        <v>10105091804</v>
      </c>
      <c r="D72" s="140" t="s">
        <v>137</v>
      </c>
      <c r="E72" s="141">
        <v>38492</v>
      </c>
      <c r="F72" s="148" t="s">
        <v>188</v>
      </c>
      <c r="G72" s="142" t="s">
        <v>79</v>
      </c>
      <c r="H72" s="151">
        <v>1.4059722222222792E-2</v>
      </c>
      <c r="I72" s="152">
        <v>1.8561342592557373E-3</v>
      </c>
      <c r="J72" s="144">
        <v>38.526128617997053</v>
      </c>
      <c r="K72" s="106"/>
      <c r="L72" s="145"/>
      <c r="M72" s="135">
        <v>0.47586527777777782</v>
      </c>
      <c r="N72" s="133">
        <v>0.46180555555555503</v>
      </c>
      <c r="O72" s="104"/>
      <c r="P72" s="104"/>
      <c r="Q72" s="104"/>
      <c r="R72" s="104"/>
      <c r="S72" s="104"/>
      <c r="T72" s="104"/>
    </row>
    <row r="73" spans="1:20" ht="27.75" customHeight="1" x14ac:dyDescent="0.2">
      <c r="A73" s="138">
        <v>51</v>
      </c>
      <c r="B73" s="139">
        <v>63</v>
      </c>
      <c r="C73" s="139">
        <v>0</v>
      </c>
      <c r="D73" s="140" t="s">
        <v>138</v>
      </c>
      <c r="E73" s="141">
        <v>38756</v>
      </c>
      <c r="F73" s="148" t="s">
        <v>186</v>
      </c>
      <c r="G73" s="142" t="s">
        <v>82</v>
      </c>
      <c r="H73" s="151">
        <v>1.409259259259249E-2</v>
      </c>
      <c r="I73" s="152">
        <v>1.8890046296254348E-3</v>
      </c>
      <c r="J73" s="144">
        <v>38.436268068331422</v>
      </c>
      <c r="K73" s="106"/>
      <c r="L73" s="145"/>
      <c r="M73" s="135">
        <v>0.47798148148148151</v>
      </c>
      <c r="N73" s="133">
        <v>0.46388888888888902</v>
      </c>
      <c r="O73" s="104"/>
      <c r="P73" s="104"/>
      <c r="Q73" s="104"/>
      <c r="R73" s="104"/>
      <c r="S73" s="104"/>
      <c r="T73" s="104"/>
    </row>
    <row r="74" spans="1:20" ht="27.75" customHeight="1" x14ac:dyDescent="0.2">
      <c r="A74" s="138">
        <v>52</v>
      </c>
      <c r="B74" s="139">
        <v>95</v>
      </c>
      <c r="C74" s="139">
        <v>10078944745</v>
      </c>
      <c r="D74" s="140" t="s">
        <v>139</v>
      </c>
      <c r="E74" s="141">
        <v>38541</v>
      </c>
      <c r="F74" s="105" t="s">
        <v>75</v>
      </c>
      <c r="G74" s="142" t="s">
        <v>94</v>
      </c>
      <c r="H74" s="151">
        <v>1.4094907407407375E-2</v>
      </c>
      <c r="I74" s="152">
        <v>1.8913194444403203E-3</v>
      </c>
      <c r="J74" s="144">
        <v>38.429955657743562</v>
      </c>
      <c r="K74" s="106"/>
      <c r="L74" s="145"/>
      <c r="M74" s="135">
        <v>0.4765949074074074</v>
      </c>
      <c r="N74" s="133">
        <v>0.46250000000000002</v>
      </c>
      <c r="O74" s="104"/>
      <c r="P74" s="104"/>
      <c r="Q74" s="104"/>
      <c r="R74" s="104"/>
      <c r="S74" s="104"/>
      <c r="T74" s="104"/>
    </row>
    <row r="75" spans="1:20" ht="27.75" customHeight="1" x14ac:dyDescent="0.2">
      <c r="A75" s="138">
        <v>53</v>
      </c>
      <c r="B75" s="139">
        <v>55</v>
      </c>
      <c r="C75" s="139">
        <v>10096753036</v>
      </c>
      <c r="D75" s="140" t="s">
        <v>140</v>
      </c>
      <c r="E75" s="141">
        <v>39033</v>
      </c>
      <c r="F75" s="148" t="s">
        <v>186</v>
      </c>
      <c r="G75" s="142" t="s">
        <v>34</v>
      </c>
      <c r="H75" s="151">
        <v>1.4112962962965936E-2</v>
      </c>
      <c r="I75" s="152">
        <v>1.9093749999988807E-3</v>
      </c>
      <c r="J75" s="144">
        <v>38.380789922574252</v>
      </c>
      <c r="K75" s="107"/>
      <c r="L75" s="107"/>
      <c r="M75" s="136">
        <v>0.51411296296296294</v>
      </c>
      <c r="N75" s="133">
        <v>0.499999999999997</v>
      </c>
    </row>
    <row r="76" spans="1:20" ht="27.75" customHeight="1" x14ac:dyDescent="0.2">
      <c r="A76" s="138">
        <v>54</v>
      </c>
      <c r="B76" s="139">
        <v>61</v>
      </c>
      <c r="C76" s="139">
        <v>10092179181</v>
      </c>
      <c r="D76" s="140" t="s">
        <v>141</v>
      </c>
      <c r="E76" s="141">
        <v>38803</v>
      </c>
      <c r="F76" s="148" t="s">
        <v>186</v>
      </c>
      <c r="G76" s="142" t="s">
        <v>82</v>
      </c>
      <c r="H76" s="151">
        <v>1.4146064814816006E-2</v>
      </c>
      <c r="I76" s="152">
        <v>1.942476851848951E-3</v>
      </c>
      <c r="J76" s="144">
        <v>38.290978710867158</v>
      </c>
      <c r="K76" s="107"/>
      <c r="L76" s="107"/>
      <c r="M76" s="136">
        <v>0.48636828703703699</v>
      </c>
      <c r="N76" s="133">
        <v>0.47222222222222099</v>
      </c>
    </row>
    <row r="77" spans="1:20" ht="27.75" customHeight="1" x14ac:dyDescent="0.2">
      <c r="A77" s="138">
        <v>55</v>
      </c>
      <c r="B77" s="139">
        <v>92</v>
      </c>
      <c r="C77" s="139">
        <v>0</v>
      </c>
      <c r="D77" s="140" t="s">
        <v>142</v>
      </c>
      <c r="E77" s="141">
        <v>39242</v>
      </c>
      <c r="F77" s="148" t="s">
        <v>186</v>
      </c>
      <c r="G77" s="142" t="s">
        <v>82</v>
      </c>
      <c r="H77" s="151">
        <v>1.4160300925927571E-2</v>
      </c>
      <c r="I77" s="152">
        <v>1.9567129629605162E-3</v>
      </c>
      <c r="J77" s="144">
        <v>38.252482733249877</v>
      </c>
      <c r="K77" s="107"/>
      <c r="L77" s="107"/>
      <c r="M77" s="136">
        <v>0.48707696759259256</v>
      </c>
      <c r="N77" s="133">
        <v>0.47291666666666499</v>
      </c>
    </row>
    <row r="78" spans="1:20" ht="27.75" customHeight="1" x14ac:dyDescent="0.2">
      <c r="A78" s="138">
        <v>56</v>
      </c>
      <c r="B78" s="139">
        <v>27</v>
      </c>
      <c r="C78" s="139">
        <v>10084014512</v>
      </c>
      <c r="D78" s="140" t="s">
        <v>143</v>
      </c>
      <c r="E78" s="141">
        <v>38388</v>
      </c>
      <c r="F78" s="105" t="s">
        <v>187</v>
      </c>
      <c r="G78" s="142" t="s">
        <v>119</v>
      </c>
      <c r="H78" s="151">
        <v>1.4185648148152374E-2</v>
      </c>
      <c r="I78" s="152">
        <v>1.9820601851853192E-3</v>
      </c>
      <c r="J78" s="144">
        <v>38.184132371647515</v>
      </c>
      <c r="K78" s="107"/>
      <c r="L78" s="107"/>
      <c r="M78" s="136">
        <v>0.53015787037037032</v>
      </c>
      <c r="N78" s="133">
        <v>0.51597222222221795</v>
      </c>
    </row>
    <row r="79" spans="1:20" ht="27.75" customHeight="1" x14ac:dyDescent="0.2">
      <c r="A79" s="138">
        <v>57</v>
      </c>
      <c r="B79" s="139">
        <v>1</v>
      </c>
      <c r="C79" s="139">
        <v>0</v>
      </c>
      <c r="D79" s="140" t="s">
        <v>35</v>
      </c>
      <c r="E79" s="141">
        <v>38377</v>
      </c>
      <c r="F79" s="105" t="s">
        <v>187</v>
      </c>
      <c r="G79" s="142" t="s">
        <v>36</v>
      </c>
      <c r="H79" s="151">
        <v>1.4209606481481785E-2</v>
      </c>
      <c r="I79" s="152">
        <v>2.0060185185147295E-3</v>
      </c>
      <c r="J79" s="144">
        <v>38.11975140709044</v>
      </c>
      <c r="K79" s="106"/>
      <c r="L79" s="145"/>
      <c r="M79" s="135">
        <v>0.4787929398148148</v>
      </c>
      <c r="N79" s="133">
        <v>0.46458333333333302</v>
      </c>
      <c r="O79" s="104"/>
      <c r="P79" s="104"/>
      <c r="Q79" s="104"/>
      <c r="R79" s="104"/>
      <c r="S79" s="104"/>
      <c r="T79" s="104"/>
    </row>
    <row r="80" spans="1:20" ht="27.75" customHeight="1" x14ac:dyDescent="0.2">
      <c r="A80" s="138">
        <v>58</v>
      </c>
      <c r="B80" s="139">
        <v>104</v>
      </c>
      <c r="C80" s="139">
        <v>0</v>
      </c>
      <c r="D80" s="140" t="s">
        <v>144</v>
      </c>
      <c r="E80" s="141">
        <v>38458</v>
      </c>
      <c r="F80" s="148" t="s">
        <v>188</v>
      </c>
      <c r="G80" s="142" t="s">
        <v>79</v>
      </c>
      <c r="H80" s="151">
        <v>1.4210532407410992E-2</v>
      </c>
      <c r="I80" s="152">
        <v>2.0069444444439366E-3</v>
      </c>
      <c r="J80" s="144">
        <v>38.117267610901045</v>
      </c>
      <c r="K80" s="107"/>
      <c r="L80" s="107"/>
      <c r="M80" s="136">
        <v>0.51976608796296297</v>
      </c>
      <c r="N80" s="133">
        <v>0.50555555555555198</v>
      </c>
    </row>
    <row r="81" spans="1:20" ht="27.75" customHeight="1" x14ac:dyDescent="0.2">
      <c r="A81" s="138">
        <v>59</v>
      </c>
      <c r="B81" s="139">
        <v>50</v>
      </c>
      <c r="C81" s="139">
        <v>0</v>
      </c>
      <c r="D81" s="140" t="s">
        <v>145</v>
      </c>
      <c r="E81" s="141">
        <v>38838</v>
      </c>
      <c r="F81" s="148" t="s">
        <v>186</v>
      </c>
      <c r="G81" s="142" t="s">
        <v>34</v>
      </c>
      <c r="H81" s="151">
        <v>1.4262731481487156E-2</v>
      </c>
      <c r="I81" s="152">
        <v>2.0591435185201012E-3</v>
      </c>
      <c r="J81" s="144">
        <v>37.977765154573866</v>
      </c>
      <c r="K81" s="107"/>
      <c r="L81" s="107"/>
      <c r="M81" s="136">
        <v>0.53717939814814819</v>
      </c>
      <c r="N81" s="133">
        <v>0.52291666666666103</v>
      </c>
    </row>
    <row r="82" spans="1:20" ht="27.75" customHeight="1" x14ac:dyDescent="0.2">
      <c r="A82" s="138">
        <v>60</v>
      </c>
      <c r="B82" s="139">
        <v>64</v>
      </c>
      <c r="C82" s="139">
        <v>10106037451</v>
      </c>
      <c r="D82" s="140" t="s">
        <v>146</v>
      </c>
      <c r="E82" s="141">
        <v>38994</v>
      </c>
      <c r="F82" s="148" t="s">
        <v>186</v>
      </c>
      <c r="G82" s="142" t="s">
        <v>82</v>
      </c>
      <c r="H82" s="151">
        <v>1.4307291666669386E-2</v>
      </c>
      <c r="I82" s="152">
        <v>2.103703703702331E-3</v>
      </c>
      <c r="J82" s="144">
        <v>37.859483072435467</v>
      </c>
      <c r="K82" s="107"/>
      <c r="L82" s="107"/>
      <c r="M82" s="136">
        <v>0.50597395833333336</v>
      </c>
      <c r="N82" s="133">
        <v>0.49166666666666398</v>
      </c>
    </row>
    <row r="83" spans="1:20" ht="27.75" customHeight="1" x14ac:dyDescent="0.2">
      <c r="A83" s="138">
        <v>61</v>
      </c>
      <c r="B83" s="139">
        <v>89</v>
      </c>
      <c r="C83" s="139">
        <v>0</v>
      </c>
      <c r="D83" s="140" t="s">
        <v>147</v>
      </c>
      <c r="E83" s="141">
        <v>39219</v>
      </c>
      <c r="F83" s="148" t="s">
        <v>188</v>
      </c>
      <c r="G83" s="142" t="s">
        <v>82</v>
      </c>
      <c r="H83" s="151">
        <v>1.4363541666667701E-2</v>
      </c>
      <c r="I83" s="152">
        <v>2.1599537037006455E-3</v>
      </c>
      <c r="J83" s="144">
        <v>37.711219087675872</v>
      </c>
      <c r="K83" s="146"/>
      <c r="L83" s="146"/>
      <c r="M83" s="135">
        <v>0.4831135416666667</v>
      </c>
      <c r="N83" s="133">
        <v>0.468749999999999</v>
      </c>
      <c r="O83" s="104"/>
      <c r="P83" s="104"/>
      <c r="Q83" s="104"/>
      <c r="R83" s="104"/>
      <c r="S83" s="104"/>
      <c r="T83" s="104"/>
    </row>
    <row r="84" spans="1:20" ht="27.75" customHeight="1" x14ac:dyDescent="0.2">
      <c r="A84" s="138">
        <v>62</v>
      </c>
      <c r="B84" s="139">
        <v>4</v>
      </c>
      <c r="C84" s="139">
        <v>10094923675</v>
      </c>
      <c r="D84" s="140" t="s">
        <v>148</v>
      </c>
      <c r="E84" s="141">
        <v>38750</v>
      </c>
      <c r="F84" s="105" t="s">
        <v>187</v>
      </c>
      <c r="G84" s="142" t="s">
        <v>149</v>
      </c>
      <c r="H84" s="151">
        <v>1.4385763888893677E-2</v>
      </c>
      <c r="I84" s="152">
        <v>2.1821759259266216E-3</v>
      </c>
      <c r="J84" s="144">
        <v>37.652965170994683</v>
      </c>
      <c r="K84" s="107"/>
      <c r="L84" s="107"/>
      <c r="M84" s="136">
        <v>0.53452465277777772</v>
      </c>
      <c r="N84" s="133">
        <v>0.52013888888888404</v>
      </c>
    </row>
    <row r="85" spans="1:20" ht="27.75" customHeight="1" x14ac:dyDescent="0.2">
      <c r="A85" s="138">
        <v>63</v>
      </c>
      <c r="B85" s="139">
        <v>77</v>
      </c>
      <c r="C85" s="139">
        <v>0</v>
      </c>
      <c r="D85" s="140" t="s">
        <v>150</v>
      </c>
      <c r="E85" s="141">
        <v>38730</v>
      </c>
      <c r="F85" s="148" t="s">
        <v>188</v>
      </c>
      <c r="G85" s="142" t="s">
        <v>82</v>
      </c>
      <c r="H85" s="151">
        <v>1.4407754629634395E-2</v>
      </c>
      <c r="I85" s="152">
        <v>2.2041666666673398E-3</v>
      </c>
      <c r="J85" s="144">
        <v>37.595494967171838</v>
      </c>
      <c r="K85" s="107"/>
      <c r="L85" s="107"/>
      <c r="M85" s="136">
        <v>0.52968553240740734</v>
      </c>
      <c r="N85" s="133">
        <v>0.51527777777777295</v>
      </c>
    </row>
    <row r="86" spans="1:20" ht="27.75" customHeight="1" x14ac:dyDescent="0.2">
      <c r="A86" s="138">
        <v>64</v>
      </c>
      <c r="B86" s="139">
        <v>98</v>
      </c>
      <c r="C86" s="139">
        <v>10096458194</v>
      </c>
      <c r="D86" s="140" t="s">
        <v>151</v>
      </c>
      <c r="E86" s="141">
        <v>38960</v>
      </c>
      <c r="F86" s="148" t="s">
        <v>188</v>
      </c>
      <c r="G86" s="142" t="s">
        <v>94</v>
      </c>
      <c r="H86" s="151">
        <v>1.4410532407410748E-2</v>
      </c>
      <c r="I86" s="152">
        <v>2.2069444444436925E-3</v>
      </c>
      <c r="J86" s="144">
        <v>37.588248050301715</v>
      </c>
      <c r="K86" s="107"/>
      <c r="L86" s="107"/>
      <c r="M86" s="136">
        <v>0.51649386574074074</v>
      </c>
      <c r="N86" s="133">
        <v>0.50208333333333</v>
      </c>
    </row>
    <row r="87" spans="1:20" ht="27.75" customHeight="1" x14ac:dyDescent="0.2">
      <c r="A87" s="138">
        <v>65</v>
      </c>
      <c r="B87" s="139">
        <v>56</v>
      </c>
      <c r="C87" s="139">
        <v>10091275667</v>
      </c>
      <c r="D87" s="140" t="s">
        <v>152</v>
      </c>
      <c r="E87" s="141">
        <v>39330</v>
      </c>
      <c r="F87" s="148" t="s">
        <v>188</v>
      </c>
      <c r="G87" s="142" t="s">
        <v>153</v>
      </c>
      <c r="H87" s="151">
        <v>1.4430092592594312E-2</v>
      </c>
      <c r="I87" s="152">
        <v>2.2265046296272573E-3</v>
      </c>
      <c r="J87" s="144">
        <v>37.537296672971884</v>
      </c>
      <c r="K87" s="107"/>
      <c r="L87" s="107"/>
      <c r="M87" s="136">
        <v>0.49220787037037034</v>
      </c>
      <c r="N87" s="133">
        <v>0.47777777777777602</v>
      </c>
    </row>
    <row r="88" spans="1:20" ht="27.75" customHeight="1" x14ac:dyDescent="0.2">
      <c r="A88" s="138">
        <v>66</v>
      </c>
      <c r="B88" s="139">
        <v>28</v>
      </c>
      <c r="C88" s="139">
        <v>10097295428</v>
      </c>
      <c r="D88" s="140" t="s">
        <v>154</v>
      </c>
      <c r="E88" s="141">
        <v>38849</v>
      </c>
      <c r="F88" s="105" t="s">
        <v>187</v>
      </c>
      <c r="G88" s="142" t="s">
        <v>119</v>
      </c>
      <c r="H88" s="151">
        <v>1.4474421296297335E-2</v>
      </c>
      <c r="I88" s="152">
        <v>2.2708333333302799E-3</v>
      </c>
      <c r="J88" s="144">
        <v>37.422336657095165</v>
      </c>
      <c r="K88" s="107"/>
      <c r="L88" s="107"/>
      <c r="M88" s="136">
        <v>0.48947442129629631</v>
      </c>
      <c r="N88" s="133">
        <v>0.47499999999999898</v>
      </c>
    </row>
    <row r="89" spans="1:20" ht="27.75" customHeight="1" x14ac:dyDescent="0.2">
      <c r="A89" s="138">
        <v>67</v>
      </c>
      <c r="B89" s="139">
        <v>34</v>
      </c>
      <c r="C89" s="139">
        <v>0</v>
      </c>
      <c r="D89" s="140" t="s">
        <v>155</v>
      </c>
      <c r="E89" s="141">
        <v>38806</v>
      </c>
      <c r="F89" s="105" t="s">
        <v>187</v>
      </c>
      <c r="G89" s="142" t="s">
        <v>107</v>
      </c>
      <c r="H89" s="151">
        <v>1.4492245370374857E-2</v>
      </c>
      <c r="I89" s="152">
        <v>2.2886574074078014E-3</v>
      </c>
      <c r="J89" s="144">
        <v>37.376310766442394</v>
      </c>
      <c r="K89" s="107"/>
      <c r="L89" s="107"/>
      <c r="M89" s="136">
        <v>0.53254780092592591</v>
      </c>
      <c r="N89" s="133">
        <v>0.51805555555555105</v>
      </c>
    </row>
    <row r="90" spans="1:20" ht="27.75" customHeight="1" x14ac:dyDescent="0.2">
      <c r="A90" s="138">
        <v>68</v>
      </c>
      <c r="B90" s="139">
        <v>107</v>
      </c>
      <c r="C90" s="139">
        <v>10082343179</v>
      </c>
      <c r="D90" s="140" t="s">
        <v>156</v>
      </c>
      <c r="E90" s="141">
        <v>38524</v>
      </c>
      <c r="F90" s="105" t="s">
        <v>187</v>
      </c>
      <c r="G90" s="142" t="s">
        <v>157</v>
      </c>
      <c r="H90" s="151">
        <v>1.453553240740979E-2</v>
      </c>
      <c r="I90" s="152">
        <v>2.3319444444427351E-3</v>
      </c>
      <c r="J90" s="144">
        <v>37.265003543354268</v>
      </c>
      <c r="K90" s="107"/>
      <c r="L90" s="107"/>
      <c r="M90" s="136">
        <v>0.50897997685185181</v>
      </c>
      <c r="N90" s="133">
        <v>0.49444444444444202</v>
      </c>
    </row>
    <row r="91" spans="1:20" ht="27.75" customHeight="1" x14ac:dyDescent="0.2">
      <c r="A91" s="138">
        <v>69</v>
      </c>
      <c r="B91" s="139">
        <v>65</v>
      </c>
      <c r="C91" s="139">
        <v>10106037350</v>
      </c>
      <c r="D91" s="140" t="s">
        <v>71</v>
      </c>
      <c r="E91" s="141">
        <v>39137</v>
      </c>
      <c r="F91" s="148" t="s">
        <v>186</v>
      </c>
      <c r="G91" s="142" t="s">
        <v>82</v>
      </c>
      <c r="H91" s="151">
        <v>1.4572106481485214E-2</v>
      </c>
      <c r="I91" s="152">
        <v>2.368518518518159E-3</v>
      </c>
      <c r="J91" s="144">
        <v>37.171473277037094</v>
      </c>
      <c r="K91" s="107"/>
      <c r="L91" s="107"/>
      <c r="M91" s="136">
        <v>0.5187387731481482</v>
      </c>
      <c r="N91" s="133">
        <v>0.50416666666666299</v>
      </c>
    </row>
    <row r="92" spans="1:20" ht="27.75" customHeight="1" x14ac:dyDescent="0.2">
      <c r="A92" s="138">
        <v>70</v>
      </c>
      <c r="B92" s="139">
        <v>97</v>
      </c>
      <c r="C92" s="139">
        <v>10107339978</v>
      </c>
      <c r="D92" s="140" t="s">
        <v>158</v>
      </c>
      <c r="E92" s="141">
        <v>38874</v>
      </c>
      <c r="F92" s="105" t="s">
        <v>187</v>
      </c>
      <c r="G92" s="142" t="s">
        <v>94</v>
      </c>
      <c r="H92" s="151">
        <v>1.4614120370373296E-2</v>
      </c>
      <c r="I92" s="152">
        <v>2.4105324074062406E-3</v>
      </c>
      <c r="J92" s="144">
        <v>37.064609633623171</v>
      </c>
      <c r="K92" s="107"/>
      <c r="L92" s="107"/>
      <c r="M92" s="136">
        <v>0.50350300925925928</v>
      </c>
      <c r="N92" s="133">
        <v>0.48888888888888599</v>
      </c>
    </row>
    <row r="93" spans="1:20" ht="27.75" customHeight="1" x14ac:dyDescent="0.2">
      <c r="A93" s="138">
        <v>71</v>
      </c>
      <c r="B93" s="139">
        <v>100</v>
      </c>
      <c r="C93" s="139">
        <v>10105998146</v>
      </c>
      <c r="D93" s="140" t="s">
        <v>159</v>
      </c>
      <c r="E93" s="141">
        <v>38614</v>
      </c>
      <c r="F93" s="148" t="s">
        <v>188</v>
      </c>
      <c r="G93" s="142" t="s">
        <v>79</v>
      </c>
      <c r="H93" s="151">
        <v>1.4649537037041083E-2</v>
      </c>
      <c r="I93" s="152">
        <v>2.4459490740740275E-3</v>
      </c>
      <c r="J93" s="144">
        <v>36.975002370182246</v>
      </c>
      <c r="K93" s="107"/>
      <c r="L93" s="107"/>
      <c r="M93" s="136">
        <v>0.52089953703703706</v>
      </c>
      <c r="N93" s="133">
        <v>0.50624999999999598</v>
      </c>
    </row>
    <row r="94" spans="1:20" ht="27.75" customHeight="1" x14ac:dyDescent="0.2">
      <c r="A94" s="138">
        <v>72</v>
      </c>
      <c r="B94" s="139">
        <v>111</v>
      </c>
      <c r="C94" s="139">
        <v>0</v>
      </c>
      <c r="D94" s="140" t="s">
        <v>160</v>
      </c>
      <c r="E94" s="141">
        <v>38896</v>
      </c>
      <c r="F94" s="148" t="s">
        <v>188</v>
      </c>
      <c r="G94" s="142" t="s">
        <v>89</v>
      </c>
      <c r="H94" s="151">
        <v>1.4670949074075679E-2</v>
      </c>
      <c r="I94" s="152">
        <v>2.4673611111086236E-3</v>
      </c>
      <c r="J94" s="144">
        <v>36.921037891394462</v>
      </c>
      <c r="K94" s="107"/>
      <c r="L94" s="107"/>
      <c r="M94" s="136">
        <v>0.48897650462962966</v>
      </c>
      <c r="N94" s="133">
        <v>0.47430555555555398</v>
      </c>
    </row>
    <row r="95" spans="1:20" ht="27.75" customHeight="1" x14ac:dyDescent="0.2">
      <c r="A95" s="138">
        <v>73</v>
      </c>
      <c r="B95" s="139">
        <v>96</v>
      </c>
      <c r="C95" s="139">
        <v>10091161388</v>
      </c>
      <c r="D95" s="140" t="s">
        <v>161</v>
      </c>
      <c r="E95" s="141">
        <v>38885</v>
      </c>
      <c r="F95" s="148" t="s">
        <v>188</v>
      </c>
      <c r="G95" s="142" t="s">
        <v>94</v>
      </c>
      <c r="H95" s="151">
        <v>1.4692824074075517E-2</v>
      </c>
      <c r="I95" s="152">
        <v>2.4892361111084615E-3</v>
      </c>
      <c r="J95" s="144">
        <v>36.866069037224811</v>
      </c>
      <c r="K95" s="107"/>
      <c r="L95" s="107"/>
      <c r="M95" s="136">
        <v>0.49038726851851849</v>
      </c>
      <c r="N95" s="133">
        <v>0.47569444444444298</v>
      </c>
    </row>
    <row r="96" spans="1:20" ht="27.75" customHeight="1" x14ac:dyDescent="0.2">
      <c r="A96" s="138">
        <v>74</v>
      </c>
      <c r="B96" s="139">
        <v>78</v>
      </c>
      <c r="C96" s="139">
        <v>10093683186</v>
      </c>
      <c r="D96" s="140" t="s">
        <v>162</v>
      </c>
      <c r="E96" s="141">
        <v>38871</v>
      </c>
      <c r="F96" s="148" t="s">
        <v>188</v>
      </c>
      <c r="G96" s="142" t="s">
        <v>82</v>
      </c>
      <c r="H96" s="151">
        <v>1.4695254629632726E-2</v>
      </c>
      <c r="I96" s="152">
        <v>2.4916666666656706E-3</v>
      </c>
      <c r="J96" s="144">
        <v>36.859971488646764</v>
      </c>
      <c r="K96" s="107"/>
      <c r="L96" s="107"/>
      <c r="M96" s="136">
        <v>0.51330636574074073</v>
      </c>
      <c r="N96" s="133">
        <v>0.49861111111110801</v>
      </c>
    </row>
    <row r="97" spans="1:20" ht="27.75" customHeight="1" x14ac:dyDescent="0.2">
      <c r="A97" s="138">
        <v>75</v>
      </c>
      <c r="B97" s="139">
        <v>99</v>
      </c>
      <c r="C97" s="139">
        <v>10096431623</v>
      </c>
      <c r="D97" s="140" t="s">
        <v>163</v>
      </c>
      <c r="E97" s="141">
        <v>38916</v>
      </c>
      <c r="F97" s="148" t="s">
        <v>188</v>
      </c>
      <c r="G97" s="142" t="s">
        <v>94</v>
      </c>
      <c r="H97" s="151">
        <v>1.480613425926447E-2</v>
      </c>
      <c r="I97" s="152">
        <v>2.6025462962974144E-3</v>
      </c>
      <c r="J97" s="144">
        <v>36.583935899928498</v>
      </c>
      <c r="K97" s="107"/>
      <c r="L97" s="107"/>
      <c r="M97" s="136">
        <v>0.53702835648148151</v>
      </c>
      <c r="N97" s="133">
        <v>0.52222222222221704</v>
      </c>
    </row>
    <row r="98" spans="1:20" ht="27.75" customHeight="1" x14ac:dyDescent="0.2">
      <c r="A98" s="138">
        <v>76</v>
      </c>
      <c r="B98" s="139">
        <v>19</v>
      </c>
      <c r="C98" s="139">
        <v>10093068450</v>
      </c>
      <c r="D98" s="140" t="s">
        <v>164</v>
      </c>
      <c r="E98" s="141">
        <v>38798</v>
      </c>
      <c r="F98" s="148" t="s">
        <v>188</v>
      </c>
      <c r="G98" s="142" t="s">
        <v>189</v>
      </c>
      <c r="H98" s="151">
        <v>1.4810879629631679E-2</v>
      </c>
      <c r="I98" s="152">
        <v>2.607291666664624E-3</v>
      </c>
      <c r="J98" s="144">
        <v>36.572214494470032</v>
      </c>
      <c r="K98" s="107"/>
      <c r="L98" s="107"/>
      <c r="M98" s="136">
        <v>0.4946719907407407</v>
      </c>
      <c r="N98" s="133">
        <v>0.47986111111110902</v>
      </c>
    </row>
    <row r="99" spans="1:20" ht="27.75" customHeight="1" x14ac:dyDescent="0.2">
      <c r="A99" s="138">
        <v>77</v>
      </c>
      <c r="B99" s="139">
        <v>103</v>
      </c>
      <c r="C99" s="139">
        <v>10104735732</v>
      </c>
      <c r="D99" s="140" t="s">
        <v>165</v>
      </c>
      <c r="E99" s="141">
        <v>38476</v>
      </c>
      <c r="F99" s="148" t="s">
        <v>188</v>
      </c>
      <c r="G99" s="142" t="s">
        <v>79</v>
      </c>
      <c r="H99" s="151">
        <v>1.4866203703706726E-2</v>
      </c>
      <c r="I99" s="152">
        <v>2.6626157407396711E-3</v>
      </c>
      <c r="J99" s="144">
        <v>36.436112235675068</v>
      </c>
      <c r="K99" s="107"/>
      <c r="L99" s="107"/>
      <c r="M99" s="136">
        <v>0.50861620370370375</v>
      </c>
      <c r="N99" s="133">
        <v>0.49374999999999702</v>
      </c>
    </row>
    <row r="100" spans="1:20" ht="27.75" customHeight="1" x14ac:dyDescent="0.2">
      <c r="A100" s="138">
        <v>78</v>
      </c>
      <c r="B100" s="139">
        <v>101</v>
      </c>
      <c r="C100" s="139">
        <v>10090445006</v>
      </c>
      <c r="D100" s="140" t="s">
        <v>136</v>
      </c>
      <c r="E100" s="141">
        <v>38454</v>
      </c>
      <c r="F100" s="148" t="s">
        <v>186</v>
      </c>
      <c r="G100" s="142" t="s">
        <v>79</v>
      </c>
      <c r="H100" s="151">
        <v>1.5331250000000796E-2</v>
      </c>
      <c r="I100" s="152">
        <v>3.1276620370337405E-3</v>
      </c>
      <c r="J100" s="144">
        <v>35.330887348822735</v>
      </c>
      <c r="K100" s="107"/>
      <c r="L100" s="107"/>
      <c r="M100" s="136">
        <v>0.48685902777777779</v>
      </c>
      <c r="N100" s="133">
        <v>0.47152777777777699</v>
      </c>
    </row>
    <row r="101" spans="1:20" ht="27.75" customHeight="1" x14ac:dyDescent="0.2">
      <c r="A101" s="138">
        <v>79</v>
      </c>
      <c r="B101" s="139">
        <v>2</v>
      </c>
      <c r="C101" s="139">
        <v>10094392906</v>
      </c>
      <c r="D101" s="140" t="s">
        <v>166</v>
      </c>
      <c r="E101" s="141">
        <v>38988</v>
      </c>
      <c r="F101" s="105" t="s">
        <v>187</v>
      </c>
      <c r="G101" s="142" t="s">
        <v>149</v>
      </c>
      <c r="H101" s="151">
        <v>1.5451851851852549E-2</v>
      </c>
      <c r="I101" s="152">
        <v>3.2482638888854942E-3</v>
      </c>
      <c r="J101" s="144">
        <v>35.055129434322481</v>
      </c>
      <c r="K101" s="107"/>
      <c r="L101" s="107"/>
      <c r="M101" s="135">
        <v>0.48211851851851856</v>
      </c>
      <c r="N101" s="133">
        <v>0.46666666666666601</v>
      </c>
      <c r="O101" s="104"/>
      <c r="P101" s="104"/>
      <c r="Q101" s="104"/>
      <c r="R101" s="104"/>
      <c r="S101" s="104"/>
      <c r="T101" s="104"/>
    </row>
    <row r="102" spans="1:20" ht="27.75" customHeight="1" x14ac:dyDescent="0.2">
      <c r="A102" s="138">
        <v>80</v>
      </c>
      <c r="B102" s="139">
        <v>114</v>
      </c>
      <c r="C102" s="139">
        <v>0</v>
      </c>
      <c r="D102" s="140" t="s">
        <v>167</v>
      </c>
      <c r="E102" s="141">
        <v>39014</v>
      </c>
      <c r="F102" s="148" t="s">
        <v>75</v>
      </c>
      <c r="G102" s="142" t="s">
        <v>74</v>
      </c>
      <c r="H102" s="151">
        <v>1.5591435185189129E-2</v>
      </c>
      <c r="I102" s="152">
        <v>3.3878472222220735E-3</v>
      </c>
      <c r="J102" s="144">
        <v>34.741296117577136</v>
      </c>
      <c r="K102" s="107"/>
      <c r="L102" s="107"/>
      <c r="M102" s="136">
        <v>0.5232303240740741</v>
      </c>
      <c r="N102" s="133">
        <v>0.50763888888888498</v>
      </c>
    </row>
    <row r="103" spans="1:20" ht="27.75" customHeight="1" x14ac:dyDescent="0.2">
      <c r="A103" s="138">
        <v>81</v>
      </c>
      <c r="B103" s="139">
        <v>40</v>
      </c>
      <c r="C103" s="139">
        <v>10105423321</v>
      </c>
      <c r="D103" s="140" t="s">
        <v>168</v>
      </c>
      <c r="E103" s="141">
        <v>39107</v>
      </c>
      <c r="F103" s="148" t="s">
        <v>186</v>
      </c>
      <c r="G103" s="142" t="s">
        <v>34</v>
      </c>
      <c r="H103" s="151">
        <v>1.5637500000001858E-2</v>
      </c>
      <c r="I103" s="152">
        <v>3.4339120370348031E-3</v>
      </c>
      <c r="J103" s="144">
        <v>34.638955502260735</v>
      </c>
      <c r="K103" s="107"/>
      <c r="L103" s="107"/>
      <c r="M103" s="136">
        <v>0.49827638888888887</v>
      </c>
      <c r="N103" s="133">
        <v>0.48263888888888701</v>
      </c>
    </row>
    <row r="104" spans="1:20" ht="27.75" customHeight="1" x14ac:dyDescent="0.2">
      <c r="A104" s="138">
        <v>82</v>
      </c>
      <c r="B104" s="139">
        <v>3</v>
      </c>
      <c r="C104" s="139">
        <v>10094523349</v>
      </c>
      <c r="D104" s="140" t="s">
        <v>169</v>
      </c>
      <c r="E104" s="141">
        <v>38859</v>
      </c>
      <c r="F104" s="105" t="s">
        <v>187</v>
      </c>
      <c r="G104" s="142" t="s">
        <v>149</v>
      </c>
      <c r="H104" s="151">
        <v>1.5652777777781846E-2</v>
      </c>
      <c r="I104" s="152">
        <v>3.4491898148147904E-3</v>
      </c>
      <c r="J104" s="144">
        <v>34.605146406379646</v>
      </c>
      <c r="K104" s="107"/>
      <c r="L104" s="107"/>
      <c r="M104" s="136">
        <v>0.52051388888888883</v>
      </c>
      <c r="N104" s="133">
        <v>0.50486111111110699</v>
      </c>
    </row>
    <row r="105" spans="1:20" ht="27.75" customHeight="1" x14ac:dyDescent="0.2">
      <c r="A105" s="138">
        <v>83</v>
      </c>
      <c r="B105" s="139">
        <v>41</v>
      </c>
      <c r="C105" s="139">
        <v>10104119881</v>
      </c>
      <c r="D105" s="140" t="s">
        <v>170</v>
      </c>
      <c r="E105" s="141">
        <v>39089</v>
      </c>
      <c r="F105" s="148" t="s">
        <v>186</v>
      </c>
      <c r="G105" s="142" t="s">
        <v>34</v>
      </c>
      <c r="H105" s="151">
        <v>1.5672337962967631E-2</v>
      </c>
      <c r="I105" s="152">
        <v>3.4687500000005755E-3</v>
      </c>
      <c r="J105" s="144">
        <v>34.561956738463515</v>
      </c>
      <c r="K105" s="107"/>
      <c r="L105" s="107"/>
      <c r="M105" s="136">
        <v>0.52747789351851859</v>
      </c>
      <c r="N105" s="133">
        <v>0.51180555555555096</v>
      </c>
    </row>
    <row r="106" spans="1:20" ht="27.75" customHeight="1" x14ac:dyDescent="0.2">
      <c r="A106" s="138">
        <v>84</v>
      </c>
      <c r="B106" s="139">
        <v>39</v>
      </c>
      <c r="C106" s="139">
        <v>10102293251</v>
      </c>
      <c r="D106" s="140" t="s">
        <v>171</v>
      </c>
      <c r="E106" s="141">
        <v>39423</v>
      </c>
      <c r="F106" s="148" t="s">
        <v>186</v>
      </c>
      <c r="G106" s="142" t="s">
        <v>34</v>
      </c>
      <c r="H106" s="151">
        <v>1.5719212962966189E-2</v>
      </c>
      <c r="I106" s="152">
        <v>3.515624999999134E-3</v>
      </c>
      <c r="J106" s="144">
        <v>34.458892308591452</v>
      </c>
      <c r="K106" s="107"/>
      <c r="L106" s="107"/>
      <c r="M106" s="136">
        <v>0.5129414351851852</v>
      </c>
      <c r="N106" s="133">
        <v>0.49722222222221901</v>
      </c>
    </row>
    <row r="107" spans="1:20" ht="27.75" customHeight="1" x14ac:dyDescent="0.2">
      <c r="A107" s="138">
        <v>85</v>
      </c>
      <c r="B107" s="139">
        <v>112</v>
      </c>
      <c r="C107" s="139">
        <v>0</v>
      </c>
      <c r="D107" s="140" t="s">
        <v>172</v>
      </c>
      <c r="E107" s="141">
        <v>38793</v>
      </c>
      <c r="F107" s="148"/>
      <c r="G107" s="142" t="s">
        <v>173</v>
      </c>
      <c r="H107" s="151">
        <v>1.5820370370373538E-2</v>
      </c>
      <c r="I107" s="152">
        <v>3.6167824074064825E-3</v>
      </c>
      <c r="J107" s="144">
        <v>34.238557883640574</v>
      </c>
      <c r="K107" s="107"/>
      <c r="L107" s="107"/>
      <c r="M107" s="136">
        <v>0.51929259259259253</v>
      </c>
      <c r="N107" s="133">
        <v>0.50347222222221899</v>
      </c>
    </row>
    <row r="108" spans="1:20" ht="27.75" customHeight="1" x14ac:dyDescent="0.2">
      <c r="A108" s="138">
        <v>86</v>
      </c>
      <c r="B108" s="139">
        <v>52</v>
      </c>
      <c r="C108" s="139">
        <v>10102502005</v>
      </c>
      <c r="D108" s="140" t="s">
        <v>174</v>
      </c>
      <c r="E108" s="141">
        <v>39063</v>
      </c>
      <c r="F108" s="148" t="s">
        <v>186</v>
      </c>
      <c r="G108" s="142" t="s">
        <v>34</v>
      </c>
      <c r="H108" s="151">
        <v>1.5844328703708777E-2</v>
      </c>
      <c r="I108" s="152">
        <v>3.6407407407417214E-3</v>
      </c>
      <c r="J108" s="144">
        <v>34.186785492519824</v>
      </c>
      <c r="K108" s="107"/>
      <c r="L108" s="107"/>
      <c r="M108" s="136">
        <v>0.53320543981481483</v>
      </c>
      <c r="N108" s="133">
        <v>0.51736111111110605</v>
      </c>
    </row>
    <row r="109" spans="1:20" ht="27.75" customHeight="1" x14ac:dyDescent="0.2">
      <c r="A109" s="138">
        <v>87</v>
      </c>
      <c r="B109" s="139">
        <v>42</v>
      </c>
      <c r="C109" s="139">
        <v>10103547177</v>
      </c>
      <c r="D109" s="140" t="s">
        <v>175</v>
      </c>
      <c r="E109" s="141">
        <v>39093</v>
      </c>
      <c r="F109" s="148" t="s">
        <v>186</v>
      </c>
      <c r="G109" s="142" t="s">
        <v>34</v>
      </c>
      <c r="H109" s="151">
        <v>1.5940625000000042E-2</v>
      </c>
      <c r="I109" s="152">
        <v>3.7370370370329864E-3</v>
      </c>
      <c r="J109" s="144">
        <v>33.980265307455966</v>
      </c>
      <c r="K109" s="106"/>
      <c r="L109" s="145"/>
      <c r="M109" s="135">
        <v>0.47566284722222224</v>
      </c>
      <c r="N109" s="133">
        <v>0.4597222222222222</v>
      </c>
      <c r="O109" s="104"/>
      <c r="P109" s="104"/>
      <c r="Q109" s="104"/>
      <c r="R109" s="104"/>
      <c r="S109" s="104"/>
      <c r="T109" s="104"/>
    </row>
    <row r="110" spans="1:20" ht="27.75" customHeight="1" x14ac:dyDescent="0.2">
      <c r="A110" s="138">
        <v>88</v>
      </c>
      <c r="B110" s="139">
        <v>67</v>
      </c>
      <c r="C110" s="139">
        <v>0</v>
      </c>
      <c r="D110" s="140" t="s">
        <v>176</v>
      </c>
      <c r="E110" s="141">
        <v>39467</v>
      </c>
      <c r="F110" s="148" t="s">
        <v>186</v>
      </c>
      <c r="G110" s="142" t="s">
        <v>82</v>
      </c>
      <c r="H110" s="151">
        <v>1.6157060185187755E-2</v>
      </c>
      <c r="I110" s="152">
        <v>3.9534722222206997E-3</v>
      </c>
      <c r="J110" s="144">
        <v>33.52507575377161</v>
      </c>
      <c r="K110" s="107"/>
      <c r="L110" s="107"/>
      <c r="M110" s="136">
        <v>0.50296261574074075</v>
      </c>
      <c r="N110" s="133">
        <v>0.48680555555555299</v>
      </c>
    </row>
    <row r="111" spans="1:20" ht="27.75" customHeight="1" x14ac:dyDescent="0.2">
      <c r="A111" s="138">
        <v>89</v>
      </c>
      <c r="B111" s="139">
        <v>106</v>
      </c>
      <c r="C111" s="139">
        <v>10105843451</v>
      </c>
      <c r="D111" s="140" t="s">
        <v>177</v>
      </c>
      <c r="E111" s="141">
        <v>39017</v>
      </c>
      <c r="F111" s="148" t="s">
        <v>188</v>
      </c>
      <c r="G111" s="142" t="s">
        <v>79</v>
      </c>
      <c r="H111" s="151">
        <v>1.652442129629772E-2</v>
      </c>
      <c r="I111" s="152">
        <v>4.3208333333306648E-3</v>
      </c>
      <c r="J111" s="144">
        <v>32.779766199015185</v>
      </c>
      <c r="K111" s="107"/>
      <c r="L111" s="107"/>
      <c r="M111" s="136">
        <v>0.49846886574074073</v>
      </c>
      <c r="N111" s="133">
        <v>0.48194444444444301</v>
      </c>
    </row>
    <row r="112" spans="1:20" ht="27.75" customHeight="1" x14ac:dyDescent="0.2">
      <c r="A112" s="138">
        <v>90</v>
      </c>
      <c r="B112" s="139">
        <v>43</v>
      </c>
      <c r="C112" s="139">
        <v>10105420388</v>
      </c>
      <c r="D112" s="140" t="s">
        <v>178</v>
      </c>
      <c r="E112" s="141">
        <v>39327</v>
      </c>
      <c r="F112" s="148" t="s">
        <v>186</v>
      </c>
      <c r="G112" s="142" t="s">
        <v>34</v>
      </c>
      <c r="H112" s="151">
        <v>1.6831597222225714E-2</v>
      </c>
      <c r="I112" s="152">
        <v>4.6280092592586586E-3</v>
      </c>
      <c r="J112" s="144">
        <v>32.181536874670996</v>
      </c>
      <c r="K112" s="107"/>
      <c r="L112" s="107"/>
      <c r="M112" s="136">
        <v>0.52377604166666669</v>
      </c>
      <c r="N112" s="133">
        <v>0.50694444444444098</v>
      </c>
    </row>
    <row r="113" spans="1:20" ht="27.75" customHeight="1" x14ac:dyDescent="0.2">
      <c r="A113" s="138">
        <v>91</v>
      </c>
      <c r="B113" s="139">
        <v>45</v>
      </c>
      <c r="C113" s="139">
        <v>10104082091</v>
      </c>
      <c r="D113" s="140" t="s">
        <v>62</v>
      </c>
      <c r="E113" s="141">
        <v>0</v>
      </c>
      <c r="F113" s="148" t="s">
        <v>186</v>
      </c>
      <c r="G113" s="142" t="s">
        <v>34</v>
      </c>
      <c r="H113" s="151">
        <v>1.7249074074075443E-2</v>
      </c>
      <c r="I113" s="152">
        <v>5.0454861111083882E-3</v>
      </c>
      <c r="J113" s="144">
        <v>31.402651779481108</v>
      </c>
      <c r="K113" s="107"/>
      <c r="L113" s="107"/>
      <c r="M113" s="136">
        <v>0.48808240740740744</v>
      </c>
      <c r="N113" s="133">
        <v>0.47083333333333199</v>
      </c>
    </row>
    <row r="114" spans="1:20" ht="27.75" customHeight="1" x14ac:dyDescent="0.2">
      <c r="A114" s="138">
        <v>92</v>
      </c>
      <c r="B114" s="139">
        <v>54</v>
      </c>
      <c r="C114" s="139">
        <v>0</v>
      </c>
      <c r="D114" s="140" t="s">
        <v>179</v>
      </c>
      <c r="E114" s="141">
        <v>38826</v>
      </c>
      <c r="F114" s="148" t="s">
        <v>186</v>
      </c>
      <c r="G114" s="142" t="s">
        <v>34</v>
      </c>
      <c r="H114" s="151">
        <v>1.7288078703708409E-2</v>
      </c>
      <c r="I114" s="152">
        <v>5.0844907407413542E-3</v>
      </c>
      <c r="J114" s="144">
        <v>31.331802448960133</v>
      </c>
      <c r="K114" s="107"/>
      <c r="L114" s="107"/>
      <c r="M114" s="136">
        <v>0.52770474537037038</v>
      </c>
      <c r="N114" s="133">
        <v>0.51041666666666197</v>
      </c>
    </row>
    <row r="115" spans="1:20" ht="27.75" customHeight="1" x14ac:dyDescent="0.2">
      <c r="A115" s="138">
        <v>93</v>
      </c>
      <c r="B115" s="139">
        <v>113</v>
      </c>
      <c r="C115" s="139">
        <v>0</v>
      </c>
      <c r="D115" s="140" t="s">
        <v>180</v>
      </c>
      <c r="E115" s="141">
        <v>39071</v>
      </c>
      <c r="F115" s="148"/>
      <c r="G115" s="142" t="s">
        <v>173</v>
      </c>
      <c r="H115" s="151">
        <v>1.8720601851851926E-2</v>
      </c>
      <c r="I115" s="152">
        <v>6.5170138888848705E-3</v>
      </c>
      <c r="J115" s="144">
        <v>28.934254942935105</v>
      </c>
      <c r="K115" s="106"/>
      <c r="L115" s="145"/>
      <c r="M115" s="135">
        <v>0.47983171296296295</v>
      </c>
      <c r="N115" s="133">
        <v>0.46111111111111103</v>
      </c>
      <c r="O115" s="104"/>
      <c r="P115" s="104"/>
      <c r="Q115" s="104"/>
      <c r="R115" s="104"/>
      <c r="S115" s="104"/>
      <c r="T115" s="104"/>
    </row>
    <row r="116" spans="1:20" ht="27.75" customHeight="1" x14ac:dyDescent="0.2">
      <c r="A116" s="138" t="s">
        <v>51</v>
      </c>
      <c r="B116" s="139">
        <v>44</v>
      </c>
      <c r="C116" s="139">
        <v>0</v>
      </c>
      <c r="D116" s="140" t="s">
        <v>181</v>
      </c>
      <c r="E116" s="141">
        <v>39391</v>
      </c>
      <c r="F116" s="148" t="s">
        <v>186</v>
      </c>
      <c r="G116" s="142" t="s">
        <v>34</v>
      </c>
      <c r="H116" s="143"/>
      <c r="I116" s="137"/>
      <c r="J116" s="144"/>
      <c r="K116" s="107"/>
      <c r="L116" s="107"/>
      <c r="N116" s="133">
        <v>0.50972222222221797</v>
      </c>
    </row>
    <row r="117" spans="1:20" ht="27.75" customHeight="1" x14ac:dyDescent="0.2">
      <c r="A117" s="138" t="s">
        <v>51</v>
      </c>
      <c r="B117" s="139">
        <v>9</v>
      </c>
      <c r="C117" s="139">
        <v>0</v>
      </c>
      <c r="D117" s="140" t="s">
        <v>182</v>
      </c>
      <c r="E117" s="141">
        <v>38817</v>
      </c>
      <c r="F117" s="105" t="s">
        <v>187</v>
      </c>
      <c r="G117" s="142" t="s">
        <v>153</v>
      </c>
      <c r="H117" s="143"/>
      <c r="I117" s="137"/>
      <c r="J117" s="144"/>
      <c r="K117" s="107"/>
      <c r="L117" s="107"/>
      <c r="N117" s="133">
        <v>0.48819444444444199</v>
      </c>
    </row>
    <row r="118" spans="1:20" ht="27.75" customHeight="1" x14ac:dyDescent="0.2">
      <c r="A118" s="138" t="s">
        <v>51</v>
      </c>
      <c r="B118" s="139">
        <v>11</v>
      </c>
      <c r="C118" s="139">
        <v>10105977534</v>
      </c>
      <c r="D118" s="140" t="s">
        <v>183</v>
      </c>
      <c r="E118" s="141">
        <v>39027</v>
      </c>
      <c r="F118" s="105" t="s">
        <v>187</v>
      </c>
      <c r="G118" s="142" t="s">
        <v>153</v>
      </c>
      <c r="H118" s="143"/>
      <c r="I118" s="137"/>
      <c r="J118" s="144"/>
      <c r="K118" s="107"/>
      <c r="L118" s="107"/>
      <c r="N118" s="133">
        <v>0.47708333333333203</v>
      </c>
    </row>
    <row r="119" spans="1:20" ht="27.75" customHeight="1" x14ac:dyDescent="0.2">
      <c r="A119" s="138" t="s">
        <v>51</v>
      </c>
      <c r="B119" s="139">
        <v>53</v>
      </c>
      <c r="C119" s="139">
        <v>0</v>
      </c>
      <c r="D119" s="140" t="s">
        <v>184</v>
      </c>
      <c r="E119" s="141">
        <v>38722</v>
      </c>
      <c r="F119" s="148" t="s">
        <v>186</v>
      </c>
      <c r="G119" s="142" t="s">
        <v>34</v>
      </c>
      <c r="H119" s="143"/>
      <c r="I119" s="137"/>
      <c r="J119" s="144"/>
      <c r="K119" s="146"/>
      <c r="L119" s="146"/>
      <c r="M119" s="104"/>
      <c r="N119" s="133">
        <v>0.468055555555555</v>
      </c>
      <c r="O119" s="104"/>
      <c r="P119" s="104"/>
      <c r="Q119" s="104"/>
      <c r="R119" s="104"/>
      <c r="S119" s="104"/>
      <c r="T119" s="104"/>
    </row>
    <row r="120" spans="1:20" ht="27.75" customHeight="1" x14ac:dyDescent="0.2">
      <c r="A120" s="138" t="s">
        <v>51</v>
      </c>
      <c r="B120" s="139">
        <v>105</v>
      </c>
      <c r="C120" s="139"/>
      <c r="D120" s="140" t="s">
        <v>78</v>
      </c>
      <c r="E120" s="141">
        <v>38810</v>
      </c>
      <c r="F120" s="148"/>
      <c r="G120" s="142" t="s">
        <v>79</v>
      </c>
      <c r="H120" s="143"/>
      <c r="I120" s="137"/>
      <c r="J120" s="144"/>
      <c r="K120" s="146"/>
      <c r="L120" s="146"/>
      <c r="M120" s="104"/>
      <c r="N120" s="133"/>
      <c r="O120" s="104"/>
      <c r="P120" s="104"/>
      <c r="Q120" s="104"/>
      <c r="R120" s="104"/>
      <c r="S120" s="104"/>
      <c r="T120" s="104"/>
    </row>
    <row r="121" spans="1:20" ht="27.75" customHeight="1" thickBot="1" x14ac:dyDescent="0.25">
      <c r="A121" s="138" t="s">
        <v>51</v>
      </c>
      <c r="B121" s="139">
        <v>10</v>
      </c>
      <c r="C121" s="139">
        <v>0</v>
      </c>
      <c r="D121" s="140" t="s">
        <v>185</v>
      </c>
      <c r="E121" s="141">
        <v>38855</v>
      </c>
      <c r="F121" s="105" t="s">
        <v>187</v>
      </c>
      <c r="G121" s="142" t="s">
        <v>153</v>
      </c>
      <c r="H121" s="143"/>
      <c r="I121" s="137"/>
      <c r="J121" s="144"/>
      <c r="K121" s="107"/>
      <c r="L121" s="107"/>
      <c r="N121" s="133">
        <v>0.46736111111111001</v>
      </c>
    </row>
    <row r="122" spans="1:20" ht="6.75" customHeight="1" thickTop="1" thickBot="1" x14ac:dyDescent="0.25">
      <c r="A122" s="108"/>
      <c r="B122" s="109"/>
      <c r="C122" s="109"/>
      <c r="D122" s="110"/>
      <c r="E122" s="111"/>
      <c r="F122" s="149"/>
      <c r="G122" s="112"/>
      <c r="H122" s="113"/>
      <c r="I122" s="113"/>
      <c r="J122" s="113"/>
      <c r="K122" s="113"/>
      <c r="L122" s="113"/>
    </row>
    <row r="123" spans="1:20" ht="15.75" thickTop="1" x14ac:dyDescent="0.2">
      <c r="A123" s="186" t="s">
        <v>52</v>
      </c>
      <c r="B123" s="187"/>
      <c r="C123" s="187"/>
      <c r="D123" s="187"/>
      <c r="E123" s="187"/>
      <c r="F123" s="187"/>
      <c r="G123" s="187" t="s">
        <v>53</v>
      </c>
      <c r="H123" s="187"/>
      <c r="I123" s="187"/>
      <c r="J123" s="187"/>
      <c r="K123" s="187"/>
      <c r="L123" s="188"/>
    </row>
    <row r="124" spans="1:20" ht="15" x14ac:dyDescent="0.2">
      <c r="A124" s="114" t="s">
        <v>54</v>
      </c>
      <c r="B124" s="115"/>
      <c r="C124" s="115"/>
      <c r="D124" s="115"/>
      <c r="E124" s="115"/>
      <c r="F124" s="115"/>
      <c r="G124" s="116" t="s">
        <v>55</v>
      </c>
      <c r="H124" s="117"/>
      <c r="I124" s="115"/>
      <c r="J124" s="115"/>
      <c r="K124" s="115"/>
      <c r="L124" s="118"/>
    </row>
    <row r="125" spans="1:20" ht="15" x14ac:dyDescent="0.2">
      <c r="A125" s="119" t="s">
        <v>65</v>
      </c>
      <c r="B125" s="93"/>
      <c r="C125" s="93"/>
      <c r="D125" s="93"/>
      <c r="E125" s="93"/>
      <c r="F125" s="93"/>
      <c r="G125" s="120" t="s">
        <v>80</v>
      </c>
      <c r="H125" s="97"/>
      <c r="I125" s="150" t="s">
        <v>76</v>
      </c>
      <c r="J125" s="121"/>
      <c r="K125" s="121"/>
      <c r="L125" s="122" t="s">
        <v>77</v>
      </c>
    </row>
    <row r="126" spans="1:20" ht="15" x14ac:dyDescent="0.2">
      <c r="A126" s="123"/>
      <c r="B126" s="124"/>
      <c r="C126" s="124"/>
      <c r="D126" s="124"/>
      <c r="E126" s="124"/>
      <c r="F126" s="124"/>
      <c r="G126" s="116" t="s">
        <v>56</v>
      </c>
      <c r="H126" s="117"/>
      <c r="I126" s="115"/>
      <c r="J126" s="115"/>
      <c r="K126" s="115"/>
      <c r="L126" s="118"/>
      <c r="M126" s="125"/>
      <c r="N126" s="125"/>
      <c r="O126" s="125"/>
      <c r="P126" s="125"/>
      <c r="Q126" s="125"/>
      <c r="R126" s="125"/>
      <c r="S126" s="125"/>
      <c r="T126" s="125"/>
    </row>
    <row r="127" spans="1:20" ht="15" x14ac:dyDescent="0.2">
      <c r="A127" s="123"/>
      <c r="B127" s="124"/>
      <c r="C127" s="124"/>
      <c r="D127" s="124"/>
      <c r="E127" s="124"/>
      <c r="F127" s="124"/>
      <c r="G127" s="120"/>
      <c r="H127" s="97">
        <v>17</v>
      </c>
      <c r="I127" s="121"/>
      <c r="J127" s="121"/>
      <c r="K127" s="121"/>
      <c r="L127" s="122" t="s">
        <v>76</v>
      </c>
      <c r="M127" s="126"/>
      <c r="N127" s="126"/>
      <c r="O127" s="126"/>
      <c r="P127" s="126"/>
      <c r="Q127" s="126"/>
      <c r="R127" s="126"/>
      <c r="S127" s="126"/>
      <c r="T127" s="126"/>
    </row>
    <row r="128" spans="1:20" x14ac:dyDescent="0.2">
      <c r="A128" s="127"/>
      <c r="L128" s="71"/>
    </row>
    <row r="129" spans="1:12" ht="15.75" x14ac:dyDescent="0.2">
      <c r="A129" s="189" t="s">
        <v>57</v>
      </c>
      <c r="B129" s="190"/>
      <c r="C129" s="190"/>
      <c r="D129" s="190"/>
      <c r="E129" s="190" t="s">
        <v>58</v>
      </c>
      <c r="F129" s="190"/>
      <c r="G129" s="190"/>
      <c r="H129" s="190"/>
      <c r="I129" s="190" t="s">
        <v>59</v>
      </c>
      <c r="J129" s="190"/>
      <c r="K129" s="190"/>
      <c r="L129" s="191"/>
    </row>
    <row r="130" spans="1:12" x14ac:dyDescent="0.2">
      <c r="A130" s="179"/>
      <c r="B130" s="180"/>
      <c r="C130" s="180"/>
      <c r="D130" s="180"/>
      <c r="E130" s="180"/>
      <c r="F130" s="181"/>
      <c r="G130" s="181"/>
      <c r="H130" s="181"/>
      <c r="I130" s="181"/>
      <c r="J130" s="181"/>
      <c r="K130" s="181"/>
      <c r="L130" s="182"/>
    </row>
    <row r="131" spans="1:12" x14ac:dyDescent="0.2">
      <c r="A131" s="179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3"/>
    </row>
    <row r="132" spans="1:12" x14ac:dyDescent="0.2">
      <c r="A132" s="179"/>
      <c r="B132" s="180"/>
      <c r="C132" s="180"/>
      <c r="D132" s="180"/>
      <c r="E132" s="180"/>
      <c r="F132" s="184"/>
      <c r="G132" s="184"/>
      <c r="H132" s="184"/>
      <c r="I132" s="184"/>
      <c r="J132" s="184"/>
      <c r="K132" s="184"/>
      <c r="L132" s="185"/>
    </row>
    <row r="133" spans="1:12" ht="16.5" thickBot="1" x14ac:dyDescent="0.25">
      <c r="A133" s="176"/>
      <c r="B133" s="177"/>
      <c r="C133" s="177"/>
      <c r="D133" s="177"/>
      <c r="E133" s="177" t="s">
        <v>69</v>
      </c>
      <c r="F133" s="177"/>
      <c r="G133" s="177"/>
      <c r="H133" s="177"/>
      <c r="I133" s="177" t="s">
        <v>31</v>
      </c>
      <c r="J133" s="177"/>
      <c r="K133" s="177"/>
      <c r="L133" s="178"/>
    </row>
    <row r="134" spans="1:12" ht="13.5" thickTop="1" x14ac:dyDescent="0.2"/>
  </sheetData>
  <sortState ref="A23:U120">
    <sortCondition ref="A23:A120"/>
  </sortState>
  <mergeCells count="38">
    <mergeCell ref="A7:L7"/>
    <mergeCell ref="A1:L1"/>
    <mergeCell ref="A2:L2"/>
    <mergeCell ref="A3:L3"/>
    <mergeCell ref="A4:L4"/>
    <mergeCell ref="A6:L6"/>
    <mergeCell ref="I129:L129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M21:M22"/>
    <mergeCell ref="N21:N22"/>
    <mergeCell ref="K21:K22"/>
    <mergeCell ref="A133:D133"/>
    <mergeCell ref="E133:H133"/>
    <mergeCell ref="I133:L133"/>
    <mergeCell ref="A130:E130"/>
    <mergeCell ref="F130:L130"/>
    <mergeCell ref="A131:E131"/>
    <mergeCell ref="F131:L131"/>
    <mergeCell ref="A132:E132"/>
    <mergeCell ref="F132:L132"/>
    <mergeCell ref="A123:F123"/>
    <mergeCell ref="G123:L123"/>
    <mergeCell ref="A129:D129"/>
    <mergeCell ref="E129:H129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2021-05-31T11:53:45Z</dcterms:modified>
</cp:coreProperties>
</file>