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58A29CE1-86BB-4B92-9DB1-432B279586F4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5" state="hidden" r:id="rId1"/>
    <sheet name="Список участников" sheetId="99" state="hidden" r:id="rId2"/>
    <sheet name="ИГВ без отсечек" sheetId="98" r:id="rId3"/>
  </sheets>
  <definedNames>
    <definedName name="_xlnm.Print_Titles" localSheetId="2">'ИГВ без отсечек'!$21:$22</definedName>
    <definedName name="_xlnm.Print_Titles" localSheetId="1">'Список участников'!$21:$21</definedName>
    <definedName name="_xlnm.Print_Area" localSheetId="2">'ИГВ без отсечек'!$A$1:$L$57</definedName>
    <definedName name="_xlnm.Print_Area" localSheetId="1">'Список участников'!$A$1:$G$60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99" l="1"/>
  <c r="F40" i="99"/>
  <c r="D40" i="99"/>
  <c r="C40" i="99"/>
  <c r="B40" i="99"/>
  <c r="H35" i="99"/>
  <c r="F35" i="99"/>
  <c r="D35" i="99"/>
  <c r="C35" i="99"/>
  <c r="B35" i="99"/>
  <c r="B41" i="99" l="1"/>
  <c r="C41" i="99"/>
  <c r="D41" i="99"/>
  <c r="F41" i="99"/>
  <c r="H41" i="99"/>
  <c r="B30" i="99"/>
  <c r="C30" i="99"/>
  <c r="D30" i="99"/>
  <c r="F30" i="99"/>
  <c r="H30" i="99"/>
  <c r="B31" i="99"/>
  <c r="C31" i="99"/>
  <c r="D31" i="99"/>
  <c r="F31" i="99"/>
  <c r="H31" i="99"/>
  <c r="B28" i="99"/>
  <c r="C28" i="99"/>
  <c r="D28" i="99"/>
  <c r="F28" i="99"/>
  <c r="H28" i="99"/>
  <c r="B29" i="99"/>
  <c r="C29" i="99"/>
  <c r="D29" i="99"/>
  <c r="F29" i="99"/>
  <c r="H29" i="99"/>
  <c r="H27" i="99" l="1"/>
  <c r="F27" i="99"/>
  <c r="D27" i="99"/>
  <c r="C27" i="99"/>
  <c r="B27" i="99"/>
  <c r="H26" i="99"/>
  <c r="F26" i="99"/>
  <c r="D26" i="99"/>
  <c r="C26" i="99"/>
  <c r="B26" i="99"/>
  <c r="H24" i="99"/>
  <c r="F24" i="99"/>
  <c r="D24" i="99"/>
  <c r="C24" i="99"/>
  <c r="B24" i="99"/>
  <c r="B49" i="99" l="1"/>
  <c r="C49" i="99"/>
  <c r="D49" i="99"/>
  <c r="F49" i="99"/>
  <c r="H49" i="99"/>
  <c r="B25" i="99" l="1"/>
  <c r="C25" i="99"/>
  <c r="D25" i="99"/>
  <c r="F25" i="99"/>
  <c r="H25" i="99"/>
  <c r="B45" i="99"/>
  <c r="C45" i="99"/>
  <c r="D45" i="99"/>
  <c r="F45" i="99"/>
  <c r="H45" i="99"/>
  <c r="B36" i="99"/>
  <c r="C36" i="99"/>
  <c r="D36" i="99"/>
  <c r="F36" i="99"/>
  <c r="H36" i="99"/>
  <c r="C60" i="99" l="1"/>
  <c r="A60" i="99"/>
</calcChain>
</file>

<file path=xl/sharedStrings.xml><?xml version="1.0" encoding="utf-8"?>
<sst xmlns="http://schemas.openxmlformats.org/spreadsheetml/2006/main" count="318" uniqueCount="167">
  <si>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</si>
  <si>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</si>
  <si>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</si>
  <si>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</si>
  <si>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</si>
  <si>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</si>
  <si>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</si>
  <si>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</si>
  <si>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</si>
  <si>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</si>
  <si>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</si>
  <si>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</si>
  <si>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</si>
  <si>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</si>
  <si>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</si>
  <si>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</si>
  <si>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</si>
  <si>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</si>
  <si>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</si>
  <si>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</si>
  <si>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</si>
  <si>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</si>
  <si>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</si>
  <si>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</si>
  <si>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</si>
  <si>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</si>
  <si>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</si>
  <si>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</si>
  <si>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</si>
  <si>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</si>
  <si>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</si>
  <si>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</si>
  <si>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</si>
  <si>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</si>
  <si>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</si>
  <si>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</si>
  <si>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</si>
  <si>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</si>
  <si>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</si>
  <si>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</si>
  <si>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</si>
  <si>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</si>
  <si>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</si>
  <si>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</si>
  <si>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</si>
  <si>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</si>
  <si>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</si>
  <si>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</si>
  <si>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ДАТА ПРОВЕДЕНИЯ:</t>
  </si>
  <si>
    <t>МЕСТО ПРОВЕДЕНИЯ: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</si>
  <si>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</si>
  <si>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</si>
  <si>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</si>
  <si>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</si>
  <si>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</si>
  <si>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</si>
  <si>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</si>
  <si>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</si>
  <si>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</si>
  <si>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</si>
  <si>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</si>
  <si>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</si>
  <si>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</si>
  <si>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№</t>
  </si>
  <si>
    <t>Фамилия Имя</t>
  </si>
  <si>
    <t>Дата рожд.</t>
  </si>
  <si>
    <t>Разряд</t>
  </si>
  <si>
    <t>Субъект РФ</t>
  </si>
  <si>
    <t>Принадлежность к организации</t>
  </si>
  <si>
    <t>UCI Team</t>
  </si>
  <si>
    <t>Московская область</t>
  </si>
  <si>
    <t>СПИСОК УЧАСТНИКОВ</t>
  </si>
  <si>
    <t>UCI TEAM</t>
  </si>
  <si>
    <t>Значения столбцов B:H вставляются из "базы спортсменов" по номеру спортсмена из столбца А (скопировать формулы)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</si>
  <si>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</si>
  <si>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</si>
  <si>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</si>
  <si>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Воронежская обл.</t>
  </si>
  <si>
    <t>г. Воронеж - СК "Олимпик"</t>
  </si>
  <si>
    <t>Лыжный СК с освещенной лыжероллерной трассой/ 0065515</t>
  </si>
  <si>
    <t>2 СР</t>
  </si>
  <si>
    <t>3 СР</t>
  </si>
  <si>
    <t>ДЕВУШКИ 15-16 ЛЕТ</t>
  </si>
  <si>
    <t xml:space="preserve">10ч 00м </t>
  </si>
  <si>
    <t>0080511611Я</t>
  </si>
  <si>
    <t>Министерство физической культуры и спорта Воронежской области</t>
  </si>
  <si>
    <t>№ ЕКП 2025</t>
  </si>
  <si>
    <t xml:space="preserve">шоссе - индивидуальная гонка на время </t>
  </si>
  <si>
    <t>ФАМИЛИЯ ИМЯ ОТЧЕСТВО</t>
  </si>
  <si>
    <t>переменная облачность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</si>
  <si>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</si>
  <si>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</si>
  <si>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ВСЕРОССИЙСКИЕ СОРЕВНОВАНИЯ</t>
  </si>
  <si>
    <t>СУДЬЯ НА :</t>
  </si>
  <si>
    <t>2008360021030082</t>
  </si>
  <si>
    <t>3 ИЮНЯ 2025 ГОДА</t>
  </si>
  <si>
    <t>3,5 км /3</t>
  </si>
  <si>
    <t>г. Санкт-Петербург</t>
  </si>
  <si>
    <t>101 369 094 20</t>
  </si>
  <si>
    <t>ГБУ ДО СШОР Петродворцового района</t>
  </si>
  <si>
    <t>101 367 408 80</t>
  </si>
  <si>
    <t>МЕРШИНА Валерия Максимовна</t>
  </si>
  <si>
    <t>101 422 180 47</t>
  </si>
  <si>
    <t>КУЗНЕЦОВА Виктория Сергеевна</t>
  </si>
  <si>
    <t>Воронежская область</t>
  </si>
  <si>
    <t>ГБУ ДО ВО "СШОР № 1"</t>
  </si>
  <si>
    <t>101 374 566 60</t>
  </si>
  <si>
    <t>АСТАФУРОВА Полина Дмитриевна</t>
  </si>
  <si>
    <t>МБУДО СШОР № 8</t>
  </si>
  <si>
    <t>101 446 177 85</t>
  </si>
  <si>
    <t>КОЗЛОВА Юлия Николаевна</t>
  </si>
  <si>
    <t>101 637 068 80</t>
  </si>
  <si>
    <t>ДВОЙНЕНКО Кира Борисовна</t>
  </si>
  <si>
    <t>101 614 709 31</t>
  </si>
  <si>
    <t>СЕНИК Александра Сергеевна</t>
  </si>
  <si>
    <t>101 548 793 75</t>
  </si>
  <si>
    <t>ХИЖКИНА Мария Владимировна</t>
  </si>
  <si>
    <t>101 634 191 16</t>
  </si>
  <si>
    <r>
      <t>МЕРЕНКОВА Ели</t>
    </r>
    <r>
      <rPr>
        <sz val="12"/>
        <color rgb="FFFF0000"/>
        <rFont val="Calibri"/>
        <family val="2"/>
        <charset val="204"/>
        <scheme val="minor"/>
      </rPr>
      <t>с</t>
    </r>
    <r>
      <rPr>
        <sz val="12"/>
        <rFont val="Calibri"/>
        <family val="2"/>
        <charset val="204"/>
        <scheme val="minor"/>
      </rPr>
      <t>авета Алексеевна</t>
    </r>
  </si>
  <si>
    <t>101 403 161 40</t>
  </si>
  <si>
    <t>КУТЮРИНА Виктория Владимировна</t>
  </si>
  <si>
    <t>101 613 126 00</t>
  </si>
  <si>
    <t>ЛИТВИНОВА Нелли Дмитриевна</t>
  </si>
  <si>
    <t>101 425 072 29</t>
  </si>
  <si>
    <t>101 419 647 36</t>
  </si>
  <si>
    <t>ЮРЧЕНКО Анастасия Александровна</t>
  </si>
  <si>
    <t>101 634 724 64</t>
  </si>
  <si>
    <t>101 642 660 46</t>
  </si>
  <si>
    <t>101 527 942 79</t>
  </si>
  <si>
    <t>ДАНИЛЕНКО Мария Ильинична</t>
  </si>
  <si>
    <t>101 309 962 58</t>
  </si>
  <si>
    <t>ИГНАТЕНКО Ангелина Денисовна</t>
  </si>
  <si>
    <t>ЧИСТЮНИНА Анастасия Константиновна</t>
  </si>
  <si>
    <t>ЗАКАЗОВА Анастасия Александровна</t>
  </si>
  <si>
    <t>БЕДНАЯ Диана Денисовна</t>
  </si>
  <si>
    <t>ДНР</t>
  </si>
  <si>
    <t>101 391 187 94</t>
  </si>
  <si>
    <t>ГБУ ДО ДНР СШОР по велосипедному спорту</t>
  </si>
  <si>
    <t>ДУДЧЕНКО София Евгеньевна</t>
  </si>
  <si>
    <t>101 562 759 73</t>
  </si>
  <si>
    <t>5,0 км/ч (с/з)</t>
  </si>
  <si>
    <t>101 372 525 56</t>
  </si>
  <si>
    <t>Свердловская область</t>
  </si>
  <si>
    <t>ГАУ ДО СО СШОР "Уктусские горы"</t>
  </si>
  <si>
    <t>ФЕОФАНОВА Мария Вячеславовна</t>
  </si>
  <si>
    <t>БЕЛОВА Александра Александровна</t>
  </si>
  <si>
    <t>101 363 014 51</t>
  </si>
  <si>
    <t>ГБУ ДО МО "СШОР ПО ВЕЛОСПОРТУ"</t>
  </si>
  <si>
    <t>СУХАРЕВА Александра Александровна</t>
  </si>
  <si>
    <t>12ч 00 м</t>
  </si>
  <si>
    <t>+19+23</t>
  </si>
  <si>
    <t>АДЦЕЕВА Софья Юрьевна</t>
  </si>
  <si>
    <t>Тренер‐представитель: Агапов О.И. (100 349 871 73)</t>
  </si>
  <si>
    <t>Тренер‐представитель:  Самусенко К.В. (100 072 711 42)</t>
  </si>
  <si>
    <t>Донецкая Народная Республика</t>
  </si>
  <si>
    <t>Тренер‐представитель: Свирщук А.В. (101 187 228 29)</t>
  </si>
  <si>
    <t>Тренер‐представитель: Мартынов А.А. (101 289 225 79)</t>
  </si>
  <si>
    <t>Тренер‐представитель:  Перминов Е.Ю. (100 054 816 92)</t>
  </si>
  <si>
    <t xml:space="preserve">ЧУРИКОВА И.В. (2 кат., г. Воронежская область) </t>
  </si>
  <si>
    <t>г. Санкт Петербург</t>
  </si>
  <si>
    <t/>
  </si>
  <si>
    <t xml:space="preserve">ОКОНЧАНИЕ ГОНКИ:  </t>
  </si>
  <si>
    <t>МЕРЕНКОВА Елисавета Алексеевна</t>
  </si>
  <si>
    <t xml:space="preserve">ЕЛИФЕРОВ А. В.  (ВК, г. Воронежская обл.) </t>
  </si>
  <si>
    <t xml:space="preserve">СИНЕЛЬНИКОВА Т.С. (ВК, г. Воронежская обл.) </t>
  </si>
  <si>
    <t>МЕСТО ПРОВЕДЕНИЯ: г. Воронеж - СК "Олимпик"</t>
  </si>
  <si>
    <t>ДАТА ПРОВЕДЕНИЯ: 3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</si>
</sst>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44444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11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/>
    </xf>
    <xf numFmtId="0" fontId="16" fillId="0" borderId="0" xfId="2" applyFont="1"/>
    <xf numFmtId="0" fontId="5" fillId="0" borderId="0" xfId="2" applyFont="1" applyAlignment="1">
      <alignment vertical="center"/>
    </xf>
    <xf numFmtId="14" fontId="5" fillId="0" borderId="0" xfId="2" applyNumberFormat="1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5" fillId="0" borderId="2" xfId="2" applyFont="1" applyBorder="1"/>
    <xf numFmtId="0" fontId="13" fillId="0" borderId="2" xfId="2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14" fontId="5" fillId="0" borderId="31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14" fontId="6" fillId="2" borderId="24" xfId="3" applyNumberFormat="1" applyFont="1" applyFill="1" applyBorder="1" applyAlignment="1">
      <alignment vertical="center" wrapText="1"/>
    </xf>
    <xf numFmtId="0" fontId="9" fillId="0" borderId="0" xfId="2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8" fillId="0" borderId="40" xfId="8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5" fillId="0" borderId="8" xfId="2" applyFont="1" applyBorder="1" applyAlignment="1">
      <alignment horizontal="center"/>
    </xf>
    <xf numFmtId="0" fontId="19" fillId="0" borderId="8" xfId="8" applyFont="1" applyBorder="1" applyAlignment="1">
      <alignment vertical="center" wrapText="1"/>
    </xf>
    <xf numFmtId="14" fontId="16" fillId="0" borderId="8" xfId="2" applyNumberFormat="1" applyFont="1" applyBorder="1" applyAlignment="1">
      <alignment horizontal="center" vertical="center" wrapText="1"/>
    </xf>
    <xf numFmtId="164" fontId="16" fillId="0" borderId="8" xfId="2" applyNumberFormat="1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4" fontId="5" fillId="0" borderId="0" xfId="2" applyNumberFormat="1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2" fillId="0" borderId="2" xfId="2" applyFont="1" applyBorder="1" applyAlignment="1">
      <alignment horizontal="right" vertical="center"/>
    </xf>
    <xf numFmtId="14" fontId="13" fillId="0" borderId="5" xfId="2" applyNumberFormat="1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13" fillId="0" borderId="5" xfId="2" applyFont="1" applyBorder="1" applyAlignment="1">
      <alignment vertical="center"/>
    </xf>
    <xf numFmtId="0" fontId="18" fillId="0" borderId="1" xfId="8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1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8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3" borderId="16" xfId="2" applyFont="1" applyFill="1" applyBorder="1" applyAlignment="1">
      <alignment horizontal="left" vertical="center"/>
    </xf>
    <xf numFmtId="0" fontId="13" fillId="3" borderId="5" xfId="2" applyFont="1" applyFill="1" applyBorder="1" applyAlignment="1">
      <alignment vertical="center"/>
    </xf>
    <xf numFmtId="14" fontId="13" fillId="3" borderId="5" xfId="2" applyNumberFormat="1" applyFont="1" applyFill="1" applyBorder="1" applyAlignment="1">
      <alignment vertical="center"/>
    </xf>
    <xf numFmtId="0" fontId="12" fillId="3" borderId="5" xfId="2" applyFont="1" applyFill="1" applyBorder="1" applyAlignment="1">
      <alignment horizontal="right" vertical="center"/>
    </xf>
    <xf numFmtId="0" fontId="12" fillId="3" borderId="17" xfId="2" applyFont="1" applyFill="1" applyBorder="1" applyAlignment="1">
      <alignment horizontal="right" vertical="center"/>
    </xf>
    <xf numFmtId="0" fontId="12" fillId="0" borderId="16" xfId="2" applyFont="1" applyBorder="1" applyAlignment="1">
      <alignment horizontal="left" vertical="center"/>
    </xf>
    <xf numFmtId="0" fontId="12" fillId="0" borderId="5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2" fillId="0" borderId="17" xfId="2" applyFont="1" applyBorder="1" applyAlignment="1">
      <alignment horizontal="center" vertical="center"/>
    </xf>
    <xf numFmtId="0" fontId="6" fillId="2" borderId="33" xfId="3" applyFont="1" applyFill="1" applyBorder="1" applyAlignment="1">
      <alignment horizontal="center" vertical="center" wrapText="1"/>
    </xf>
    <xf numFmtId="14" fontId="5" fillId="0" borderId="37" xfId="0" applyNumberFormat="1" applyFont="1" applyBorder="1" applyAlignment="1">
      <alignment vertical="center"/>
    </xf>
    <xf numFmtId="14" fontId="5" fillId="0" borderId="39" xfId="0" applyNumberFormat="1" applyFont="1" applyBorder="1" applyAlignment="1">
      <alignment vertical="center"/>
    </xf>
    <xf numFmtId="14" fontId="5" fillId="0" borderId="36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5" fillId="0" borderId="37" xfId="0" applyNumberFormat="1" applyFont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36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9" fillId="0" borderId="0" xfId="8" applyFont="1" applyBorder="1" applyAlignment="1">
      <alignment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0" fontId="5" fillId="0" borderId="6" xfId="0" applyNumberFormat="1" applyFont="1" applyBorder="1" applyAlignment="1">
      <alignment horizontal="center" vertical="center"/>
    </xf>
    <xf numFmtId="14" fontId="13" fillId="0" borderId="2" xfId="0" applyNumberFormat="1" applyFont="1" applyBorder="1"/>
    <xf numFmtId="14" fontId="13" fillId="0" borderId="0" xfId="0" applyNumberFormat="1" applyFont="1" applyAlignment="1">
      <alignment vertical="center"/>
    </xf>
    <xf numFmtId="49" fontId="21" fillId="0" borderId="17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left" vertical="center"/>
    </xf>
    <xf numFmtId="0" fontId="18" fillId="0" borderId="4" xfId="8" applyFont="1" applyBorder="1" applyAlignment="1">
      <alignment vertical="center" wrapText="1"/>
    </xf>
    <xf numFmtId="165" fontId="16" fillId="0" borderId="6" xfId="0" applyNumberFormat="1" applyFont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46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/>
    </xf>
    <xf numFmtId="165" fontId="13" fillId="4" borderId="3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0" xfId="2" applyFont="1" applyFill="1" applyAlignment="1">
      <alignment vertical="center"/>
    </xf>
    <xf numFmtId="0" fontId="15" fillId="0" borderId="0" xfId="3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13" xfId="0" applyFont="1" applyFill="1" applyBorder="1" applyAlignment="1">
      <alignment horizontal="right" vertical="center"/>
    </xf>
    <xf numFmtId="1" fontId="15" fillId="0" borderId="15" xfId="0" applyNumberFormat="1" applyFont="1" applyBorder="1" applyAlignment="1">
      <alignment horizontal="right" vertical="center"/>
    </xf>
    <xf numFmtId="164" fontId="16" fillId="4" borderId="0" xfId="0" applyNumberFormat="1" applyFont="1" applyFill="1" applyAlignment="1">
      <alignment horizontal="center" vertical="center" wrapText="1"/>
    </xf>
    <xf numFmtId="0" fontId="18" fillId="4" borderId="0" xfId="8" applyFont="1" applyFill="1" applyAlignment="1">
      <alignment vertical="center" wrapText="1"/>
    </xf>
    <xf numFmtId="0" fontId="16" fillId="4" borderId="0" xfId="2" applyFont="1" applyFill="1" applyAlignment="1">
      <alignment horizontal="center"/>
    </xf>
    <xf numFmtId="0" fontId="16" fillId="4" borderId="0" xfId="2" applyFont="1" applyFill="1"/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 wrapText="1"/>
    </xf>
    <xf numFmtId="14" fontId="16" fillId="4" borderId="0" xfId="2" applyNumberFormat="1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14" fontId="16" fillId="0" borderId="0" xfId="2" applyNumberFormat="1" applyFont="1" applyAlignment="1">
      <alignment horizontal="center"/>
    </xf>
    <xf numFmtId="165" fontId="9" fillId="4" borderId="4" xfId="0" applyNumberFormat="1" applyFont="1" applyFill="1" applyBorder="1" applyAlignment="1">
      <alignment horizontal="left" vertical="center"/>
    </xf>
    <xf numFmtId="165" fontId="13" fillId="4" borderId="5" xfId="0" applyNumberFormat="1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right" vertical="center"/>
    </xf>
    <xf numFmtId="0" fontId="5" fillId="4" borderId="32" xfId="0" applyFont="1" applyFill="1" applyBorder="1" applyAlignment="1">
      <alignment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vertical="center"/>
    </xf>
    <xf numFmtId="14" fontId="5" fillId="4" borderId="31" xfId="0" applyNumberFormat="1" applyFont="1" applyFill="1" applyBorder="1" applyAlignment="1">
      <alignment vertical="center"/>
    </xf>
    <xf numFmtId="165" fontId="5" fillId="4" borderId="31" xfId="0" applyNumberFormat="1" applyFont="1" applyFill="1" applyBorder="1" applyAlignment="1">
      <alignment horizontal="center" vertical="center"/>
    </xf>
    <xf numFmtId="165" fontId="5" fillId="4" borderId="31" xfId="0" applyNumberFormat="1" applyFont="1" applyFill="1" applyBorder="1" applyAlignment="1">
      <alignment vertical="center"/>
    </xf>
    <xf numFmtId="2" fontId="5" fillId="4" borderId="31" xfId="0" applyNumberFormat="1" applyFont="1" applyFill="1" applyBorder="1" applyAlignment="1">
      <alignment vertical="center"/>
    </xf>
    <xf numFmtId="0" fontId="5" fillId="4" borderId="33" xfId="0" applyFont="1" applyFill="1" applyBorder="1" applyAlignment="1">
      <alignment vertical="center"/>
    </xf>
    <xf numFmtId="0" fontId="12" fillId="4" borderId="41" xfId="2" applyFont="1" applyFill="1" applyBorder="1" applyAlignment="1">
      <alignment horizontal="left" vertical="center"/>
    </xf>
    <xf numFmtId="0" fontId="13" fillId="4" borderId="28" xfId="2" applyFont="1" applyFill="1" applyBorder="1" applyAlignment="1">
      <alignment vertical="center"/>
    </xf>
    <xf numFmtId="14" fontId="13" fillId="4" borderId="28" xfId="2" applyNumberFormat="1" applyFont="1" applyFill="1" applyBorder="1" applyAlignment="1">
      <alignment vertical="center"/>
    </xf>
    <xf numFmtId="0" fontId="13" fillId="4" borderId="28" xfId="0" applyFont="1" applyFill="1" applyBorder="1" applyAlignment="1">
      <alignment horizontal="right" vertical="center"/>
    </xf>
    <xf numFmtId="0" fontId="12" fillId="4" borderId="28" xfId="2" applyFont="1" applyFill="1" applyBorder="1" applyAlignment="1">
      <alignment horizontal="right" vertical="center"/>
    </xf>
    <xf numFmtId="0" fontId="12" fillId="4" borderId="42" xfId="2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vertical="center" wrapText="1"/>
    </xf>
    <xf numFmtId="1" fontId="5" fillId="0" borderId="0" xfId="2" applyNumberFormat="1" applyFont="1" applyAlignment="1">
      <alignment vertical="center"/>
    </xf>
    <xf numFmtId="1" fontId="12" fillId="4" borderId="11" xfId="0" quotePrefix="1" applyNumberFormat="1" applyFont="1" applyFill="1" applyBorder="1" applyAlignment="1">
      <alignment horizontal="right" vertical="center"/>
    </xf>
    <xf numFmtId="0" fontId="16" fillId="4" borderId="0" xfId="2" applyFont="1" applyFill="1" applyBorder="1" applyAlignment="1">
      <alignment horizontal="center" vertical="center"/>
    </xf>
    <xf numFmtId="0" fontId="16" fillId="0" borderId="0" xfId="2" applyFont="1" applyBorder="1"/>
    <xf numFmtId="0" fontId="16" fillId="0" borderId="0" xfId="2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5" fillId="0" borderId="0" xfId="0" applyFont="1" applyBorder="1" applyAlignment="1">
      <alignment vertical="center"/>
    </xf>
    <xf numFmtId="0" fontId="26" fillId="0" borderId="0" xfId="0" applyFont="1" applyBorder="1"/>
    <xf numFmtId="0" fontId="23" fillId="4" borderId="0" xfId="2" applyFont="1" applyFill="1" applyAlignment="1">
      <alignment horizontal="center" vertical="center" wrapText="1"/>
    </xf>
    <xf numFmtId="0" fontId="23" fillId="4" borderId="0" xfId="2" applyFont="1" applyFill="1" applyAlignment="1">
      <alignment horizontal="left" vertical="center" wrapText="1"/>
    </xf>
    <xf numFmtId="14" fontId="23" fillId="4" borderId="0" xfId="2" applyNumberFormat="1" applyFont="1" applyFill="1" applyAlignment="1">
      <alignment horizontal="center" vertical="center"/>
    </xf>
    <xf numFmtId="164" fontId="23" fillId="4" borderId="0" xfId="0" applyNumberFormat="1" applyFont="1" applyFill="1" applyAlignment="1">
      <alignment horizontal="center" vertical="center" wrapText="1"/>
    </xf>
    <xf numFmtId="0" fontId="23" fillId="4" borderId="0" xfId="8" applyFont="1" applyFill="1" applyAlignment="1">
      <alignment vertical="center" wrapText="1"/>
    </xf>
    <xf numFmtId="0" fontId="23" fillId="4" borderId="0" xfId="2" applyFont="1" applyFill="1" applyAlignment="1">
      <alignment horizontal="center"/>
    </xf>
    <xf numFmtId="0" fontId="23" fillId="4" borderId="0" xfId="2" applyFont="1" applyFill="1"/>
    <xf numFmtId="14" fontId="24" fillId="0" borderId="0" xfId="0" applyNumberFormat="1" applyFont="1" applyBorder="1" applyAlignment="1">
      <alignment horizontal="center"/>
    </xf>
    <xf numFmtId="14" fontId="27" fillId="0" borderId="0" xfId="0" applyNumberFormat="1" applyFont="1" applyBorder="1" applyAlignment="1">
      <alignment horizontal="center"/>
    </xf>
    <xf numFmtId="14" fontId="28" fillId="0" borderId="0" xfId="0" applyNumberFormat="1" applyFont="1" applyBorder="1" applyAlignment="1">
      <alignment horizontal="center"/>
    </xf>
    <xf numFmtId="14" fontId="16" fillId="0" borderId="0" xfId="2" applyNumberFormat="1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/>
    </xf>
    <xf numFmtId="0" fontId="16" fillId="4" borderId="39" xfId="2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11" fillId="4" borderId="11" xfId="2" applyFont="1" applyFill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44" xfId="3" applyFont="1" applyFill="1" applyBorder="1" applyAlignment="1">
      <alignment horizontal="center" vertical="center" wrapText="1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44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9" xfId="3" applyFont="1" applyFill="1" applyBorder="1" applyAlignment="1">
      <alignment horizontal="center" vertical="center" wrapText="1"/>
    </xf>
    <xf numFmtId="165" fontId="6" fillId="2" borderId="25" xfId="3" applyNumberFormat="1" applyFont="1" applyFill="1" applyBorder="1" applyAlignment="1">
      <alignment horizontal="center" vertical="center" wrapText="1"/>
    </xf>
    <xf numFmtId="165" fontId="6" fillId="2" borderId="39" xfId="3" applyNumberFormat="1" applyFont="1" applyFill="1" applyBorder="1" applyAlignment="1">
      <alignment horizontal="center" vertical="center" wrapText="1"/>
    </xf>
    <xf numFmtId="165" fontId="6" fillId="2" borderId="24" xfId="3" applyNumberFormat="1" applyFont="1" applyFill="1" applyBorder="1" applyAlignment="1">
      <alignment horizontal="center" vertical="center" wrapText="1"/>
    </xf>
    <xf numFmtId="165" fontId="6" fillId="2" borderId="44" xfId="3" applyNumberFormat="1" applyFont="1" applyFill="1" applyBorder="1" applyAlignment="1">
      <alignment horizontal="center" vertical="center" wrapText="1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44" xfId="3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232412</xdr:colOff>
      <xdr:row>0</xdr:row>
      <xdr:rowOff>66676</xdr:rowOff>
    </xdr:from>
    <xdr:to>
      <xdr:col>1</xdr:col>
      <xdr:colOff>1285875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7" y="66676"/>
          <a:ext cx="1053463" cy="666749"/>
        </a:xfrm>
        <a:prstGeom prst="rect">
          <a:avLst/>
        </a:prstGeom>
      </xdr:spPr>
    </xdr:pic>
    <xdr:clientData/>
  </xdr:twoCellAnchor>
  <xdr:twoCellAnchor>
    <xdr:from>
      <xdr:col>5</xdr:col>
      <xdr:colOff>3095625</xdr:colOff>
      <xdr:row>0</xdr:row>
      <xdr:rowOff>180975</xdr:rowOff>
    </xdr:from>
    <xdr:to>
      <xdr:col>6</xdr:col>
      <xdr:colOff>123825</xdr:colOff>
      <xdr:row>3</xdr:row>
      <xdr:rowOff>246342</xdr:rowOff>
    </xdr:to>
    <xdr:pic>
      <xdr:nvPicPr>
        <xdr:cNvPr id="6" name="Picture 1" descr="депа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53375" y="180975"/>
          <a:ext cx="657225" cy="665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209550</xdr:colOff>
      <xdr:row>0</xdr:row>
      <xdr:rowOff>161925</xdr:rowOff>
    </xdr:from>
    <xdr:to>
      <xdr:col>6</xdr:col>
      <xdr:colOff>885825</xdr:colOff>
      <xdr:row>4</xdr:row>
      <xdr:rowOff>7444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161925"/>
          <a:ext cx="676275" cy="71229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52</xdr:row>
      <xdr:rowOff>38100</xdr:rowOff>
    </xdr:from>
    <xdr:to>
      <xdr:col>5</xdr:col>
      <xdr:colOff>1446741</xdr:colOff>
      <xdr:row>55</xdr:row>
      <xdr:rowOff>137583</xdr:rowOff>
    </xdr:to>
    <xdr:pic>
      <xdr:nvPicPr>
        <xdr:cNvPr id="8" name="Picture 2" descr="image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91175" y="14144625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2</xdr:col>
      <xdr:colOff>975179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41"/>
  <sheetViews>
    <sheetView workbookViewId="0">
      <pane ySplit="1" topLeftCell="A2" activePane="bottomLeft" state="frozen"/>
      <selection pane="bottomLeft" activeCell="A26" sqref="A26:A40"/>
    </sheetView>
  </sheetViews>
  <sheetFormatPr defaultColWidth="8.85546875" defaultRowHeight="16.899999999999999" customHeight="1" x14ac:dyDescent="0.25"/>
  <cols>
    <col min="1" max="1" width="7.7109375" style="47" customWidth="1"/>
    <col min="2" max="2" width="15.7109375" style="48" customWidth="1"/>
    <col min="3" max="3" width="38.7109375" style="48" customWidth="1"/>
    <col min="4" max="4" width="15.7109375" style="47" customWidth="1"/>
    <col min="5" max="5" width="10.7109375" style="48" customWidth="1"/>
    <col min="6" max="6" width="45.7109375" style="48" customWidth="1"/>
    <col min="7" max="7" width="42" style="46" customWidth="1"/>
    <col min="8" max="8" width="12.7109375" style="47" customWidth="1"/>
    <col min="9" max="16384" width="8.85546875" style="48"/>
  </cols>
  <sheetData>
    <row r="1" spans="1:8" s="40" customFormat="1" ht="16.899999999999999" customHeight="1" x14ac:dyDescent="0.2">
      <c r="A1" s="40" t="s">
        <v>63</v>
      </c>
      <c r="B1" s="40" t="s">
        <v>43</v>
      </c>
      <c r="C1" s="40" t="s">
        <v>64</v>
      </c>
      <c r="D1" s="40" t="s">
        <v>65</v>
      </c>
      <c r="E1" s="40" t="s">
        <v>66</v>
      </c>
      <c r="F1" s="40" t="s">
        <v>67</v>
      </c>
      <c r="G1" s="40" t="s">
        <v>68</v>
      </c>
      <c r="H1" s="40" t="s">
        <v>69</v>
      </c>
    </row>
    <row r="2" spans="1:8" s="176" customFormat="1" ht="16.899999999999999" customHeight="1" x14ac:dyDescent="0.25">
      <c r="A2" s="177">
        <v>35</v>
      </c>
      <c r="B2" s="178" t="s">
        <v>98</v>
      </c>
      <c r="C2" s="179" t="s">
        <v>151</v>
      </c>
      <c r="D2" s="180">
        <v>40172</v>
      </c>
      <c r="E2" s="173" t="s">
        <v>39</v>
      </c>
      <c r="F2" s="174" t="s">
        <v>97</v>
      </c>
      <c r="G2" s="174" t="s">
        <v>99</v>
      </c>
      <c r="H2" s="175"/>
    </row>
    <row r="3" spans="1:8" s="176" customFormat="1" ht="16.899999999999999" customHeight="1" x14ac:dyDescent="0.25">
      <c r="A3" s="177">
        <v>36</v>
      </c>
      <c r="B3" s="178" t="s">
        <v>100</v>
      </c>
      <c r="C3" s="179" t="s">
        <v>101</v>
      </c>
      <c r="D3" s="180">
        <v>40357</v>
      </c>
      <c r="E3" s="173" t="s">
        <v>39</v>
      </c>
      <c r="F3" s="174" t="s">
        <v>97</v>
      </c>
      <c r="G3" s="174" t="s">
        <v>99</v>
      </c>
      <c r="H3" s="175"/>
    </row>
    <row r="4" spans="1:8" ht="16.899999999999999" customHeight="1" x14ac:dyDescent="0.25">
      <c r="A4" s="41">
        <v>5</v>
      </c>
      <c r="B4" s="42" t="s">
        <v>117</v>
      </c>
      <c r="C4" s="179" t="s">
        <v>118</v>
      </c>
      <c r="D4" s="44">
        <v>40723</v>
      </c>
      <c r="E4" s="45" t="s">
        <v>81</v>
      </c>
      <c r="F4" s="46" t="s">
        <v>104</v>
      </c>
      <c r="G4" s="46" t="s">
        <v>108</v>
      </c>
    </row>
    <row r="5" spans="1:8" ht="16.899999999999999" customHeight="1" x14ac:dyDescent="0.25">
      <c r="A5" s="41">
        <v>6</v>
      </c>
      <c r="B5" s="47" t="s">
        <v>127</v>
      </c>
      <c r="C5" s="48" t="s">
        <v>125</v>
      </c>
      <c r="D5" s="183">
        <v>40660</v>
      </c>
      <c r="E5" s="47" t="s">
        <v>81</v>
      </c>
      <c r="F5" s="46" t="s">
        <v>104</v>
      </c>
      <c r="G5" s="46" t="s">
        <v>108</v>
      </c>
    </row>
    <row r="6" spans="1:8" ht="16.899999999999999" customHeight="1" x14ac:dyDescent="0.25">
      <c r="A6" s="41">
        <v>7</v>
      </c>
      <c r="B6" s="42" t="s">
        <v>115</v>
      </c>
      <c r="C6" s="43" t="s">
        <v>116</v>
      </c>
      <c r="D6" s="44">
        <v>40775</v>
      </c>
      <c r="E6" s="45" t="s">
        <v>80</v>
      </c>
      <c r="F6" s="46" t="s">
        <v>104</v>
      </c>
      <c r="G6" s="46" t="s">
        <v>105</v>
      </c>
    </row>
    <row r="7" spans="1:8" ht="16.899999999999999" customHeight="1" x14ac:dyDescent="0.25">
      <c r="A7" s="41">
        <v>8</v>
      </c>
      <c r="B7" s="42" t="s">
        <v>119</v>
      </c>
      <c r="C7" s="43" t="s">
        <v>120</v>
      </c>
      <c r="D7" s="44">
        <v>40244</v>
      </c>
      <c r="E7" s="45" t="s">
        <v>80</v>
      </c>
      <c r="F7" s="46" t="s">
        <v>104</v>
      </c>
      <c r="G7" s="46" t="s">
        <v>108</v>
      </c>
    </row>
    <row r="8" spans="1:8" ht="16.899999999999999" customHeight="1" x14ac:dyDescent="0.25">
      <c r="A8" s="41">
        <v>9</v>
      </c>
      <c r="B8" s="42" t="s">
        <v>113</v>
      </c>
      <c r="C8" s="43" t="s">
        <v>114</v>
      </c>
      <c r="D8" s="44">
        <v>40283</v>
      </c>
      <c r="E8" s="45" t="s">
        <v>81</v>
      </c>
      <c r="F8" s="46" t="s">
        <v>104</v>
      </c>
      <c r="G8" s="46" t="s">
        <v>105</v>
      </c>
    </row>
    <row r="9" spans="1:8" ht="16.899999999999999" customHeight="1" x14ac:dyDescent="0.25">
      <c r="A9" s="41">
        <v>10</v>
      </c>
      <c r="B9" s="42" t="s">
        <v>123</v>
      </c>
      <c r="C9" s="43" t="s">
        <v>148</v>
      </c>
      <c r="D9" s="44">
        <v>40249</v>
      </c>
      <c r="E9" s="45" t="s">
        <v>39</v>
      </c>
      <c r="F9" s="46" t="s">
        <v>104</v>
      </c>
      <c r="G9" s="46" t="s">
        <v>105</v>
      </c>
    </row>
    <row r="10" spans="1:8" ht="16.899999999999999" customHeight="1" x14ac:dyDescent="0.25">
      <c r="A10" s="47">
        <v>11</v>
      </c>
      <c r="B10" s="47" t="s">
        <v>126</v>
      </c>
      <c r="C10" s="48" t="s">
        <v>132</v>
      </c>
      <c r="D10" s="183">
        <v>40366</v>
      </c>
      <c r="E10" s="47" t="s">
        <v>80</v>
      </c>
      <c r="F10" s="46" t="s">
        <v>104</v>
      </c>
      <c r="G10" s="46" t="s">
        <v>108</v>
      </c>
    </row>
    <row r="11" spans="1:8" ht="16.899999999999999" customHeight="1" x14ac:dyDescent="0.25">
      <c r="A11" s="41">
        <v>12</v>
      </c>
      <c r="B11" s="42" t="s">
        <v>106</v>
      </c>
      <c r="C11" s="43" t="s">
        <v>107</v>
      </c>
      <c r="D11" s="44">
        <v>40115</v>
      </c>
      <c r="E11" s="45" t="s">
        <v>39</v>
      </c>
      <c r="F11" s="46" t="s">
        <v>104</v>
      </c>
      <c r="G11" s="46" t="s">
        <v>105</v>
      </c>
    </row>
    <row r="12" spans="1:8" ht="16.899999999999999" customHeight="1" x14ac:dyDescent="0.25">
      <c r="A12" s="41">
        <v>13</v>
      </c>
      <c r="B12" s="42" t="s">
        <v>111</v>
      </c>
      <c r="C12" s="43" t="s">
        <v>112</v>
      </c>
      <c r="D12" s="44">
        <v>40434</v>
      </c>
      <c r="E12" s="45" t="s">
        <v>80</v>
      </c>
      <c r="F12" s="46" t="s">
        <v>104</v>
      </c>
      <c r="G12" s="46" t="s">
        <v>108</v>
      </c>
    </row>
    <row r="13" spans="1:8" ht="16.899999999999999" customHeight="1" x14ac:dyDescent="0.25">
      <c r="A13" s="209">
        <v>14</v>
      </c>
      <c r="B13" s="210" t="s">
        <v>130</v>
      </c>
      <c r="C13" s="211" t="s">
        <v>133</v>
      </c>
      <c r="D13" s="220">
        <v>39890</v>
      </c>
      <c r="E13" s="45" t="s">
        <v>39</v>
      </c>
      <c r="F13" s="46" t="s">
        <v>104</v>
      </c>
      <c r="G13" s="46" t="s">
        <v>108</v>
      </c>
    </row>
    <row r="14" spans="1:8" ht="16.899999999999999" customHeight="1" x14ac:dyDescent="0.25">
      <c r="A14" s="41">
        <v>15</v>
      </c>
      <c r="B14" s="48" t="s">
        <v>124</v>
      </c>
      <c r="C14" s="48" t="s">
        <v>131</v>
      </c>
      <c r="D14" s="183">
        <v>40007</v>
      </c>
      <c r="E14" s="47" t="s">
        <v>61</v>
      </c>
      <c r="F14" s="46" t="s">
        <v>104</v>
      </c>
      <c r="G14" s="46" t="s">
        <v>108</v>
      </c>
    </row>
    <row r="15" spans="1:8" ht="16.899999999999999" customHeight="1" x14ac:dyDescent="0.25">
      <c r="A15" s="206">
        <v>16</v>
      </c>
      <c r="B15" s="212" t="s">
        <v>109</v>
      </c>
      <c r="C15" s="211" t="s">
        <v>110</v>
      </c>
      <c r="D15" s="221">
        <v>40399</v>
      </c>
      <c r="E15" s="47" t="s">
        <v>80</v>
      </c>
      <c r="F15" s="46" t="s">
        <v>104</v>
      </c>
      <c r="G15" s="46" t="s">
        <v>108</v>
      </c>
    </row>
    <row r="16" spans="1:8" ht="16.899999999999999" customHeight="1" x14ac:dyDescent="0.25">
      <c r="A16" s="206">
        <v>17</v>
      </c>
      <c r="B16" s="212" t="s">
        <v>102</v>
      </c>
      <c r="C16" s="211" t="s">
        <v>103</v>
      </c>
      <c r="D16" s="222">
        <v>40035</v>
      </c>
      <c r="E16" s="47" t="s">
        <v>80</v>
      </c>
      <c r="F16" s="46" t="s">
        <v>104</v>
      </c>
      <c r="G16" s="46" t="s">
        <v>105</v>
      </c>
    </row>
    <row r="17" spans="1:7" ht="16.899999999999999" customHeight="1" x14ac:dyDescent="0.25">
      <c r="A17" s="41">
        <v>18</v>
      </c>
      <c r="B17" s="42" t="s">
        <v>121</v>
      </c>
      <c r="C17" s="43" t="s">
        <v>122</v>
      </c>
      <c r="D17" s="44">
        <v>40492</v>
      </c>
      <c r="E17" s="45" t="s">
        <v>81</v>
      </c>
      <c r="F17" s="46" t="s">
        <v>104</v>
      </c>
      <c r="G17" s="46" t="s">
        <v>105</v>
      </c>
    </row>
    <row r="18" spans="1:7" ht="16.899999999999999" customHeight="1" x14ac:dyDescent="0.25">
      <c r="A18" s="47">
        <v>19</v>
      </c>
      <c r="B18" s="48" t="s">
        <v>128</v>
      </c>
      <c r="C18" s="48" t="s">
        <v>129</v>
      </c>
      <c r="D18" s="183">
        <v>40424</v>
      </c>
      <c r="E18" s="47" t="s">
        <v>61</v>
      </c>
      <c r="F18" s="46" t="s">
        <v>104</v>
      </c>
      <c r="G18" s="46" t="s">
        <v>105</v>
      </c>
    </row>
    <row r="19" spans="1:7" ht="16.899999999999999" customHeight="1" x14ac:dyDescent="0.25">
      <c r="A19" s="206">
        <v>47</v>
      </c>
      <c r="B19" s="207" t="s">
        <v>136</v>
      </c>
      <c r="C19" s="207" t="s">
        <v>134</v>
      </c>
      <c r="D19" s="223">
        <v>40038</v>
      </c>
      <c r="E19" s="48" t="s">
        <v>39</v>
      </c>
      <c r="F19" s="48" t="s">
        <v>135</v>
      </c>
      <c r="G19" s="46" t="s">
        <v>137</v>
      </c>
    </row>
    <row r="20" spans="1:7" ht="16.899999999999999" customHeight="1" x14ac:dyDescent="0.25">
      <c r="A20" s="206">
        <v>53</v>
      </c>
      <c r="B20" s="207" t="s">
        <v>139</v>
      </c>
      <c r="C20" s="207" t="s">
        <v>138</v>
      </c>
      <c r="D20" s="223">
        <v>40550</v>
      </c>
      <c r="E20" s="48" t="s">
        <v>80</v>
      </c>
      <c r="F20" s="48" t="s">
        <v>135</v>
      </c>
      <c r="G20" s="46" t="s">
        <v>137</v>
      </c>
    </row>
    <row r="21" spans="1:7" ht="16.899999999999999" customHeight="1" x14ac:dyDescent="0.25">
      <c r="A21" s="206">
        <v>89</v>
      </c>
      <c r="B21" s="207" t="s">
        <v>141</v>
      </c>
      <c r="C21" s="207" t="s">
        <v>144</v>
      </c>
      <c r="D21" s="223">
        <v>40341</v>
      </c>
      <c r="E21" s="48" t="s">
        <v>61</v>
      </c>
      <c r="F21" s="48" t="s">
        <v>142</v>
      </c>
      <c r="G21" s="46" t="s">
        <v>143</v>
      </c>
    </row>
    <row r="22" spans="1:7" ht="16.899999999999999" customHeight="1" x14ac:dyDescent="0.25">
      <c r="A22" s="209">
        <v>90</v>
      </c>
      <c r="B22" s="207" t="s">
        <v>146</v>
      </c>
      <c r="C22" s="207" t="s">
        <v>145</v>
      </c>
      <c r="D22" s="223">
        <v>40380</v>
      </c>
      <c r="E22" s="48" t="s">
        <v>61</v>
      </c>
      <c r="F22" s="48" t="s">
        <v>70</v>
      </c>
      <c r="G22" s="46" t="s">
        <v>147</v>
      </c>
    </row>
    <row r="23" spans="1:7" ht="16.899999999999999" customHeight="1" x14ac:dyDescent="0.25">
      <c r="A23" s="208"/>
      <c r="B23" s="207"/>
      <c r="C23" s="207"/>
      <c r="D23" s="224"/>
    </row>
    <row r="24" spans="1:7" ht="16.899999999999999" customHeight="1" x14ac:dyDescent="0.25">
      <c r="A24" s="206"/>
      <c r="B24" s="207"/>
      <c r="C24" s="207"/>
      <c r="D24" s="224"/>
    </row>
    <row r="25" spans="1:7" ht="16.899999999999999" customHeight="1" x14ac:dyDescent="0.25">
      <c r="A25" s="209"/>
      <c r="B25" s="207"/>
      <c r="C25" s="207"/>
      <c r="D25" s="224"/>
    </row>
    <row r="26" spans="1:7" ht="16.899999999999999" customHeight="1" x14ac:dyDescent="0.25">
      <c r="A26" s="208"/>
      <c r="B26" s="207"/>
      <c r="C26" s="207"/>
      <c r="D26" s="224"/>
    </row>
    <row r="27" spans="1:7" ht="16.899999999999999" customHeight="1" x14ac:dyDescent="0.25">
      <c r="A27" s="182"/>
      <c r="B27" s="207"/>
      <c r="C27" s="207"/>
      <c r="D27" s="224"/>
    </row>
    <row r="28" spans="1:7" ht="16.899999999999999" customHeight="1" x14ac:dyDescent="0.25">
      <c r="A28" s="182"/>
      <c r="B28" s="207"/>
      <c r="C28" s="207"/>
      <c r="D28" s="224"/>
    </row>
    <row r="29" spans="1:7" ht="16.899999999999999" customHeight="1" x14ac:dyDescent="0.25">
      <c r="A29" s="182"/>
      <c r="B29" s="207"/>
      <c r="C29" s="207"/>
      <c r="D29" s="224"/>
    </row>
    <row r="30" spans="1:7" ht="16.899999999999999" customHeight="1" x14ac:dyDescent="0.25">
      <c r="A30" s="225"/>
      <c r="B30" s="207"/>
      <c r="C30" s="207"/>
      <c r="D30" s="224"/>
    </row>
    <row r="31" spans="1:7" ht="16.899999999999999" customHeight="1" x14ac:dyDescent="0.25">
      <c r="A31" s="182"/>
      <c r="B31" s="207"/>
      <c r="C31" s="207"/>
      <c r="D31" s="224"/>
    </row>
    <row r="32" spans="1:7" ht="16.899999999999999" customHeight="1" x14ac:dyDescent="0.25">
      <c r="A32" s="182"/>
      <c r="B32" s="207"/>
      <c r="C32" s="207"/>
      <c r="D32" s="224"/>
    </row>
    <row r="33" spans="1:8" ht="16.899999999999999" customHeight="1" x14ac:dyDescent="0.25">
      <c r="A33" s="182"/>
      <c r="B33" s="207"/>
      <c r="C33" s="207"/>
      <c r="D33" s="224"/>
    </row>
    <row r="34" spans="1:8" ht="16.899999999999999" customHeight="1" x14ac:dyDescent="0.25">
      <c r="A34" s="182"/>
      <c r="B34" s="207"/>
      <c r="C34" s="207"/>
      <c r="D34" s="224"/>
    </row>
    <row r="35" spans="1:8" s="219" customFormat="1" ht="16.899999999999999" customHeight="1" x14ac:dyDescent="0.25">
      <c r="A35" s="225"/>
      <c r="B35" s="213"/>
      <c r="C35" s="214"/>
      <c r="D35" s="215"/>
      <c r="E35" s="216"/>
      <c r="F35" s="217"/>
      <c r="G35" s="217"/>
      <c r="H35" s="218"/>
    </row>
    <row r="36" spans="1:8" ht="16.899999999999999" customHeight="1" x14ac:dyDescent="0.25">
      <c r="A36" s="182"/>
      <c r="B36" s="207"/>
      <c r="C36" s="207"/>
      <c r="D36" s="224"/>
    </row>
    <row r="37" spans="1:8" ht="16.899999999999999" customHeight="1" x14ac:dyDescent="0.25">
      <c r="A37" s="182"/>
      <c r="B37" s="207"/>
      <c r="C37" s="207"/>
      <c r="D37" s="224"/>
    </row>
    <row r="38" spans="1:8" ht="16.899999999999999" customHeight="1" x14ac:dyDescent="0.25">
      <c r="A38" s="182"/>
      <c r="B38" s="207"/>
      <c r="C38" s="207"/>
      <c r="D38" s="224"/>
    </row>
    <row r="39" spans="1:8" ht="16.899999999999999" customHeight="1" x14ac:dyDescent="0.25">
      <c r="A39" s="182"/>
      <c r="B39" s="207"/>
      <c r="C39" s="207"/>
      <c r="D39" s="224"/>
    </row>
    <row r="40" spans="1:8" ht="16.899999999999999" customHeight="1" x14ac:dyDescent="0.25">
      <c r="A40" s="181"/>
      <c r="B40" s="207"/>
      <c r="C40" s="207"/>
      <c r="D40" s="224"/>
    </row>
    <row r="41" spans="1:8" ht="16.899999999999999" customHeight="1" x14ac:dyDescent="0.25">
      <c r="A41" s="209"/>
      <c r="B41" s="207"/>
      <c r="C41" s="207"/>
      <c r="D41" s="224"/>
    </row>
  </sheetData>
  <sortState xmlns:xlrd2="http://schemas.microsoft.com/office/spreadsheetml/2017/richdata2" ref="A4:F18">
    <sortCondition ref="A4:A18"/>
  </sortState>
  <conditionalFormatting sqref="A1:A1048576">
    <cfRule type="duplicateValues" dxfId="19" priority="33"/>
  </conditionalFormatting>
  <conditionalFormatting sqref="B19:B1048576 B1:B15">
    <cfRule type="duplicateValues" dxfId="18" priority="32"/>
  </conditionalFormatting>
  <conditionalFormatting sqref="A19:A20">
    <cfRule type="duplicateValues" dxfId="17" priority="7"/>
  </conditionalFormatting>
  <conditionalFormatting sqref="A36:A40">
    <cfRule type="duplicateValues" dxfId="16" priority="6"/>
  </conditionalFormatting>
  <conditionalFormatting sqref="A16:A18">
    <cfRule type="duplicateValues" dxfId="15" priority="5"/>
  </conditionalFormatting>
  <conditionalFormatting sqref="A21:A24">
    <cfRule type="duplicateValues" dxfId="14" priority="4"/>
  </conditionalFormatting>
  <conditionalFormatting sqref="A36:A41 A24 A16:A22">
    <cfRule type="duplicateValues" dxfId="13" priority="3"/>
  </conditionalFormatting>
  <conditionalFormatting sqref="B13:B14">
    <cfRule type="duplicateValues" dxfId="12" priority="1"/>
  </conditionalFormatting>
  <conditionalFormatting sqref="B4:B14">
    <cfRule type="duplicateValues" dxfId="11" priority="16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74"/>
  <sheetViews>
    <sheetView view="pageBreakPreview" topLeftCell="A5" zoomScaleSheetLayoutView="100" workbookViewId="0">
      <selection activeCell="A22" sqref="A22:A50"/>
    </sheetView>
  </sheetViews>
  <sheetFormatPr defaultColWidth="9.140625" defaultRowHeight="12.75" x14ac:dyDescent="0.2"/>
  <cols>
    <col min="1" max="1" width="7" style="49" customWidth="1"/>
    <col min="2" max="2" width="41.42578125" style="49" customWidth="1"/>
    <col min="3" max="3" width="11.7109375" style="50" customWidth="1"/>
    <col min="4" max="4" width="12.7109375" style="49" customWidth="1"/>
    <col min="5" max="5" width="7.7109375" style="49" customWidth="1"/>
    <col min="6" max="6" width="54.42578125" style="49" customWidth="1"/>
    <col min="7" max="7" width="17.28515625" style="49" customWidth="1"/>
    <col min="8" max="8" width="9.140625" style="49"/>
    <col min="9" max="9" width="17.28515625" style="49" bestFit="1" customWidth="1"/>
    <col min="10" max="16384" width="9.140625" style="49"/>
  </cols>
  <sheetData>
    <row r="1" spans="1:12" ht="15.75" customHeight="1" x14ac:dyDescent="0.2">
      <c r="A1" s="236" t="s">
        <v>0</v>
      </c>
      <c r="B1" s="236"/>
      <c r="C1" s="236"/>
      <c r="D1" s="236"/>
      <c r="E1" s="236"/>
      <c r="F1" s="236"/>
      <c r="G1" s="236"/>
    </row>
    <row r="2" spans="1:12" ht="15.75" customHeight="1" x14ac:dyDescent="0.2">
      <c r="A2" s="236" t="s">
        <v>85</v>
      </c>
      <c r="B2" s="236"/>
      <c r="C2" s="236"/>
      <c r="D2" s="236"/>
      <c r="E2" s="236"/>
      <c r="F2" s="236"/>
      <c r="G2" s="236"/>
    </row>
    <row r="3" spans="1:12" ht="15.75" customHeight="1" x14ac:dyDescent="0.2">
      <c r="A3" s="236" t="s">
        <v>11</v>
      </c>
      <c r="B3" s="236"/>
      <c r="C3" s="236"/>
      <c r="D3" s="236"/>
      <c r="E3" s="236"/>
      <c r="F3" s="236"/>
      <c r="G3" s="236"/>
    </row>
    <row r="4" spans="1:12" ht="21" x14ac:dyDescent="0.2">
      <c r="A4" s="236" t="s">
        <v>76</v>
      </c>
      <c r="B4" s="236"/>
      <c r="C4" s="236"/>
      <c r="D4" s="236"/>
      <c r="E4" s="236"/>
      <c r="F4" s="236"/>
      <c r="G4" s="236"/>
    </row>
    <row r="5" spans="1:12" ht="21" customHeight="1" x14ac:dyDescent="0.2">
      <c r="A5" s="237"/>
      <c r="B5" s="237"/>
      <c r="C5" s="237"/>
      <c r="D5" s="237"/>
      <c r="E5" s="237"/>
      <c r="F5" s="237"/>
      <c r="G5" s="237"/>
      <c r="J5" s="51"/>
    </row>
    <row r="6" spans="1:12" s="52" customFormat="1" ht="28.5" x14ac:dyDescent="0.2">
      <c r="A6" s="238" t="s">
        <v>92</v>
      </c>
      <c r="B6" s="238"/>
      <c r="C6" s="238"/>
      <c r="D6" s="238"/>
      <c r="E6" s="238"/>
      <c r="F6" s="238"/>
      <c r="G6" s="238"/>
      <c r="L6" s="51"/>
    </row>
    <row r="7" spans="1:12" s="52" customFormat="1" ht="18" customHeight="1" x14ac:dyDescent="0.2">
      <c r="A7" s="234" t="s">
        <v>17</v>
      </c>
      <c r="B7" s="234"/>
      <c r="C7" s="234"/>
      <c r="D7" s="234"/>
      <c r="E7" s="234"/>
      <c r="F7" s="234"/>
      <c r="G7" s="234"/>
    </row>
    <row r="8" spans="1:12" s="52" customFormat="1" ht="4.5" customHeight="1" thickBot="1" x14ac:dyDescent="0.25">
      <c r="A8" s="239"/>
      <c r="B8" s="239"/>
      <c r="C8" s="239"/>
      <c r="D8" s="239"/>
      <c r="E8" s="239"/>
      <c r="F8" s="239"/>
      <c r="G8" s="53"/>
    </row>
    <row r="9" spans="1:12" ht="19.5" customHeight="1" thickTop="1" x14ac:dyDescent="0.2">
      <c r="A9" s="240" t="s">
        <v>71</v>
      </c>
      <c r="B9" s="241"/>
      <c r="C9" s="241"/>
      <c r="D9" s="241"/>
      <c r="E9" s="241"/>
      <c r="F9" s="241"/>
      <c r="G9" s="242"/>
    </row>
    <row r="10" spans="1:12" s="168" customFormat="1" ht="18" customHeight="1" x14ac:dyDescent="0.2">
      <c r="A10" s="243" t="s">
        <v>87</v>
      </c>
      <c r="B10" s="244"/>
      <c r="C10" s="244"/>
      <c r="D10" s="244"/>
      <c r="E10" s="244"/>
      <c r="F10" s="244"/>
      <c r="G10" s="245"/>
    </row>
    <row r="11" spans="1:12" ht="19.5" customHeight="1" x14ac:dyDescent="0.2">
      <c r="A11" s="246" t="s">
        <v>82</v>
      </c>
      <c r="B11" s="247"/>
      <c r="C11" s="247"/>
      <c r="D11" s="247"/>
      <c r="E11" s="247"/>
      <c r="F11" s="247"/>
      <c r="G11" s="248"/>
    </row>
    <row r="12" spans="1:12" ht="5.25" customHeight="1" x14ac:dyDescent="0.2">
      <c r="A12" s="233"/>
      <c r="B12" s="234"/>
      <c r="C12" s="234"/>
      <c r="D12" s="234"/>
      <c r="E12" s="234"/>
      <c r="F12" s="234"/>
      <c r="G12" s="235"/>
    </row>
    <row r="13" spans="1:12" ht="15" x14ac:dyDescent="0.25">
      <c r="A13" s="54" t="s">
        <v>49</v>
      </c>
      <c r="B13" s="55"/>
      <c r="C13" s="156" t="s">
        <v>78</v>
      </c>
      <c r="D13" s="56"/>
      <c r="E13" s="56"/>
      <c r="F13" s="81" t="s">
        <v>28</v>
      </c>
      <c r="G13" s="171" t="s">
        <v>84</v>
      </c>
    </row>
    <row r="14" spans="1:12" ht="15" x14ac:dyDescent="0.2">
      <c r="A14" s="117" t="s">
        <v>48</v>
      </c>
      <c r="B14" s="118"/>
      <c r="C14" s="157" t="s">
        <v>95</v>
      </c>
      <c r="D14" s="118"/>
      <c r="E14" s="118"/>
      <c r="F14" s="119" t="s">
        <v>86</v>
      </c>
      <c r="G14" s="205" t="s">
        <v>94</v>
      </c>
      <c r="I14" s="204">
        <v>2008360021030080</v>
      </c>
    </row>
    <row r="15" spans="1:12" ht="15" x14ac:dyDescent="0.2">
      <c r="A15" s="120" t="s">
        <v>10</v>
      </c>
      <c r="B15" s="121"/>
      <c r="C15" s="122"/>
      <c r="D15" s="121"/>
      <c r="E15" s="121"/>
      <c r="F15" s="123"/>
      <c r="G15" s="124"/>
    </row>
    <row r="16" spans="1:12" ht="15" x14ac:dyDescent="0.2">
      <c r="A16" s="125" t="s">
        <v>18</v>
      </c>
      <c r="B16" s="84"/>
      <c r="C16" s="82"/>
      <c r="D16" s="84"/>
      <c r="E16" s="83"/>
      <c r="F16" s="126"/>
      <c r="G16" s="127"/>
    </row>
    <row r="17" spans="1:9" ht="15" x14ac:dyDescent="0.2">
      <c r="A17" s="125" t="s">
        <v>19</v>
      </c>
      <c r="B17" s="84"/>
      <c r="C17" s="82"/>
      <c r="D17" s="84"/>
      <c r="E17" s="6" t="s">
        <v>90</v>
      </c>
      <c r="F17" s="126"/>
      <c r="G17" s="127"/>
      <c r="I17" s="49">
        <v>2008360021030080</v>
      </c>
    </row>
    <row r="18" spans="1:9" ht="15" x14ac:dyDescent="0.2">
      <c r="A18" s="125" t="s">
        <v>20</v>
      </c>
      <c r="B18" s="84"/>
      <c r="C18" s="82"/>
      <c r="D18" s="84"/>
      <c r="E18" s="6" t="s">
        <v>91</v>
      </c>
      <c r="F18" s="126"/>
      <c r="G18" s="128"/>
    </row>
    <row r="19" spans="1:9" s="168" customFormat="1" ht="15.75" thickBot="1" x14ac:dyDescent="0.25">
      <c r="A19" s="197" t="s">
        <v>93</v>
      </c>
      <c r="B19" s="198"/>
      <c r="C19" s="199"/>
      <c r="D19" s="198"/>
      <c r="E19" s="200" t="s">
        <v>158</v>
      </c>
      <c r="F19" s="201"/>
      <c r="G19" s="202"/>
    </row>
    <row r="20" spans="1:9" ht="9.75" customHeight="1" thickTop="1" thickBot="1" x14ac:dyDescent="0.25">
      <c r="A20" s="57"/>
      <c r="B20" s="58"/>
      <c r="C20" s="59"/>
      <c r="D20" s="58"/>
      <c r="E20" s="58"/>
      <c r="F20" s="58"/>
      <c r="G20" s="60"/>
    </row>
    <row r="21" spans="1:9" s="63" customFormat="1" ht="33.6" customHeight="1" thickTop="1" thickBot="1" x14ac:dyDescent="0.25">
      <c r="A21" s="203" t="s">
        <v>13</v>
      </c>
      <c r="B21" s="61" t="s">
        <v>88</v>
      </c>
      <c r="C21" s="62" t="s">
        <v>42</v>
      </c>
      <c r="D21" s="38" t="s">
        <v>9</v>
      </c>
      <c r="E21" s="39" t="s">
        <v>72</v>
      </c>
      <c r="F21" s="39" t="s">
        <v>68</v>
      </c>
      <c r="G21" s="129"/>
    </row>
    <row r="22" spans="1:9" s="63" customFormat="1" ht="21.6" customHeight="1" thickTop="1" x14ac:dyDescent="0.2">
      <c r="A22" s="226"/>
      <c r="B22" s="64"/>
      <c r="C22" s="65"/>
      <c r="D22" s="64"/>
      <c r="E22" s="64"/>
      <c r="F22" s="64"/>
      <c r="G22" s="66"/>
    </row>
    <row r="23" spans="1:9" s="63" customFormat="1" ht="21.6" customHeight="1" x14ac:dyDescent="0.2">
      <c r="A23" s="227"/>
      <c r="B23" s="67" t="s">
        <v>77</v>
      </c>
      <c r="C23" s="44"/>
      <c r="D23" s="45"/>
      <c r="E23" s="42"/>
      <c r="F23" s="46"/>
      <c r="G23" s="68"/>
      <c r="H23" s="69"/>
    </row>
    <row r="24" spans="1:9" s="69" customFormat="1" ht="21.6" customHeight="1" x14ac:dyDescent="0.2">
      <c r="A24" s="228">
        <v>5</v>
      </c>
      <c r="B24" s="43" t="str">
        <f>VLOOKUP(A24,'База спортсменов'!A:H,3,FALSE)</f>
        <v>МЕРЕНКОВА Елисавета Алексеевна</v>
      </c>
      <c r="C24" s="44">
        <f>VLOOKUP(A24,'База спортсменов'!A:H,4,FALSE)</f>
        <v>40723</v>
      </c>
      <c r="D24" s="45" t="str">
        <f>VLOOKUP(A24,'База спортсменов'!A:H,5,FALSE)</f>
        <v>3 СР</v>
      </c>
      <c r="E24" s="42"/>
      <c r="F24" s="46" t="str">
        <f>VLOOKUP(A24,'База спортсменов'!A:H,7,FALSE)</f>
        <v>МБУДО СШОР № 8</v>
      </c>
      <c r="G24" s="68"/>
      <c r="H24" s="69" t="str">
        <f>VLOOKUP(A24,'База спортсменов'!A:H,6,FALSE)</f>
        <v>Воронежская область</v>
      </c>
    </row>
    <row r="25" spans="1:9" s="69" customFormat="1" ht="21.6" customHeight="1" x14ac:dyDescent="0.2">
      <c r="A25" s="228">
        <v>6</v>
      </c>
      <c r="B25" s="43" t="str">
        <f>VLOOKUP(A25,'База спортсменов'!A:H,3,FALSE)</f>
        <v>ЮРЧЕНКО Анастасия Александровна</v>
      </c>
      <c r="C25" s="44">
        <f>VLOOKUP(A25,'База спортсменов'!A:H,4,FALSE)</f>
        <v>40660</v>
      </c>
      <c r="D25" s="45" t="str">
        <f>VLOOKUP(A25,'База спортсменов'!A:H,5,FALSE)</f>
        <v>3 СР</v>
      </c>
      <c r="E25" s="42"/>
      <c r="F25" s="46" t="str">
        <f>VLOOKUP(A25,'База спортсменов'!A:H,7,FALSE)</f>
        <v>МБУДО СШОР № 8</v>
      </c>
      <c r="G25" s="68"/>
      <c r="H25" s="69" t="str">
        <f>VLOOKUP(A25,'База спортсменов'!A:H,6,FALSE)</f>
        <v>Воронежская область</v>
      </c>
    </row>
    <row r="26" spans="1:9" s="69" customFormat="1" ht="21.6" customHeight="1" x14ac:dyDescent="0.2">
      <c r="A26" s="228">
        <v>8</v>
      </c>
      <c r="B26" s="43" t="str">
        <f>VLOOKUP(A26,'База спортсменов'!A:H,3,FALSE)</f>
        <v>КУТЮРИНА Виктория Владимировна</v>
      </c>
      <c r="C26" s="44">
        <f>VLOOKUP(A26,'База спортсменов'!A:H,4,FALSE)</f>
        <v>40244</v>
      </c>
      <c r="D26" s="45" t="str">
        <f>VLOOKUP(A26,'База спортсменов'!A:H,5,FALSE)</f>
        <v>2 СР</v>
      </c>
      <c r="E26" s="42"/>
      <c r="F26" s="46" t="str">
        <f>VLOOKUP(A26,'База спортсменов'!A:H,7,FALSE)</f>
        <v>МБУДО СШОР № 8</v>
      </c>
      <c r="G26" s="68"/>
      <c r="H26" s="69" t="str">
        <f>VLOOKUP(A26,'База спортсменов'!A:H,6,FALSE)</f>
        <v>Воронежская область</v>
      </c>
    </row>
    <row r="27" spans="1:9" s="69" customFormat="1" ht="21.6" customHeight="1" x14ac:dyDescent="0.2">
      <c r="A27" s="228">
        <v>9</v>
      </c>
      <c r="B27" s="43" t="str">
        <f>VLOOKUP(A27,'База спортсменов'!A:H,3,FALSE)</f>
        <v>СЕНИК Александра Сергеевна</v>
      </c>
      <c r="C27" s="44">
        <f>VLOOKUP(A27,'База спортсменов'!A:H,4,FALSE)</f>
        <v>40283</v>
      </c>
      <c r="D27" s="45" t="str">
        <f>VLOOKUP(A27,'База спортсменов'!A:H,5,FALSE)</f>
        <v>3 СР</v>
      </c>
      <c r="E27" s="42"/>
      <c r="F27" s="46" t="str">
        <f>VLOOKUP(A27,'База спортсменов'!A:H,7,FALSE)</f>
        <v>ГБУ ДО ВО "СШОР № 1"</v>
      </c>
      <c r="G27" s="68"/>
      <c r="H27" s="69" t="str">
        <f>VLOOKUP(A27,'База спортсменов'!A:H,6,FALSE)</f>
        <v>Воронежская область</v>
      </c>
    </row>
    <row r="28" spans="1:9" s="69" customFormat="1" ht="21.6" customHeight="1" x14ac:dyDescent="0.2">
      <c r="A28" s="228">
        <v>10</v>
      </c>
      <c r="B28" s="43" t="str">
        <f>VLOOKUP(A28,'База спортсменов'!A:H,3,FALSE)</f>
        <v>СУХАРЕВА Александра Александровна</v>
      </c>
      <c r="C28" s="44">
        <f>VLOOKUP(A28,'База спортсменов'!A:H,4,FALSE)</f>
        <v>40249</v>
      </c>
      <c r="D28" s="45" t="str">
        <f>VLOOKUP(A28,'База спортсменов'!A:H,5,FALSE)</f>
        <v>КМС</v>
      </c>
      <c r="E28" s="42"/>
      <c r="F28" s="46" t="str">
        <f>VLOOKUP(A28,'База спортсменов'!A:H,7,FALSE)</f>
        <v>ГБУ ДО ВО "СШОР № 1"</v>
      </c>
      <c r="G28" s="68"/>
      <c r="H28" s="69" t="str">
        <f>VLOOKUP(A28,'База спортсменов'!A:H,6,FALSE)</f>
        <v>Воронежская область</v>
      </c>
    </row>
    <row r="29" spans="1:9" s="69" customFormat="1" ht="21.6" customHeight="1" x14ac:dyDescent="0.25">
      <c r="A29" s="229">
        <v>11</v>
      </c>
      <c r="B29" s="43" t="str">
        <f>VLOOKUP(A29,'База спортсменов'!A:H,3,FALSE)</f>
        <v>ЧИСТЮНИНА Анастасия Константиновна</v>
      </c>
      <c r="C29" s="44">
        <f>VLOOKUP(A29,'База спортсменов'!A:H,4,FALSE)</f>
        <v>40366</v>
      </c>
      <c r="D29" s="45" t="str">
        <f>VLOOKUP(A29,'База спортсменов'!A:H,5,FALSE)</f>
        <v>2 СР</v>
      </c>
      <c r="E29" s="42"/>
      <c r="F29" s="46" t="str">
        <f>VLOOKUP(A29,'База спортсменов'!A:H,7,FALSE)</f>
        <v>МБУДО СШОР № 8</v>
      </c>
      <c r="G29" s="68"/>
      <c r="H29" s="69" t="str">
        <f>VLOOKUP(A29,'База спортсменов'!A:H,6,FALSE)</f>
        <v>Воронежская область</v>
      </c>
    </row>
    <row r="30" spans="1:9" s="69" customFormat="1" ht="21.6" customHeight="1" x14ac:dyDescent="0.2">
      <c r="A30" s="228">
        <v>13</v>
      </c>
      <c r="B30" s="43" t="str">
        <f>VLOOKUP(A30,'База спортсменов'!A:H,3,FALSE)</f>
        <v>ДВОЙНЕНКО Кира Борисовна</v>
      </c>
      <c r="C30" s="44">
        <f>VLOOKUP(A30,'База спортсменов'!A:H,4,FALSE)</f>
        <v>40434</v>
      </c>
      <c r="D30" s="45" t="str">
        <f>VLOOKUP(A30,'База спортсменов'!A:H,5,FALSE)</f>
        <v>2 СР</v>
      </c>
      <c r="E30" s="42"/>
      <c r="F30" s="46" t="str">
        <f>VLOOKUP(A30,'База спортсменов'!A:H,7,FALSE)</f>
        <v>МБУДО СШОР № 8</v>
      </c>
      <c r="G30" s="68"/>
      <c r="H30" s="69" t="str">
        <f>VLOOKUP(A30,'База спортсменов'!A:H,6,FALSE)</f>
        <v>Воронежская область</v>
      </c>
    </row>
    <row r="31" spans="1:9" s="69" customFormat="1" ht="21.6" customHeight="1" x14ac:dyDescent="0.2">
      <c r="A31" s="230">
        <v>16</v>
      </c>
      <c r="B31" s="43" t="str">
        <f>VLOOKUP(A31,'База спортсменов'!A:H,3,FALSE)</f>
        <v>КОЗЛОВА Юлия Николаевна</v>
      </c>
      <c r="C31" s="44">
        <f>VLOOKUP(A31,'База спортсменов'!A:H,4,FALSE)</f>
        <v>40399</v>
      </c>
      <c r="D31" s="45" t="str">
        <f>VLOOKUP(A31,'База спортсменов'!A:H,5,FALSE)</f>
        <v>2 СР</v>
      </c>
      <c r="E31" s="42"/>
      <c r="F31" s="46" t="str">
        <f>VLOOKUP(A31,'База спортсменов'!A:H,7,FALSE)</f>
        <v>МБУДО СШОР № 8</v>
      </c>
      <c r="G31" s="68"/>
      <c r="H31" s="69" t="str">
        <f>VLOOKUP(A31,'База спортсменов'!A:H,6,FALSE)</f>
        <v>Воронежская область</v>
      </c>
    </row>
    <row r="32" spans="1:9" s="69" customFormat="1" ht="21.6" customHeight="1" x14ac:dyDescent="0.2">
      <c r="A32" s="231"/>
      <c r="B32" s="169" t="s">
        <v>152</v>
      </c>
      <c r="C32" s="44"/>
      <c r="D32" s="45"/>
      <c r="E32" s="42"/>
      <c r="F32" s="46"/>
      <c r="G32" s="68"/>
    </row>
    <row r="33" spans="1:9" s="69" customFormat="1" ht="21.6" customHeight="1" x14ac:dyDescent="0.2">
      <c r="A33" s="228"/>
      <c r="B33" s="43"/>
      <c r="C33" s="44"/>
      <c r="D33" s="45"/>
      <c r="E33" s="42"/>
      <c r="F33" s="46"/>
      <c r="G33" s="68"/>
    </row>
    <row r="34" spans="1:9" s="69" customFormat="1" ht="21.6" customHeight="1" x14ac:dyDescent="0.2">
      <c r="A34" s="231"/>
      <c r="B34" s="67" t="s">
        <v>159</v>
      </c>
      <c r="C34" s="44"/>
      <c r="D34" s="45"/>
      <c r="E34" s="42"/>
      <c r="F34" s="46"/>
      <c r="G34" s="68"/>
    </row>
    <row r="35" spans="1:9" ht="21.6" customHeight="1" x14ac:dyDescent="0.2">
      <c r="A35" s="231">
        <v>35</v>
      </c>
      <c r="B35" s="43" t="str">
        <f>VLOOKUP(A35,'База спортсменов'!A:H,3,FALSE)</f>
        <v>АДЦЕЕВА Софья Юрьевна</v>
      </c>
      <c r="C35" s="44">
        <f>VLOOKUP(A35,'База спортсменов'!A:H,4,FALSE)</f>
        <v>40172</v>
      </c>
      <c r="D35" s="45" t="str">
        <f>VLOOKUP(A35,'База спортсменов'!A:H,5,FALSE)</f>
        <v>КМС</v>
      </c>
      <c r="E35" s="42"/>
      <c r="F35" s="46" t="str">
        <f>VLOOKUP(A35,'База спортсменов'!A:H,7,FALSE)</f>
        <v>ГБУ ДО СШОР Петродворцового района</v>
      </c>
      <c r="G35" s="68"/>
      <c r="H35" s="69" t="str">
        <f>VLOOKUP(A35,'База спортсменов'!A:H,6,FALSE)</f>
        <v>г. Санкт-Петербург</v>
      </c>
      <c r="I35" s="69"/>
    </row>
    <row r="36" spans="1:9" ht="21.6" customHeight="1" x14ac:dyDescent="0.2">
      <c r="A36" s="231">
        <v>36</v>
      </c>
      <c r="B36" s="43" t="str">
        <f>VLOOKUP(A36,'База спортсменов'!A:H,3,FALSE)</f>
        <v>МЕРШИНА Валерия Максимовна</v>
      </c>
      <c r="C36" s="44">
        <f>VLOOKUP(A36,'База спортсменов'!A:H,4,FALSE)</f>
        <v>40357</v>
      </c>
      <c r="D36" s="45" t="str">
        <f>VLOOKUP(A36,'База спортсменов'!A:H,5,FALSE)</f>
        <v>КМС</v>
      </c>
      <c r="E36" s="42"/>
      <c r="F36" s="46" t="str">
        <f>VLOOKUP(A36,'База спортсменов'!A:H,7,FALSE)</f>
        <v>ГБУ ДО СШОР Петродворцового района</v>
      </c>
      <c r="G36" s="68"/>
      <c r="H36" s="69" t="str">
        <f>VLOOKUP(A36,'База спортсменов'!A:H,6,FALSE)</f>
        <v>г. Санкт-Петербург</v>
      </c>
      <c r="I36" s="69"/>
    </row>
    <row r="37" spans="1:9" ht="21.6" customHeight="1" x14ac:dyDescent="0.2">
      <c r="A37" s="231"/>
      <c r="B37" s="169" t="s">
        <v>153</v>
      </c>
      <c r="C37" s="44"/>
      <c r="D37" s="45"/>
      <c r="E37" s="42"/>
      <c r="F37" s="46"/>
      <c r="G37" s="68"/>
      <c r="H37" s="69"/>
      <c r="I37" s="69"/>
    </row>
    <row r="38" spans="1:9" ht="21.6" customHeight="1" x14ac:dyDescent="0.2">
      <c r="A38" s="231"/>
      <c r="B38" s="43"/>
      <c r="C38" s="44"/>
      <c r="D38" s="45"/>
      <c r="E38" s="42"/>
      <c r="F38" s="46"/>
      <c r="G38" s="68"/>
      <c r="H38" s="69"/>
      <c r="I38" s="69"/>
    </row>
    <row r="39" spans="1:9" ht="21.6" customHeight="1" x14ac:dyDescent="0.2">
      <c r="A39" s="231"/>
      <c r="B39" s="170" t="s">
        <v>154</v>
      </c>
      <c r="C39" s="44"/>
      <c r="D39" s="45"/>
      <c r="E39" s="42"/>
      <c r="F39" s="46"/>
      <c r="G39" s="68"/>
      <c r="H39" s="69"/>
      <c r="I39" s="69"/>
    </row>
    <row r="40" spans="1:9" ht="21.6" customHeight="1" x14ac:dyDescent="0.2">
      <c r="A40" s="231">
        <v>47</v>
      </c>
      <c r="B40" s="43" t="str">
        <f>VLOOKUP(A40,'База спортсменов'!A:H,3,FALSE)</f>
        <v>БЕДНАЯ Диана Денисовна</v>
      </c>
      <c r="C40" s="44">
        <f>VLOOKUP(A40,'База спортсменов'!A:H,4,FALSE)</f>
        <v>40038</v>
      </c>
      <c r="D40" s="45" t="str">
        <f>VLOOKUP(A40,'База спортсменов'!A:H,5,FALSE)</f>
        <v>КМС</v>
      </c>
      <c r="E40" s="42"/>
      <c r="F40" s="46" t="str">
        <f>VLOOKUP(A40,'База спортсменов'!A:H,7,FALSE)</f>
        <v>ГБУ ДО ДНР СШОР по велосипедному спорту</v>
      </c>
      <c r="G40" s="68"/>
      <c r="H40" s="69" t="str">
        <f>VLOOKUP(A40,'База спортсменов'!A:H,6,FALSE)</f>
        <v>ДНР</v>
      </c>
      <c r="I40" s="69"/>
    </row>
    <row r="41" spans="1:9" ht="21.6" customHeight="1" x14ac:dyDescent="0.2">
      <c r="A41" s="231">
        <v>53</v>
      </c>
      <c r="B41" s="43" t="str">
        <f>VLOOKUP(A41,'База спортсменов'!A:H,3,FALSE)</f>
        <v>ДУДЧЕНКО София Евгеньевна</v>
      </c>
      <c r="C41" s="44">
        <f>VLOOKUP(A41,'База спортсменов'!A:H,4,FALSE)</f>
        <v>40550</v>
      </c>
      <c r="D41" s="45" t="str">
        <f>VLOOKUP(A41,'База спортсменов'!A:H,5,FALSE)</f>
        <v>2 СР</v>
      </c>
      <c r="E41" s="42"/>
      <c r="F41" s="46" t="str">
        <f>VLOOKUP(A41,'База спортсменов'!A:H,7,FALSE)</f>
        <v>ГБУ ДО ДНР СШОР по велосипедному спорту</v>
      </c>
      <c r="G41" s="68"/>
      <c r="H41" s="69" t="str">
        <f>VLOOKUP(A41,'База спортсменов'!A:H,6,FALSE)</f>
        <v>ДНР</v>
      </c>
      <c r="I41" s="69"/>
    </row>
    <row r="42" spans="1:9" ht="21.6" customHeight="1" x14ac:dyDescent="0.2">
      <c r="A42" s="231"/>
      <c r="B42" s="169" t="s">
        <v>155</v>
      </c>
      <c r="C42" s="44"/>
      <c r="D42" s="45"/>
      <c r="E42" s="42"/>
      <c r="F42" s="46"/>
      <c r="G42" s="68"/>
      <c r="H42" s="69"/>
      <c r="I42" s="69"/>
    </row>
    <row r="43" spans="1:9" ht="21.6" customHeight="1" x14ac:dyDescent="0.2">
      <c r="A43" s="231"/>
      <c r="B43" s="169"/>
      <c r="C43" s="44"/>
      <c r="D43" s="45"/>
      <c r="E43" s="42"/>
      <c r="F43" s="46"/>
      <c r="G43" s="68"/>
      <c r="H43" s="69"/>
      <c r="I43" s="69"/>
    </row>
    <row r="44" spans="1:9" s="69" customFormat="1" ht="21.6" customHeight="1" x14ac:dyDescent="0.2">
      <c r="A44" s="231"/>
      <c r="B44" s="67" t="s">
        <v>142</v>
      </c>
      <c r="C44" s="44"/>
      <c r="D44" s="45"/>
      <c r="E44" s="42"/>
      <c r="F44" s="46"/>
      <c r="G44" s="68"/>
    </row>
    <row r="45" spans="1:9" s="69" customFormat="1" ht="21.6" customHeight="1" x14ac:dyDescent="0.2">
      <c r="A45" s="230">
        <v>89</v>
      </c>
      <c r="B45" s="43" t="str">
        <f>VLOOKUP(A45,'База спортсменов'!A:H,3,FALSE)</f>
        <v>ФЕОФАНОВА Мария Вячеславовна</v>
      </c>
      <c r="C45" s="44">
        <f>VLOOKUP(A45,'База спортсменов'!A:H,4,FALSE)</f>
        <v>40341</v>
      </c>
      <c r="D45" s="45" t="str">
        <f>VLOOKUP(A45,'База спортсменов'!A:H,5,FALSE)</f>
        <v>1 СР</v>
      </c>
      <c r="E45" s="42"/>
      <c r="F45" s="46" t="str">
        <f>VLOOKUP(A45,'База спортсменов'!A:H,7,FALSE)</f>
        <v>ГАУ ДО СО СШОР "Уктусские горы"</v>
      </c>
      <c r="G45" s="68"/>
      <c r="H45" s="69" t="str">
        <f>VLOOKUP(A45,'База спортсменов'!A:H,6,FALSE)</f>
        <v>Свердловская область</v>
      </c>
    </row>
    <row r="46" spans="1:9" ht="21.6" customHeight="1" x14ac:dyDescent="0.2">
      <c r="A46" s="231"/>
      <c r="B46" s="169" t="s">
        <v>157</v>
      </c>
      <c r="C46" s="44"/>
      <c r="D46" s="45"/>
      <c r="E46" s="42"/>
      <c r="F46" s="46"/>
      <c r="G46" s="68"/>
      <c r="H46" s="69"/>
      <c r="I46" s="69"/>
    </row>
    <row r="47" spans="1:9" s="69" customFormat="1" ht="21.6" customHeight="1" x14ac:dyDescent="0.2">
      <c r="A47" s="230"/>
      <c r="B47" s="43"/>
      <c r="C47" s="44"/>
      <c r="D47" s="45"/>
      <c r="E47" s="42"/>
      <c r="F47" s="46"/>
      <c r="G47" s="68"/>
    </row>
    <row r="48" spans="1:9" s="69" customFormat="1" ht="21.6" customHeight="1" x14ac:dyDescent="0.2">
      <c r="A48" s="231"/>
      <c r="B48" s="67" t="s">
        <v>70</v>
      </c>
      <c r="C48" s="44"/>
      <c r="D48" s="45"/>
      <c r="E48" s="42"/>
      <c r="F48" s="46"/>
      <c r="G48" s="68"/>
    </row>
    <row r="49" spans="1:8" s="69" customFormat="1" ht="21.6" customHeight="1" x14ac:dyDescent="0.2">
      <c r="A49" s="230">
        <v>90</v>
      </c>
      <c r="B49" s="43" t="str">
        <f>VLOOKUP(A49,'База спортсменов'!A:H,3,FALSE)</f>
        <v>БЕЛОВА Александра Александровна</v>
      </c>
      <c r="C49" s="44">
        <f>VLOOKUP(A49,'База спортсменов'!A:H,4,FALSE)</f>
        <v>40380</v>
      </c>
      <c r="D49" s="45" t="str">
        <f>VLOOKUP(A49,'База спортсменов'!A:H,5,FALSE)</f>
        <v>1 СР</v>
      </c>
      <c r="E49" s="42"/>
      <c r="F49" s="46" t="str">
        <f>VLOOKUP(A49,'База спортсменов'!A:H,7,FALSE)</f>
        <v>ГБУ ДО МО "СШОР ПО ВЕЛОСПОРТУ"</v>
      </c>
      <c r="G49" s="68"/>
      <c r="H49" s="69" t="str">
        <f>VLOOKUP(A49,'База спортсменов'!A:H,6,FALSE)</f>
        <v>Московская область</v>
      </c>
    </row>
    <row r="50" spans="1:8" s="69" customFormat="1" ht="21.6" customHeight="1" thickBot="1" x14ac:dyDescent="0.25">
      <c r="A50" s="232"/>
      <c r="B50" s="169" t="s">
        <v>156</v>
      </c>
      <c r="C50" s="44"/>
      <c r="D50" s="45"/>
      <c r="E50" s="42"/>
      <c r="F50" s="46"/>
      <c r="G50" s="68"/>
    </row>
    <row r="51" spans="1:8" ht="9" customHeight="1" thickTop="1" x14ac:dyDescent="0.2">
      <c r="A51" s="70"/>
      <c r="B51" s="71"/>
      <c r="C51" s="72"/>
      <c r="D51" s="73"/>
      <c r="E51" s="73"/>
      <c r="F51" s="74"/>
      <c r="G51" s="74"/>
    </row>
    <row r="52" spans="1:8" ht="15.75" x14ac:dyDescent="0.2">
      <c r="A52" s="253" t="s">
        <v>3</v>
      </c>
      <c r="B52" s="254"/>
      <c r="C52" s="254" t="s">
        <v>12</v>
      </c>
      <c r="D52" s="254"/>
      <c r="E52" s="254"/>
      <c r="F52" s="254"/>
      <c r="G52" s="75"/>
    </row>
    <row r="53" spans="1:8" x14ac:dyDescent="0.2">
      <c r="A53" s="249"/>
      <c r="B53" s="237"/>
      <c r="C53" s="237"/>
      <c r="D53" s="255"/>
      <c r="E53" s="255"/>
      <c r="F53" s="255"/>
      <c r="G53" s="79"/>
    </row>
    <row r="54" spans="1:8" x14ac:dyDescent="0.2">
      <c r="A54" s="76"/>
      <c r="B54" s="77"/>
      <c r="C54" s="78"/>
      <c r="D54" s="77"/>
      <c r="E54" s="77"/>
      <c r="F54" s="77"/>
      <c r="G54" s="79"/>
    </row>
    <row r="55" spans="1:8" hidden="1" x14ac:dyDescent="0.2">
      <c r="A55" s="76"/>
      <c r="B55" s="77"/>
      <c r="C55" s="78"/>
      <c r="D55" s="77"/>
      <c r="E55" s="77"/>
      <c r="F55" s="77"/>
      <c r="G55" s="79"/>
    </row>
    <row r="56" spans="1:8" x14ac:dyDescent="0.2">
      <c r="A56" s="76"/>
      <c r="B56" s="77"/>
      <c r="C56" s="78"/>
      <c r="D56" s="77"/>
      <c r="E56" s="77"/>
      <c r="F56" s="77"/>
      <c r="G56" s="79"/>
    </row>
    <row r="57" spans="1:8" hidden="1" x14ac:dyDescent="0.2">
      <c r="A57" s="76"/>
      <c r="B57" s="77"/>
      <c r="C57" s="78"/>
      <c r="D57" s="77"/>
      <c r="E57" s="77"/>
      <c r="F57" s="77"/>
      <c r="G57" s="79"/>
    </row>
    <row r="58" spans="1:8" hidden="1" x14ac:dyDescent="0.2">
      <c r="A58" s="249"/>
      <c r="B58" s="237"/>
      <c r="C58" s="237"/>
      <c r="D58" s="237"/>
      <c r="E58" s="237"/>
      <c r="F58" s="237"/>
      <c r="G58" s="79"/>
    </row>
    <row r="59" spans="1:8" hidden="1" x14ac:dyDescent="0.2">
      <c r="A59" s="249"/>
      <c r="B59" s="237"/>
      <c r="C59" s="237"/>
      <c r="D59" s="250"/>
      <c r="E59" s="250"/>
      <c r="F59" s="250"/>
      <c r="G59" s="79"/>
    </row>
    <row r="60" spans="1:8" ht="16.5" thickBot="1" x14ac:dyDescent="0.25">
      <c r="A60" s="251" t="str">
        <f>IF(E16&lt;&gt;0,E16,"")</f>
        <v/>
      </c>
      <c r="B60" s="252"/>
      <c r="C60" s="252" t="str">
        <f>IF(E17&lt;&gt;0,E17,"")</f>
        <v xml:space="preserve">ЕЛИФЕРОВ А. В.  (ВК, г. Воронежская область) </v>
      </c>
      <c r="D60" s="252"/>
      <c r="E60" s="252"/>
      <c r="F60" s="252"/>
      <c r="G60" s="80"/>
    </row>
    <row r="61" spans="1:8" ht="13.5" thickTop="1" x14ac:dyDescent="0.2"/>
    <row r="64" spans="1:8" x14ac:dyDescent="0.2">
      <c r="A64" s="49" t="s">
        <v>58</v>
      </c>
    </row>
    <row r="66" spans="1:1" x14ac:dyDescent="0.2">
      <c r="A66" s="49" t="s">
        <v>50</v>
      </c>
    </row>
    <row r="67" spans="1:1" x14ac:dyDescent="0.2">
      <c r="A67" s="49" t="s">
        <v>51</v>
      </c>
    </row>
    <row r="68" spans="1:1" x14ac:dyDescent="0.2">
      <c r="A68" s="49" t="s">
        <v>53</v>
      </c>
    </row>
    <row r="69" spans="1:1" x14ac:dyDescent="0.2">
      <c r="A69" s="49" t="s">
        <v>52</v>
      </c>
    </row>
    <row r="70" spans="1:1" x14ac:dyDescent="0.2">
      <c r="A70" s="49" t="s">
        <v>54</v>
      </c>
    </row>
    <row r="71" spans="1:1" x14ac:dyDescent="0.2">
      <c r="A71" s="49" t="s">
        <v>55</v>
      </c>
    </row>
    <row r="72" spans="1:1" x14ac:dyDescent="0.2">
      <c r="A72" s="49" t="s">
        <v>56</v>
      </c>
    </row>
    <row r="74" spans="1:1" x14ac:dyDescent="0.2">
      <c r="A74" s="49" t="s">
        <v>73</v>
      </c>
    </row>
  </sheetData>
  <sortState xmlns:xlrd2="http://schemas.microsoft.com/office/spreadsheetml/2017/richdata2" ref="A24:I31">
    <sortCondition ref="A24:A31"/>
  </sortState>
  <mergeCells count="22">
    <mergeCell ref="A59:C59"/>
    <mergeCell ref="D59:F59"/>
    <mergeCell ref="A60:B60"/>
    <mergeCell ref="C60:F60"/>
    <mergeCell ref="A52:B52"/>
    <mergeCell ref="C52:F52"/>
    <mergeCell ref="A53:C53"/>
    <mergeCell ref="D53:F53"/>
    <mergeCell ref="A58:C58"/>
    <mergeCell ref="D58:F58"/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</mergeCells>
  <conditionalFormatting sqref="A32">
    <cfRule type="duplicateValues" dxfId="10" priority="42"/>
  </conditionalFormatting>
  <conditionalFormatting sqref="A44 A32">
    <cfRule type="duplicateValues" dxfId="9" priority="47"/>
  </conditionalFormatting>
  <conditionalFormatting sqref="A32">
    <cfRule type="duplicateValues" dxfId="8" priority="23"/>
  </conditionalFormatting>
  <conditionalFormatting sqref="A45 A47 A49">
    <cfRule type="duplicateValues" dxfId="7" priority="8"/>
  </conditionalFormatting>
  <conditionalFormatting sqref="A45 A47 A49:A50">
    <cfRule type="duplicateValues" dxfId="6" priority="149"/>
  </conditionalFormatting>
  <conditionalFormatting sqref="A45 A34 A36:A39 A41:A43 A47 A49:A50">
    <cfRule type="duplicateValues" dxfId="5" priority="150"/>
  </conditionalFormatting>
  <conditionalFormatting sqref="A35">
    <cfRule type="duplicateValues" dxfId="4" priority="4"/>
  </conditionalFormatting>
  <conditionalFormatting sqref="A40">
    <cfRule type="duplicateValues" dxfId="3" priority="3"/>
  </conditionalFormatting>
  <conditionalFormatting sqref="A46">
    <cfRule type="duplicateValues" dxfId="2" priority="2"/>
  </conditionalFormatting>
  <conditionalFormatting sqref="A48">
    <cfRule type="duplicateValues" dxfId="1" priority="1"/>
  </conditionalFormatting>
  <conditionalFormatting sqref="A24:A31">
    <cfRule type="duplicateValues" dxfId="0" priority="209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63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60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P74"/>
  <sheetViews>
    <sheetView tabSelected="1" view="pageBreakPreview" topLeftCell="A43" zoomScale="90" zoomScaleSheetLayoutView="90" zoomScalePageLayoutView="80" workbookViewId="0">
      <selection activeCell="U15" sqref="U15"/>
    </sheetView>
  </sheetViews>
  <sheetFormatPr defaultColWidth="9.140625" defaultRowHeight="12.75" x14ac:dyDescent="0.2"/>
  <cols>
    <col min="1" max="1" width="7" style="91" customWidth="1"/>
    <col min="2" max="2" width="7" style="109" customWidth="1"/>
    <col min="3" max="3" width="16.28515625" style="109" customWidth="1"/>
    <col min="4" max="4" width="39.42578125" style="91" customWidth="1"/>
    <col min="5" max="5" width="14.28515625" style="134" customWidth="1"/>
    <col min="6" max="6" width="7.7109375" style="91" customWidth="1"/>
    <col min="7" max="7" width="23.85546875" style="91" customWidth="1"/>
    <col min="8" max="8" width="14" style="136" customWidth="1"/>
    <col min="9" max="9" width="13.85546875" style="144" customWidth="1"/>
    <col min="10" max="10" width="11.7109375" style="110" customWidth="1"/>
    <col min="11" max="11" width="14.5703125" style="91" customWidth="1"/>
    <col min="12" max="12" width="20.140625" style="91" customWidth="1"/>
    <col min="13" max="16384" width="9.140625" style="91"/>
  </cols>
  <sheetData>
    <row r="1" spans="1:16" ht="15.75" customHeight="1" x14ac:dyDescent="0.2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6" ht="15.75" customHeight="1" x14ac:dyDescent="0.2">
      <c r="A2" s="257" t="s">
        <v>85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6" ht="15.75" customHeight="1" x14ac:dyDescent="0.2">
      <c r="A3" s="257" t="s">
        <v>11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16" ht="15.75" customHeight="1" x14ac:dyDescent="0.2">
      <c r="A4" s="257" t="s">
        <v>76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92"/>
      <c r="N4" s="92"/>
      <c r="O4" s="92"/>
      <c r="P4" s="92"/>
    </row>
    <row r="5" spans="1:16" x14ac:dyDescent="0.2">
      <c r="A5" s="291" t="s">
        <v>160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</row>
    <row r="6" spans="1:16" s="92" customFormat="1" ht="28.5" x14ac:dyDescent="0.2">
      <c r="A6" s="258" t="s">
        <v>92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</row>
    <row r="7" spans="1:16" s="92" customFormat="1" ht="18" customHeight="1" x14ac:dyDescent="0.2">
      <c r="A7" s="256" t="s">
        <v>17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</row>
    <row r="8" spans="1:16" s="92" customFormat="1" ht="4.5" customHeight="1" thickBot="1" x14ac:dyDescent="0.25">
      <c r="A8" s="292" t="s">
        <v>160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</row>
    <row r="9" spans="1:16" ht="19.5" customHeight="1" thickTop="1" x14ac:dyDescent="0.2">
      <c r="A9" s="259" t="s">
        <v>22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1"/>
    </row>
    <row r="10" spans="1:16" s="167" customFormat="1" ht="18" customHeight="1" x14ac:dyDescent="0.2">
      <c r="A10" s="262" t="s">
        <v>87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4"/>
    </row>
    <row r="11" spans="1:16" ht="19.5" customHeight="1" x14ac:dyDescent="0.2">
      <c r="A11" s="265" t="s">
        <v>82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7"/>
    </row>
    <row r="12" spans="1:16" ht="5.25" customHeight="1" x14ac:dyDescent="0.2">
      <c r="A12" s="293" t="s">
        <v>160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5"/>
    </row>
    <row r="13" spans="1:16" ht="15.75" x14ac:dyDescent="0.2">
      <c r="A13" s="27" t="s">
        <v>165</v>
      </c>
      <c r="B13" s="12"/>
      <c r="C13" s="12"/>
      <c r="D13" s="154"/>
      <c r="E13" s="86"/>
      <c r="F13" s="1"/>
      <c r="G13" s="19" t="s">
        <v>23</v>
      </c>
      <c r="H13" s="165" t="s">
        <v>83</v>
      </c>
      <c r="I13" s="137"/>
      <c r="J13" s="28"/>
      <c r="K13" s="15" t="s">
        <v>28</v>
      </c>
      <c r="L13" s="16" t="s">
        <v>84</v>
      </c>
    </row>
    <row r="14" spans="1:16" ht="15.75" x14ac:dyDescent="0.2">
      <c r="A14" s="93" t="s">
        <v>166</v>
      </c>
      <c r="B14" s="7"/>
      <c r="C14" s="7"/>
      <c r="D14" s="87"/>
      <c r="E14" s="87"/>
      <c r="F14" s="2"/>
      <c r="G14" s="3" t="s">
        <v>161</v>
      </c>
      <c r="H14" s="166" t="s">
        <v>149</v>
      </c>
      <c r="I14" s="138"/>
      <c r="J14" s="29"/>
      <c r="K14" s="17" t="s">
        <v>86</v>
      </c>
      <c r="L14" s="172" t="s">
        <v>94</v>
      </c>
    </row>
    <row r="15" spans="1:16" ht="15" x14ac:dyDescent="0.2">
      <c r="A15" s="268" t="s">
        <v>10</v>
      </c>
      <c r="B15" s="269"/>
      <c r="C15" s="269"/>
      <c r="D15" s="269"/>
      <c r="E15" s="269"/>
      <c r="F15" s="269"/>
      <c r="G15" s="270"/>
      <c r="H15" s="159" t="s">
        <v>1</v>
      </c>
      <c r="I15" s="139"/>
      <c r="J15" s="30"/>
      <c r="K15" s="10"/>
      <c r="L15" s="11"/>
    </row>
    <row r="16" spans="1:16" ht="15" x14ac:dyDescent="0.2">
      <c r="A16" s="94" t="s">
        <v>18</v>
      </c>
      <c r="B16" s="95"/>
      <c r="C16" s="95"/>
      <c r="D16" s="96"/>
      <c r="E16" s="6" t="s">
        <v>160</v>
      </c>
      <c r="F16" s="96"/>
      <c r="G16" s="6"/>
      <c r="H16" s="135" t="s">
        <v>45</v>
      </c>
      <c r="I16" s="140"/>
      <c r="J16" s="31"/>
      <c r="K16" s="4"/>
      <c r="L16" s="158" t="s">
        <v>79</v>
      </c>
    </row>
    <row r="17" spans="1:12" ht="15" x14ac:dyDescent="0.2">
      <c r="A17" s="94" t="s">
        <v>19</v>
      </c>
      <c r="B17" s="95"/>
      <c r="C17" s="95"/>
      <c r="D17" s="6"/>
      <c r="E17" s="6" t="s">
        <v>90</v>
      </c>
      <c r="F17" s="96"/>
      <c r="G17" s="6"/>
      <c r="H17" s="135" t="s">
        <v>46</v>
      </c>
      <c r="I17" s="140"/>
      <c r="J17" s="31"/>
      <c r="K17" s="4"/>
      <c r="L17" s="97"/>
    </row>
    <row r="18" spans="1:12" ht="15" x14ac:dyDescent="0.2">
      <c r="A18" s="94" t="s">
        <v>20</v>
      </c>
      <c r="B18" s="95"/>
      <c r="C18" s="95"/>
      <c r="D18" s="6"/>
      <c r="E18" s="6" t="s">
        <v>91</v>
      </c>
      <c r="F18" s="96"/>
      <c r="G18" s="6"/>
      <c r="H18" s="135" t="s">
        <v>47</v>
      </c>
      <c r="I18" s="140"/>
      <c r="J18" s="31"/>
      <c r="K18" s="4"/>
      <c r="L18" s="97"/>
    </row>
    <row r="19" spans="1:12" ht="16.5" thickBot="1" x14ac:dyDescent="0.25">
      <c r="A19" s="94" t="s">
        <v>16</v>
      </c>
      <c r="B19" s="8"/>
      <c r="C19" s="8"/>
      <c r="D19" s="5"/>
      <c r="E19" s="6" t="s">
        <v>158</v>
      </c>
      <c r="F19" s="5"/>
      <c r="G19" s="98"/>
      <c r="H19" s="184" t="s">
        <v>44</v>
      </c>
      <c r="I19" s="185"/>
      <c r="J19" s="186"/>
      <c r="K19" s="187">
        <v>10.5</v>
      </c>
      <c r="L19" s="188" t="s">
        <v>96</v>
      </c>
    </row>
    <row r="20" spans="1:12" s="167" customFormat="1" ht="5.25" customHeight="1" thickTop="1" thickBot="1" x14ac:dyDescent="0.25">
      <c r="A20" s="189"/>
      <c r="B20" s="190"/>
      <c r="C20" s="190"/>
      <c r="D20" s="191"/>
      <c r="E20" s="192"/>
      <c r="F20" s="191"/>
      <c r="G20" s="191"/>
      <c r="H20" s="193"/>
      <c r="I20" s="194"/>
      <c r="J20" s="195"/>
      <c r="K20" s="191"/>
      <c r="L20" s="196"/>
    </row>
    <row r="21" spans="1:12" s="99" customFormat="1" ht="21" customHeight="1" thickTop="1" x14ac:dyDescent="0.2">
      <c r="A21" s="271" t="s">
        <v>7</v>
      </c>
      <c r="B21" s="273" t="s">
        <v>13</v>
      </c>
      <c r="C21" s="273" t="s">
        <v>43</v>
      </c>
      <c r="D21" s="273" t="s">
        <v>2</v>
      </c>
      <c r="E21" s="275" t="s">
        <v>42</v>
      </c>
      <c r="F21" s="273" t="s">
        <v>9</v>
      </c>
      <c r="G21" s="279" t="s">
        <v>14</v>
      </c>
      <c r="H21" s="281" t="s">
        <v>8</v>
      </c>
      <c r="I21" s="283" t="s">
        <v>27</v>
      </c>
      <c r="J21" s="285" t="s">
        <v>24</v>
      </c>
      <c r="K21" s="287" t="s">
        <v>26</v>
      </c>
      <c r="L21" s="302" t="s">
        <v>15</v>
      </c>
    </row>
    <row r="22" spans="1:12" s="99" customFormat="1" ht="24" customHeight="1" x14ac:dyDescent="0.2">
      <c r="A22" s="272"/>
      <c r="B22" s="274"/>
      <c r="C22" s="274"/>
      <c r="D22" s="274"/>
      <c r="E22" s="276"/>
      <c r="F22" s="274"/>
      <c r="G22" s="280"/>
      <c r="H22" s="282"/>
      <c r="I22" s="284"/>
      <c r="J22" s="286"/>
      <c r="K22" s="288"/>
      <c r="L22" s="303"/>
    </row>
    <row r="23" spans="1:12" s="100" customFormat="1" ht="32.25" customHeight="1" x14ac:dyDescent="0.2">
      <c r="A23" s="90">
        <v>1</v>
      </c>
      <c r="B23" s="182">
        <v>36</v>
      </c>
      <c r="C23" s="20" t="s">
        <v>100</v>
      </c>
      <c r="D23" s="21" t="s">
        <v>101</v>
      </c>
      <c r="E23" s="89">
        <v>40357</v>
      </c>
      <c r="F23" s="101" t="s">
        <v>39</v>
      </c>
      <c r="G23" s="160" t="s">
        <v>97</v>
      </c>
      <c r="H23" s="164">
        <v>1.2581018518518519E-2</v>
      </c>
      <c r="I23" s="161" t="s">
        <v>160</v>
      </c>
      <c r="J23" s="32">
        <v>34.774609015639378</v>
      </c>
      <c r="K23" s="14"/>
      <c r="L23" s="18"/>
    </row>
    <row r="24" spans="1:12" s="100" customFormat="1" ht="32.25" customHeight="1" x14ac:dyDescent="0.2">
      <c r="A24" s="13">
        <v>2</v>
      </c>
      <c r="B24" s="182">
        <v>47</v>
      </c>
      <c r="C24" s="20" t="s">
        <v>136</v>
      </c>
      <c r="D24" s="21" t="s">
        <v>134</v>
      </c>
      <c r="E24" s="89">
        <v>40038</v>
      </c>
      <c r="F24" s="101" t="s">
        <v>39</v>
      </c>
      <c r="G24" s="160" t="s">
        <v>135</v>
      </c>
      <c r="H24" s="164">
        <v>1.2823148148148146E-2</v>
      </c>
      <c r="I24" s="162">
        <v>2.4212962962962686E-4</v>
      </c>
      <c r="J24" s="32">
        <v>34.115523465703973</v>
      </c>
      <c r="K24" s="14"/>
      <c r="L24" s="18"/>
    </row>
    <row r="25" spans="1:12" s="100" customFormat="1" ht="32.25" customHeight="1" x14ac:dyDescent="0.2">
      <c r="A25" s="90">
        <v>3</v>
      </c>
      <c r="B25" s="182">
        <v>35</v>
      </c>
      <c r="C25" s="20" t="s">
        <v>98</v>
      </c>
      <c r="D25" s="21" t="s">
        <v>151</v>
      </c>
      <c r="E25" s="89">
        <v>40172</v>
      </c>
      <c r="F25" s="101" t="s">
        <v>39</v>
      </c>
      <c r="G25" s="160" t="s">
        <v>97</v>
      </c>
      <c r="H25" s="164">
        <v>1.3417708333333332E-2</v>
      </c>
      <c r="I25" s="162">
        <v>8.3668981481481268E-4</v>
      </c>
      <c r="J25" s="32">
        <v>32.614322691975843</v>
      </c>
      <c r="K25" s="14"/>
      <c r="L25" s="18"/>
    </row>
    <row r="26" spans="1:12" s="100" customFormat="1" ht="32.25" customHeight="1" x14ac:dyDescent="0.2">
      <c r="A26" s="13">
        <v>4</v>
      </c>
      <c r="B26" s="14">
        <v>90</v>
      </c>
      <c r="C26" s="20" t="s">
        <v>146</v>
      </c>
      <c r="D26" s="21" t="s">
        <v>145</v>
      </c>
      <c r="E26" s="89">
        <v>40380</v>
      </c>
      <c r="F26" s="101" t="s">
        <v>61</v>
      </c>
      <c r="G26" s="160" t="s">
        <v>70</v>
      </c>
      <c r="H26" s="164">
        <v>1.3721875000000003E-2</v>
      </c>
      <c r="I26" s="162">
        <v>1.140856481481484E-3</v>
      </c>
      <c r="J26" s="32">
        <v>31.871838111298484</v>
      </c>
      <c r="K26" s="14"/>
      <c r="L26" s="18"/>
    </row>
    <row r="27" spans="1:12" s="100" customFormat="1" ht="32.25" customHeight="1" x14ac:dyDescent="0.2">
      <c r="A27" s="90">
        <v>5</v>
      </c>
      <c r="B27" s="182">
        <v>8</v>
      </c>
      <c r="C27" s="20" t="s">
        <v>119</v>
      </c>
      <c r="D27" s="21" t="s">
        <v>120</v>
      </c>
      <c r="E27" s="89">
        <v>40244</v>
      </c>
      <c r="F27" s="101" t="s">
        <v>80</v>
      </c>
      <c r="G27" s="160" t="s">
        <v>104</v>
      </c>
      <c r="H27" s="164">
        <v>1.3933912037037036E-2</v>
      </c>
      <c r="I27" s="162">
        <v>1.3528935185185172E-3</v>
      </c>
      <c r="J27" s="32">
        <v>31.395348837209301</v>
      </c>
      <c r="K27" s="14"/>
      <c r="L27" s="18"/>
    </row>
    <row r="28" spans="1:12" s="100" customFormat="1" ht="32.25" customHeight="1" x14ac:dyDescent="0.2">
      <c r="A28" s="13">
        <v>6</v>
      </c>
      <c r="B28" s="182">
        <v>6</v>
      </c>
      <c r="C28" s="20" t="s">
        <v>127</v>
      </c>
      <c r="D28" s="21" t="s">
        <v>125</v>
      </c>
      <c r="E28" s="89">
        <v>40660</v>
      </c>
      <c r="F28" s="101" t="s">
        <v>81</v>
      </c>
      <c r="G28" s="160" t="s">
        <v>104</v>
      </c>
      <c r="H28" s="164">
        <v>1.4449652777777777E-2</v>
      </c>
      <c r="I28" s="162">
        <v>1.8686342592592574E-3</v>
      </c>
      <c r="J28" s="32">
        <v>30.28846153846154</v>
      </c>
      <c r="K28" s="14"/>
      <c r="L28" s="18"/>
    </row>
    <row r="29" spans="1:12" s="100" customFormat="1" ht="32.25" customHeight="1" x14ac:dyDescent="0.2">
      <c r="A29" s="90">
        <v>7</v>
      </c>
      <c r="B29" s="182">
        <v>11</v>
      </c>
      <c r="C29" s="20" t="s">
        <v>126</v>
      </c>
      <c r="D29" s="21" t="s">
        <v>132</v>
      </c>
      <c r="E29" s="89">
        <v>40366</v>
      </c>
      <c r="F29" s="101" t="s">
        <v>80</v>
      </c>
      <c r="G29" s="160" t="s">
        <v>104</v>
      </c>
      <c r="H29" s="164">
        <v>1.4534722222222225E-2</v>
      </c>
      <c r="I29" s="162">
        <v>1.9537037037037058E-3</v>
      </c>
      <c r="J29" s="32">
        <v>30.095541401273884</v>
      </c>
      <c r="K29" s="14"/>
      <c r="L29" s="18"/>
    </row>
    <row r="30" spans="1:12" s="100" customFormat="1" ht="32.25" customHeight="1" x14ac:dyDescent="0.2">
      <c r="A30" s="13">
        <v>8</v>
      </c>
      <c r="B30" s="182">
        <v>5</v>
      </c>
      <c r="C30" s="20" t="s">
        <v>117</v>
      </c>
      <c r="D30" s="21" t="s">
        <v>162</v>
      </c>
      <c r="E30" s="89">
        <v>40723</v>
      </c>
      <c r="F30" s="101" t="s">
        <v>81</v>
      </c>
      <c r="G30" s="160" t="s">
        <v>104</v>
      </c>
      <c r="H30" s="164">
        <v>1.4856134259259258E-2</v>
      </c>
      <c r="I30" s="162">
        <v>2.275115740740739E-3</v>
      </c>
      <c r="J30" s="32">
        <v>29.439252336448597</v>
      </c>
      <c r="K30" s="14"/>
      <c r="L30" s="18"/>
    </row>
    <row r="31" spans="1:12" s="100" customFormat="1" ht="32.25" customHeight="1" x14ac:dyDescent="0.2">
      <c r="A31" s="90">
        <v>9</v>
      </c>
      <c r="B31" s="14">
        <v>89</v>
      </c>
      <c r="C31" s="20" t="s">
        <v>141</v>
      </c>
      <c r="D31" s="21" t="s">
        <v>144</v>
      </c>
      <c r="E31" s="89">
        <v>40341</v>
      </c>
      <c r="F31" s="101" t="s">
        <v>61</v>
      </c>
      <c r="G31" s="160" t="s">
        <v>142</v>
      </c>
      <c r="H31" s="164">
        <v>1.4883680555555555E-2</v>
      </c>
      <c r="I31" s="162">
        <v>2.3026620370370354E-3</v>
      </c>
      <c r="J31" s="32">
        <v>29.393468118195955</v>
      </c>
      <c r="K31" s="14"/>
      <c r="L31" s="18"/>
    </row>
    <row r="32" spans="1:12" s="100" customFormat="1" ht="32.25" customHeight="1" x14ac:dyDescent="0.2">
      <c r="A32" s="13">
        <v>10</v>
      </c>
      <c r="B32" s="182">
        <v>10</v>
      </c>
      <c r="C32" s="20" t="s">
        <v>123</v>
      </c>
      <c r="D32" s="21" t="s">
        <v>148</v>
      </c>
      <c r="E32" s="89">
        <v>40249</v>
      </c>
      <c r="F32" s="101" t="s">
        <v>39</v>
      </c>
      <c r="G32" s="160" t="s">
        <v>104</v>
      </c>
      <c r="H32" s="164">
        <v>1.4909259259259258E-2</v>
      </c>
      <c r="I32" s="162">
        <v>2.3282407407407384E-3</v>
      </c>
      <c r="J32" s="32">
        <v>29.347826086956523</v>
      </c>
      <c r="K32" s="14"/>
      <c r="L32" s="18"/>
    </row>
    <row r="33" spans="1:12" s="100" customFormat="1" ht="32.25" customHeight="1" x14ac:dyDescent="0.2">
      <c r="A33" s="90">
        <v>11</v>
      </c>
      <c r="B33" s="182">
        <v>9</v>
      </c>
      <c r="C33" s="20" t="s">
        <v>113</v>
      </c>
      <c r="D33" s="21" t="s">
        <v>114</v>
      </c>
      <c r="E33" s="89">
        <v>40283</v>
      </c>
      <c r="F33" s="101" t="s">
        <v>81</v>
      </c>
      <c r="G33" s="160" t="s">
        <v>104</v>
      </c>
      <c r="H33" s="164">
        <v>1.4951388888888886E-2</v>
      </c>
      <c r="I33" s="162">
        <v>2.3703703703703664E-3</v>
      </c>
      <c r="J33" s="32">
        <v>29.256965944272444</v>
      </c>
      <c r="K33" s="14"/>
      <c r="L33" s="18"/>
    </row>
    <row r="34" spans="1:12" s="100" customFormat="1" ht="32.25" customHeight="1" x14ac:dyDescent="0.2">
      <c r="A34" s="13">
        <v>12</v>
      </c>
      <c r="B34" s="182">
        <v>13</v>
      </c>
      <c r="C34" s="20" t="s">
        <v>111</v>
      </c>
      <c r="D34" s="21" t="s">
        <v>112</v>
      </c>
      <c r="E34" s="89">
        <v>40434</v>
      </c>
      <c r="F34" s="101" t="s">
        <v>80</v>
      </c>
      <c r="G34" s="160" t="s">
        <v>104</v>
      </c>
      <c r="H34" s="164">
        <v>1.5387847222222219E-2</v>
      </c>
      <c r="I34" s="162">
        <v>2.8068287037037003E-3</v>
      </c>
      <c r="J34" s="32">
        <v>28.421052631578949</v>
      </c>
      <c r="K34" s="14"/>
      <c r="L34" s="18"/>
    </row>
    <row r="35" spans="1:12" s="100" customFormat="1" ht="32.25" customHeight="1" x14ac:dyDescent="0.2">
      <c r="A35" s="90">
        <v>13</v>
      </c>
      <c r="B35" s="182">
        <v>16</v>
      </c>
      <c r="C35" s="20" t="s">
        <v>109</v>
      </c>
      <c r="D35" s="21" t="s">
        <v>110</v>
      </c>
      <c r="E35" s="89">
        <v>40399</v>
      </c>
      <c r="F35" s="101" t="s">
        <v>80</v>
      </c>
      <c r="G35" s="160" t="s">
        <v>104</v>
      </c>
      <c r="H35" s="164">
        <v>1.5874652777777779E-2</v>
      </c>
      <c r="I35" s="162">
        <v>3.29363425925926E-3</v>
      </c>
      <c r="J35" s="32">
        <v>27.551020408163264</v>
      </c>
      <c r="K35" s="14"/>
      <c r="L35" s="18"/>
    </row>
    <row r="36" spans="1:12" s="100" customFormat="1" ht="32.25" customHeight="1" x14ac:dyDescent="0.2">
      <c r="A36" s="13">
        <v>14</v>
      </c>
      <c r="B36" s="14">
        <v>53</v>
      </c>
      <c r="C36" s="20" t="s">
        <v>139</v>
      </c>
      <c r="D36" s="21" t="s">
        <v>138</v>
      </c>
      <c r="E36" s="89">
        <v>40550</v>
      </c>
      <c r="F36" s="101" t="s">
        <v>80</v>
      </c>
      <c r="G36" s="85" t="s">
        <v>135</v>
      </c>
      <c r="H36" s="163">
        <v>1.609895833333334E-2</v>
      </c>
      <c r="I36" s="162">
        <v>3.517939814814821E-3</v>
      </c>
      <c r="J36" s="32">
        <v>27.174694464414092</v>
      </c>
      <c r="K36" s="14"/>
      <c r="L36" s="18"/>
    </row>
    <row r="37" spans="1:12" ht="9" customHeight="1" thickBot="1" x14ac:dyDescent="0.25">
      <c r="A37" s="145"/>
      <c r="B37" s="146"/>
      <c r="C37" s="146"/>
      <c r="D37" s="147"/>
      <c r="E37" s="148"/>
      <c r="F37" s="149"/>
      <c r="G37" s="150"/>
      <c r="H37" s="151"/>
      <c r="I37" s="152"/>
      <c r="J37" s="102"/>
      <c r="K37" s="153"/>
      <c r="L37" s="153"/>
    </row>
    <row r="38" spans="1:12" ht="15.75" thickTop="1" x14ac:dyDescent="0.2">
      <c r="A38" s="304" t="s">
        <v>5</v>
      </c>
      <c r="B38" s="305"/>
      <c r="C38" s="305"/>
      <c r="D38" s="305"/>
      <c r="E38" s="305"/>
      <c r="F38" s="305"/>
      <c r="G38" s="305" t="s">
        <v>6</v>
      </c>
      <c r="H38" s="305"/>
      <c r="I38" s="305"/>
      <c r="J38" s="305"/>
      <c r="K38" s="305"/>
      <c r="L38" s="306"/>
    </row>
    <row r="39" spans="1:12" x14ac:dyDescent="0.2">
      <c r="A39" s="22" t="s">
        <v>29</v>
      </c>
      <c r="B39" s="5"/>
      <c r="C39" s="103" t="s">
        <v>150</v>
      </c>
      <c r="D39" s="5"/>
      <c r="E39" s="130"/>
      <c r="F39" s="104"/>
      <c r="G39" s="105" t="s">
        <v>40</v>
      </c>
      <c r="H39" s="155">
        <v>5</v>
      </c>
      <c r="I39" s="141"/>
      <c r="J39" s="35"/>
      <c r="K39" s="33" t="s">
        <v>38</v>
      </c>
      <c r="L39" s="106">
        <v>0</v>
      </c>
    </row>
    <row r="40" spans="1:12" x14ac:dyDescent="0.2">
      <c r="A40" s="22" t="s">
        <v>30</v>
      </c>
      <c r="B40" s="5"/>
      <c r="C40" s="23">
        <v>0.45</v>
      </c>
      <c r="D40" s="5"/>
      <c r="E40" s="131"/>
      <c r="F40" s="107"/>
      <c r="G40" s="24" t="s">
        <v>33</v>
      </c>
      <c r="H40" s="155">
        <v>14</v>
      </c>
      <c r="I40" s="142"/>
      <c r="J40" s="36"/>
      <c r="K40" s="33" t="s">
        <v>21</v>
      </c>
      <c r="L40" s="106">
        <v>0</v>
      </c>
    </row>
    <row r="41" spans="1:12" x14ac:dyDescent="0.2">
      <c r="A41" s="22" t="s">
        <v>31</v>
      </c>
      <c r="B41" s="5"/>
      <c r="C41" s="26" t="s">
        <v>89</v>
      </c>
      <c r="D41" s="5"/>
      <c r="E41" s="131"/>
      <c r="F41" s="107"/>
      <c r="G41" s="24" t="s">
        <v>34</v>
      </c>
      <c r="H41" s="155">
        <v>14</v>
      </c>
      <c r="I41" s="142"/>
      <c r="J41" s="36"/>
      <c r="K41" s="33" t="s">
        <v>25</v>
      </c>
      <c r="L41" s="106">
        <v>0</v>
      </c>
    </row>
    <row r="42" spans="1:12" x14ac:dyDescent="0.2">
      <c r="A42" s="22" t="s">
        <v>32</v>
      </c>
      <c r="B42" s="5"/>
      <c r="C42" s="26" t="s">
        <v>140</v>
      </c>
      <c r="D42" s="5"/>
      <c r="E42" s="131"/>
      <c r="F42" s="107"/>
      <c r="G42" s="24" t="s">
        <v>35</v>
      </c>
      <c r="H42" s="155">
        <v>14</v>
      </c>
      <c r="I42" s="142"/>
      <c r="J42" s="36"/>
      <c r="K42" s="33" t="s">
        <v>39</v>
      </c>
      <c r="L42" s="106">
        <v>4</v>
      </c>
    </row>
    <row r="43" spans="1:12" x14ac:dyDescent="0.2">
      <c r="A43" s="22"/>
      <c r="B43" s="5"/>
      <c r="C43" s="26"/>
      <c r="D43" s="5"/>
      <c r="E43" s="131"/>
      <c r="F43" s="107"/>
      <c r="G43" s="24" t="s">
        <v>74</v>
      </c>
      <c r="H43" s="155">
        <v>0</v>
      </c>
      <c r="I43" s="142"/>
      <c r="J43" s="36"/>
      <c r="K43" s="33" t="s">
        <v>61</v>
      </c>
      <c r="L43" s="106">
        <v>2</v>
      </c>
    </row>
    <row r="44" spans="1:12" x14ac:dyDescent="0.2">
      <c r="A44" s="22"/>
      <c r="B44" s="5"/>
      <c r="C44" s="5"/>
      <c r="D44" s="5"/>
      <c r="E44" s="131"/>
      <c r="F44" s="107"/>
      <c r="G44" s="24" t="s">
        <v>36</v>
      </c>
      <c r="H44" s="155">
        <v>0</v>
      </c>
      <c r="I44" s="142"/>
      <c r="J44" s="36"/>
      <c r="K44" s="33" t="s">
        <v>80</v>
      </c>
      <c r="L44" s="106">
        <v>5</v>
      </c>
    </row>
    <row r="45" spans="1:12" x14ac:dyDescent="0.2">
      <c r="A45" s="22"/>
      <c r="B45" s="5"/>
      <c r="C45" s="5"/>
      <c r="D45" s="5"/>
      <c r="E45" s="131"/>
      <c r="F45" s="107"/>
      <c r="G45" s="24" t="s">
        <v>41</v>
      </c>
      <c r="H45" s="155">
        <v>0</v>
      </c>
      <c r="I45" s="142"/>
      <c r="J45" s="36"/>
      <c r="K45" s="33" t="s">
        <v>81</v>
      </c>
      <c r="L45" s="106">
        <v>3</v>
      </c>
    </row>
    <row r="46" spans="1:12" x14ac:dyDescent="0.2">
      <c r="A46" s="22"/>
      <c r="B46" s="5"/>
      <c r="C46" s="5"/>
      <c r="D46" s="5"/>
      <c r="E46" s="132"/>
      <c r="F46" s="108"/>
      <c r="G46" s="24" t="s">
        <v>37</v>
      </c>
      <c r="H46" s="155">
        <v>0</v>
      </c>
      <c r="I46" s="143"/>
      <c r="J46" s="37"/>
      <c r="K46" s="33"/>
      <c r="L46" s="25"/>
    </row>
    <row r="47" spans="1:12" ht="9.75" customHeight="1" x14ac:dyDescent="0.2">
      <c r="A47" s="22"/>
      <c r="B47" s="8"/>
      <c r="C47" s="8"/>
      <c r="D47" s="5"/>
      <c r="E47" s="88"/>
      <c r="L47" s="9"/>
    </row>
    <row r="48" spans="1:12" ht="15.75" x14ac:dyDescent="0.2">
      <c r="A48" s="307" t="s">
        <v>3</v>
      </c>
      <c r="B48" s="277"/>
      <c r="C48" s="277"/>
      <c r="D48" s="277"/>
      <c r="E48" s="277"/>
      <c r="F48" s="34"/>
      <c r="G48" s="277" t="s">
        <v>12</v>
      </c>
      <c r="H48" s="277"/>
      <c r="I48" s="277" t="s">
        <v>4</v>
      </c>
      <c r="J48" s="277"/>
      <c r="K48" s="277"/>
      <c r="L48" s="278"/>
    </row>
    <row r="49" spans="1:12" x14ac:dyDescent="0.2">
      <c r="A49" s="296"/>
      <c r="B49" s="291"/>
      <c r="C49" s="291"/>
      <c r="D49" s="291"/>
      <c r="E49" s="291"/>
      <c r="F49" s="297"/>
      <c r="G49" s="297"/>
      <c r="H49" s="297"/>
      <c r="I49" s="297"/>
      <c r="J49" s="297"/>
      <c r="K49" s="297"/>
      <c r="L49" s="298"/>
    </row>
    <row r="50" spans="1:12" x14ac:dyDescent="0.2">
      <c r="A50" s="111"/>
      <c r="D50" s="109"/>
      <c r="E50" s="133"/>
      <c r="F50" s="109"/>
      <c r="G50" s="109"/>
      <c r="I50" s="136"/>
      <c r="J50" s="109"/>
      <c r="K50" s="109"/>
      <c r="L50" s="112"/>
    </row>
    <row r="51" spans="1:12" x14ac:dyDescent="0.2">
      <c r="A51" s="111"/>
      <c r="D51" s="109"/>
      <c r="E51" s="133"/>
      <c r="F51" s="109"/>
      <c r="G51" s="109"/>
      <c r="I51" s="136"/>
      <c r="J51" s="109"/>
      <c r="K51" s="109"/>
      <c r="L51" s="112"/>
    </row>
    <row r="52" spans="1:12" x14ac:dyDescent="0.2">
      <c r="A52" s="111"/>
      <c r="D52" s="109"/>
      <c r="E52" s="133"/>
      <c r="F52" s="109"/>
      <c r="G52" s="109"/>
      <c r="I52" s="136"/>
      <c r="J52" s="109"/>
      <c r="K52" s="109"/>
      <c r="L52" s="112"/>
    </row>
    <row r="53" spans="1:12" x14ac:dyDescent="0.2">
      <c r="A53" s="111"/>
      <c r="D53" s="109"/>
      <c r="E53" s="133"/>
      <c r="F53" s="109"/>
      <c r="G53" s="109"/>
      <c r="I53" s="136"/>
      <c r="J53" s="109"/>
      <c r="K53" s="109"/>
      <c r="L53" s="112"/>
    </row>
    <row r="54" spans="1:12" x14ac:dyDescent="0.2">
      <c r="A54" s="296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9"/>
    </row>
    <row r="55" spans="1:12" x14ac:dyDescent="0.2">
      <c r="A55" s="296"/>
      <c r="B55" s="291"/>
      <c r="C55" s="291"/>
      <c r="D55" s="291"/>
      <c r="E55" s="291"/>
      <c r="F55" s="300"/>
      <c r="G55" s="300"/>
      <c r="H55" s="300"/>
      <c r="I55" s="300"/>
      <c r="J55" s="300"/>
      <c r="K55" s="300"/>
      <c r="L55" s="301"/>
    </row>
    <row r="56" spans="1:12" ht="16.5" thickBot="1" x14ac:dyDescent="0.25">
      <c r="A56" s="289" t="s">
        <v>160</v>
      </c>
      <c r="B56" s="290"/>
      <c r="C56" s="290"/>
      <c r="D56" s="290"/>
      <c r="E56" s="290"/>
      <c r="F56" s="113"/>
      <c r="G56" s="308" t="s">
        <v>163</v>
      </c>
      <c r="H56" s="308"/>
      <c r="I56" s="309" t="s">
        <v>164</v>
      </c>
      <c r="J56" s="309"/>
      <c r="K56" s="309"/>
      <c r="L56" s="310"/>
    </row>
    <row r="57" spans="1:12" ht="13.5" thickTop="1" x14ac:dyDescent="0.2"/>
    <row r="60" spans="1:12" x14ac:dyDescent="0.2">
      <c r="A60" s="114" t="s">
        <v>58</v>
      </c>
    </row>
    <row r="62" spans="1:12" ht="19.5" customHeight="1" x14ac:dyDescent="0.2">
      <c r="A62" s="91" t="s">
        <v>50</v>
      </c>
    </row>
    <row r="63" spans="1:12" ht="19.5" customHeight="1" x14ac:dyDescent="0.2">
      <c r="A63" s="91" t="s">
        <v>51</v>
      </c>
    </row>
    <row r="64" spans="1:12" ht="19.5" customHeight="1" x14ac:dyDescent="0.2">
      <c r="A64" s="91" t="s">
        <v>53</v>
      </c>
    </row>
    <row r="65" spans="1:4" ht="19.5" customHeight="1" x14ac:dyDescent="0.2">
      <c r="A65" s="91" t="s">
        <v>52</v>
      </c>
    </row>
    <row r="66" spans="1:4" ht="19.5" customHeight="1" x14ac:dyDescent="0.2">
      <c r="A66" s="91" t="s">
        <v>62</v>
      </c>
    </row>
    <row r="67" spans="1:4" ht="19.5" customHeight="1" x14ac:dyDescent="0.2">
      <c r="A67" s="91" t="s">
        <v>54</v>
      </c>
    </row>
    <row r="68" spans="1:4" ht="19.5" customHeight="1" x14ac:dyDescent="0.2">
      <c r="A68" s="91" t="s">
        <v>55</v>
      </c>
    </row>
    <row r="69" spans="1:4" ht="19.5" customHeight="1" x14ac:dyDescent="0.2">
      <c r="A69" s="91" t="s">
        <v>56</v>
      </c>
    </row>
    <row r="70" spans="1:4" ht="19.5" customHeight="1" x14ac:dyDescent="0.2">
      <c r="A70" s="115" t="s">
        <v>46</v>
      </c>
      <c r="D70" s="91" t="s">
        <v>57</v>
      </c>
    </row>
    <row r="71" spans="1:4" ht="19.5" customHeight="1" x14ac:dyDescent="0.2">
      <c r="A71" s="115" t="s">
        <v>47</v>
      </c>
    </row>
    <row r="72" spans="1:4" ht="19.5" customHeight="1" x14ac:dyDescent="0.2">
      <c r="A72" s="115" t="s">
        <v>59</v>
      </c>
    </row>
    <row r="73" spans="1:4" ht="19.5" customHeight="1" x14ac:dyDescent="0.2">
      <c r="A73" s="116" t="s">
        <v>40</v>
      </c>
      <c r="C73" s="116" t="s">
        <v>75</v>
      </c>
    </row>
    <row r="74" spans="1:4" ht="19.5" customHeight="1" x14ac:dyDescent="0.2">
      <c r="A74" s="91" t="s">
        <v>60</v>
      </c>
    </row>
  </sheetData>
  <mergeCells count="39">
    <mergeCell ref="A56:E56"/>
    <mergeCell ref="G56:H56"/>
    <mergeCell ref="I56:L56"/>
    <mergeCell ref="A5:L5"/>
    <mergeCell ref="A8:L8"/>
    <mergeCell ref="A12:L12"/>
    <mergeCell ref="A49:E49"/>
    <mergeCell ref="F49:L49"/>
    <mergeCell ref="A54:E54"/>
    <mergeCell ref="F54:L54"/>
    <mergeCell ref="A55:E55"/>
    <mergeCell ref="F55:L55"/>
    <mergeCell ref="L21:L22"/>
    <mergeCell ref="A38:F38"/>
    <mergeCell ref="G38:L38"/>
    <mergeCell ref="A48:E48"/>
    <mergeCell ref="G48:H48"/>
    <mergeCell ref="I48:L48"/>
    <mergeCell ref="F21:F22"/>
    <mergeCell ref="G21:G22"/>
    <mergeCell ref="H21:H22"/>
    <mergeCell ref="I21:I22"/>
    <mergeCell ref="J21:J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7:L7"/>
    <mergeCell ref="A1:L1"/>
    <mergeCell ref="A2:L2"/>
    <mergeCell ref="A3:L3"/>
    <mergeCell ref="A4:L4"/>
    <mergeCell ref="A6:L6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ИГВ без отсечек</vt:lpstr>
      <vt:lpstr>'ИГВ без отсечек'!Заголовки_для_печати</vt:lpstr>
      <vt:lpstr>'Список участников'!Заголовки_для_печати</vt:lpstr>
      <vt:lpstr>'ИГВ без отсечек'!Область_печати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2025-06-09T09:11:14Z</cp:lastPrinted>
  <dcterms:created xsi:type="dcterms:W3CDTF">1996-10-08T23:32:33Z</dcterms:created>
  <dcterms:modified xsi:type="dcterms:W3CDTF">2025-06-10T07:46:28Z</dcterms:modified>
</cp:coreProperties>
</file>