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Гонка на время\"/>
    </mc:Choice>
  </mc:AlternateContent>
  <xr:revisionPtr revIDLastSave="0" documentId="13_ncr:1_{1DD6EF7B-57C4-4425-9D27-79FC89127C2F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время'!$A$1:$K$109</definedName>
  </definedNames>
  <calcPr calcId="191029" refMode="R1C1"/>
</workbook>
</file>

<file path=xl/calcChain.xml><?xml version="1.0" encoding="utf-8"?>
<calcChain xmlns="http://schemas.openxmlformats.org/spreadsheetml/2006/main">
  <c r="H100" i="106" l="1"/>
  <c r="K98" i="106"/>
  <c r="I109" i="106" l="1"/>
  <c r="H101" i="106" l="1"/>
  <c r="H99" i="106" l="1"/>
  <c r="K97" i="106"/>
  <c r="K96" i="106"/>
  <c r="K95" i="106"/>
  <c r="E109" i="106" l="1"/>
  <c r="A109" i="106"/>
</calcChain>
</file>

<file path=xl/sharedStrings.xml><?xml version="1.0" encoding="utf-8"?>
<sst xmlns="http://schemas.openxmlformats.org/spreadsheetml/2006/main" count="423" uniqueCount="286">
  <si>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</si>
  <si>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</si>
  <si>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</si>
  <si>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</si>
  <si>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</si>
  <si>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</si>
  <si>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</si>
  <si>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</si>
  <si>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</si>
  <si>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</si>
  <si>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</si>
  <si>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</si>
  <si>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</si>
  <si>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</si>
  <si>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</si>
  <si>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</si>
  <si>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</si>
  <si>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</si>
  <si>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</si>
  <si>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</si>
  <si>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</si>
  <si>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</si>
  <si>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</si>
  <si>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</si>
  <si>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</si>
  <si>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</si>
  <si>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</si>
  <si>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</si>
  <si>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</si>
  <si>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</si>
  <si>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</si>
  <si>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</si>
  <si>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</si>
  <si>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</si>
  <si>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</si>
  <si>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</si>
  <si>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</si>
  <si>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</si>
  <si>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</si>
  <si>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</si>
  <si>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</si>
  <si>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</si>
  <si>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</si>
  <si>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</si>
  <si>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</si>
  <si>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</si>
  <si>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</si>
  <si>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Юноши 13-14 лет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</si>
  <si>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</si>
  <si>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</si>
  <si>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</si>
  <si>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</si>
  <si>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</si>
  <si>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</si>
  <si>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</si>
  <si>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</si>
  <si>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</si>
  <si>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</si>
  <si>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 (ВК, г.Омск)</t>
  </si>
  <si>
    <t>МЯГКОВА Е.А. (IК, г. Саранск)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</si>
  <si>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</si>
  <si>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</si>
  <si>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ДАТА ПРОВЕДЕНИЯ: 20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</si>
  <si>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</si>
  <si>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№ ЕКП 2025: 2008130021030089</t>
  </si>
  <si>
    <t>ДОЯНОВ И.В. (IК, г. Саранск)</t>
  </si>
  <si>
    <t>НС</t>
  </si>
  <si>
    <t>Попов Арсений</t>
  </si>
  <si>
    <t>1 сп.юн.р.</t>
  </si>
  <si>
    <t>Москва</t>
  </si>
  <si>
    <t>Столяров Артем</t>
  </si>
  <si>
    <t>21.01.2011</t>
  </si>
  <si>
    <t>0:00:26,84</t>
  </si>
  <si>
    <t>Базеев Марсэль</t>
  </si>
  <si>
    <t>03.12.2012</t>
  </si>
  <si>
    <t>Мордовия</t>
  </si>
  <si>
    <t>0:00:27,07</t>
  </si>
  <si>
    <t>Дюрягин Никита</t>
  </si>
  <si>
    <t>21.07.2011</t>
  </si>
  <si>
    <t>Санкт-Петербург</t>
  </si>
  <si>
    <t>0:00:27,28</t>
  </si>
  <si>
    <t>Нуриев Данис</t>
  </si>
  <si>
    <t>07.11.2011</t>
  </si>
  <si>
    <t>0:00:27,29</t>
  </si>
  <si>
    <t>Суворов Максим</t>
  </si>
  <si>
    <t>24.12.2012</t>
  </si>
  <si>
    <t>0:00:27,38</t>
  </si>
  <si>
    <t>Столяров Тихон</t>
  </si>
  <si>
    <t>20.12.2012</t>
  </si>
  <si>
    <t>0:00:27,44</t>
  </si>
  <si>
    <t>Чапоргин Кирилл</t>
  </si>
  <si>
    <t>17.07.2011</t>
  </si>
  <si>
    <t>0:00:27,60</t>
  </si>
  <si>
    <t>Борисов Всеволод</t>
  </si>
  <si>
    <t>05.12.2012</t>
  </si>
  <si>
    <t>0:00:27,90</t>
  </si>
  <si>
    <t>Альканов Егор</t>
  </si>
  <si>
    <t>30.03.2012</t>
  </si>
  <si>
    <t>0:00:27,91</t>
  </si>
  <si>
    <t>Славин Иван</t>
  </si>
  <si>
    <t>19.06.2011</t>
  </si>
  <si>
    <t>Пензенская обл.</t>
  </si>
  <si>
    <t>0:00:27,94</t>
  </si>
  <si>
    <t>Фомин Андрей</t>
  </si>
  <si>
    <t>30.04.2011</t>
  </si>
  <si>
    <t>0:00:28,06</t>
  </si>
  <si>
    <t>Дьяченко Демид</t>
  </si>
  <si>
    <t>11.09.2012</t>
  </si>
  <si>
    <t>0:00:28,15</t>
  </si>
  <si>
    <t>Юрасов Захар</t>
  </si>
  <si>
    <t>29.01.2012</t>
  </si>
  <si>
    <t>0:00:28,19</t>
  </si>
  <si>
    <t>Башлыков Матвей</t>
  </si>
  <si>
    <t>04.05.2011</t>
  </si>
  <si>
    <t>0:00:28,28</t>
  </si>
  <si>
    <t>Коновалов Михаил</t>
  </si>
  <si>
    <t>26.11.2011</t>
  </si>
  <si>
    <t>0:00:28,29</t>
  </si>
  <si>
    <t>Тарасов Егор</t>
  </si>
  <si>
    <t>14.01.2011</t>
  </si>
  <si>
    <t>0:00:28,34</t>
  </si>
  <si>
    <t xml:space="preserve">	10093887896</t>
  </si>
  <si>
    <t>Белан Никита</t>
  </si>
  <si>
    <t>26.07.2011</t>
  </si>
  <si>
    <t>0:00:28,56</t>
  </si>
  <si>
    <t>Федотов Тимур</t>
  </si>
  <si>
    <t>16.05.2012</t>
  </si>
  <si>
    <t>0:00:28,84</t>
  </si>
  <si>
    <t>Суняев Константин</t>
  </si>
  <si>
    <t>01.12.2011</t>
  </si>
  <si>
    <t>0:00:28,91</t>
  </si>
  <si>
    <t>Терешкин Матвей</t>
  </si>
  <si>
    <t>31.03.2011</t>
  </si>
  <si>
    <t>Брянская обл.</t>
  </si>
  <si>
    <t>0:00:29,00</t>
  </si>
  <si>
    <t>Цыпышев Лев</t>
  </si>
  <si>
    <t>06.03.2012</t>
  </si>
  <si>
    <t>0:00:29,01</t>
  </si>
  <si>
    <t>Мирошниченко Данил</t>
  </si>
  <si>
    <t>05.12.2011</t>
  </si>
  <si>
    <t>0:00:29,08</t>
  </si>
  <si>
    <t>Федоров Евгений</t>
  </si>
  <si>
    <t>06.12.2011</t>
  </si>
  <si>
    <t>0:00:29,09</t>
  </si>
  <si>
    <t>Чернявский Артем</t>
  </si>
  <si>
    <t>27.04.2011</t>
  </si>
  <si>
    <t>Ихсанов Рамиль</t>
  </si>
  <si>
    <t>12.07.2011</t>
  </si>
  <si>
    <t>Удмуртская Республика</t>
  </si>
  <si>
    <t>0:00:29,12</t>
  </si>
  <si>
    <t>Ким Владислав</t>
  </si>
  <si>
    <t>24.11.2011</t>
  </si>
  <si>
    <t>0:00:29,13</t>
  </si>
  <si>
    <t>Шмаков Алексей</t>
  </si>
  <si>
    <t>20.03.2011</t>
  </si>
  <si>
    <t>0:00:29,15</t>
  </si>
  <si>
    <t>Волощук Кирилл</t>
  </si>
  <si>
    <t>07.02.2011</t>
  </si>
  <si>
    <t>0:00:29,22</t>
  </si>
  <si>
    <t>Вакуленко Илья</t>
  </si>
  <si>
    <t>10.08.2012</t>
  </si>
  <si>
    <t>0:00:29,31</t>
  </si>
  <si>
    <t xml:space="preserve">	10080303553</t>
  </si>
  <si>
    <t>Колдаев Максим</t>
  </si>
  <si>
    <t>18.01.2011</t>
  </si>
  <si>
    <t>0:00:29,41</t>
  </si>
  <si>
    <t>Чалмаев Демьян</t>
  </si>
  <si>
    <t>30.01.2012</t>
  </si>
  <si>
    <t>0:00:29,42</t>
  </si>
  <si>
    <t>Ульянов Максим</t>
  </si>
  <si>
    <t>18.07.2011</t>
  </si>
  <si>
    <t>0:00:29,50</t>
  </si>
  <si>
    <t>Выговский Андрей</t>
  </si>
  <si>
    <t>06.07.2012</t>
  </si>
  <si>
    <t>0:00:29,57</t>
  </si>
  <si>
    <t>Ткаченко Глеб</t>
  </si>
  <si>
    <t>25.04.2012</t>
  </si>
  <si>
    <t>0:00:29,59</t>
  </si>
  <si>
    <t>Даев Кирилл</t>
  </si>
  <si>
    <t>20.10.2011</t>
  </si>
  <si>
    <t>0:00:30,00</t>
  </si>
  <si>
    <t>Изюмов Матвей</t>
  </si>
  <si>
    <t>15.04.2012</t>
  </si>
  <si>
    <t>0:00:30,01</t>
  </si>
  <si>
    <t>Макаров Григорий</t>
  </si>
  <si>
    <t>10.03.2011</t>
  </si>
  <si>
    <t>0:00:30,03</t>
  </si>
  <si>
    <t>Кравченко Матвей</t>
  </si>
  <si>
    <t>23.09.2012</t>
  </si>
  <si>
    <t>Московская обл.</t>
  </si>
  <si>
    <t>0:00:30,10</t>
  </si>
  <si>
    <t>Симакин Иван</t>
  </si>
  <si>
    <t>09.10.2012</t>
  </si>
  <si>
    <t>0:00:30,13</t>
  </si>
  <si>
    <t>Тукмачев Сергей</t>
  </si>
  <si>
    <t>22.11.2012</t>
  </si>
  <si>
    <t>Новосибирская обл.</t>
  </si>
  <si>
    <t>0:00:30,14</t>
  </si>
  <si>
    <t>Серков Всеволод</t>
  </si>
  <si>
    <t>10.11.2012</t>
  </si>
  <si>
    <t>0:00:30,25</t>
  </si>
  <si>
    <t>Семин Александр</t>
  </si>
  <si>
    <t>05.09.2011</t>
  </si>
  <si>
    <t>0:00:30,37</t>
  </si>
  <si>
    <t>Солодухин Иван</t>
  </si>
  <si>
    <t>11.05.2012</t>
  </si>
  <si>
    <t>Омская обл.</t>
  </si>
  <si>
    <t>0:00:30,63</t>
  </si>
  <si>
    <t>Сорокин Вячеслав</t>
  </si>
  <si>
    <t>10.01.2012</t>
  </si>
  <si>
    <t>0:00:30,65</t>
  </si>
  <si>
    <t>Яшин Вадим</t>
  </si>
  <si>
    <t>20.08.2012</t>
  </si>
  <si>
    <t>0:00:30,90</t>
  </si>
  <si>
    <t>Жерновой Михаил</t>
  </si>
  <si>
    <t>25.08.2012</t>
  </si>
  <si>
    <t>0:00:30,91</t>
  </si>
  <si>
    <t>Ледяйкин Прохор</t>
  </si>
  <si>
    <t>12.08.2012</t>
  </si>
  <si>
    <t>0:00:31,28</t>
  </si>
  <si>
    <t>Меркулов Максим</t>
  </si>
  <si>
    <t>11.02.2011</t>
  </si>
  <si>
    <t>0:00:31,32</t>
  </si>
  <si>
    <t>Копырин Андрей</t>
  </si>
  <si>
    <t>26.11.2012</t>
  </si>
  <si>
    <t>0:00:31,41</t>
  </si>
  <si>
    <t>Кочарян Артур</t>
  </si>
  <si>
    <t>05.10.2012</t>
  </si>
  <si>
    <t>0:00:31,56</t>
  </si>
  <si>
    <t>Дудин Матвей</t>
  </si>
  <si>
    <t>02.05.2012</t>
  </si>
  <si>
    <t>0:00:31,75</t>
  </si>
  <si>
    <t>Камин Андрей</t>
  </si>
  <si>
    <t>26.03.2012</t>
  </si>
  <si>
    <t>0:00:31,94</t>
  </si>
  <si>
    <t>Вострухин Иван</t>
  </si>
  <si>
    <t>29.07.2012</t>
  </si>
  <si>
    <t>0:00:32,03</t>
  </si>
  <si>
    <t>Артюхов Елисей</t>
  </si>
  <si>
    <t>11.10.2012</t>
  </si>
  <si>
    <t>0:00:32,25</t>
  </si>
  <si>
    <t>Брюховецкий Тимофей</t>
  </si>
  <si>
    <t>30.04.2012</t>
  </si>
  <si>
    <t>0:00:32,53</t>
  </si>
  <si>
    <t>Никишов Тимофей</t>
  </si>
  <si>
    <t>01.12.2012</t>
  </si>
  <si>
    <t>0:00:32,69</t>
  </si>
  <si>
    <t>Тепаев Никита</t>
  </si>
  <si>
    <t>28.01.2012</t>
  </si>
  <si>
    <t>0:00:32,70</t>
  </si>
  <si>
    <t>Куклев Максим</t>
  </si>
  <si>
    <t>18.12.2011</t>
  </si>
  <si>
    <t>0:00:33,31</t>
  </si>
  <si>
    <t>Савин Прохор</t>
  </si>
  <si>
    <t>20.06.2012</t>
  </si>
  <si>
    <t>0:00:33,66</t>
  </si>
  <si>
    <t>Фёдоров Иван</t>
  </si>
  <si>
    <t>14.05.2012</t>
  </si>
  <si>
    <t>0:00:34,25</t>
  </si>
  <si>
    <t>Давыдов Александр</t>
  </si>
  <si>
    <t>30.08.2012</t>
  </si>
  <si>
    <t>0:00:35,50</t>
  </si>
  <si>
    <t>Чурсин Артемий</t>
  </si>
  <si>
    <t>0:00:36,25</t>
  </si>
  <si>
    <t>Бульбутенко Борис</t>
  </si>
  <si>
    <t>07.12.2011</t>
  </si>
  <si>
    <t>0:00:38,21</t>
  </si>
  <si>
    <t>Голубев Никита</t>
  </si>
  <si>
    <t>25.02.2012</t>
  </si>
  <si>
    <t>0:00:39,09</t>
  </si>
  <si>
    <t>Ульянов Олег</t>
  </si>
  <si>
    <t>0:00:40,59</t>
  </si>
  <si>
    <t>Лобышев Артём</t>
  </si>
  <si>
    <t>29.11.2012</t>
  </si>
  <si>
    <t>0:00:43,22</t>
  </si>
  <si>
    <t>Мазур Александр</t>
  </si>
  <si>
    <t>28.09.2012</t>
  </si>
  <si>
    <t>0:00:43,49</t>
  </si>
  <si>
    <t>Мелюхин Олег</t>
  </si>
  <si>
    <t>28.05.2011</t>
  </si>
  <si>
    <t>0:00:44,02</t>
  </si>
  <si>
    <t>Солдаткин Олег</t>
  </si>
  <si>
    <t>06.10.2012</t>
  </si>
  <si>
    <t>0:00:44,15</t>
  </si>
  <si>
    <t>Степанов Алексей</t>
  </si>
  <si>
    <t>0:00:44,44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</si>
</sst>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right" vertical="center" wrapText="1"/>
    </xf>
    <xf numFmtId="0" fontId="8" fillId="0" borderId="22" xfId="2" applyFont="1" applyBorder="1" applyAlignment="1">
      <alignment horizontal="right" vertical="center" wrapText="1"/>
    </xf>
    <xf numFmtId="0" fontId="22" fillId="0" borderId="21" xfId="0" applyFont="1" applyBorder="1" applyAlignment="1">
      <alignment horizontal="center"/>
    </xf>
    <xf numFmtId="0" fontId="10" fillId="0" borderId="21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0" fontId="16" fillId="3" borderId="28" xfId="2" applyFont="1" applyFill="1" applyBorder="1" applyAlignment="1">
      <alignment horizontal="center" vertical="center"/>
    </xf>
    <xf numFmtId="0" fontId="16" fillId="3" borderId="28" xfId="7" applyFont="1" applyFill="1" applyBorder="1" applyAlignment="1">
      <alignment horizontal="center" vertical="center" wrapText="1"/>
    </xf>
    <xf numFmtId="14" fontId="16" fillId="3" borderId="28" xfId="7" applyNumberFormat="1" applyFont="1" applyFill="1" applyBorder="1" applyAlignment="1">
      <alignment horizontal="center" vertical="center" wrapText="1"/>
    </xf>
    <xf numFmtId="0" fontId="16" fillId="3" borderId="26" xfId="7" applyFont="1" applyFill="1" applyBorder="1" applyAlignment="1">
      <alignment horizontal="center" vertical="center" wrapText="1"/>
    </xf>
    <xf numFmtId="0" fontId="16" fillId="3" borderId="27" xfId="7" applyFont="1" applyFill="1" applyBorder="1" applyAlignment="1">
      <alignment vertical="center" wrapText="1"/>
    </xf>
    <xf numFmtId="0" fontId="16" fillId="3" borderId="21" xfId="2" applyFont="1" applyFill="1" applyBorder="1" applyAlignment="1">
      <alignment horizontal="center" vertical="center" wrapText="1"/>
    </xf>
    <xf numFmtId="0" fontId="14" fillId="3" borderId="0" xfId="2" applyFont="1" applyFill="1" applyAlignment="1">
      <alignment vertical="center"/>
    </xf>
    <xf numFmtId="0" fontId="23" fillId="3" borderId="28" xfId="2" applyFont="1" applyFill="1" applyBorder="1" applyAlignment="1">
      <alignment horizontal="center"/>
    </xf>
    <xf numFmtId="0" fontId="16" fillId="3" borderId="25" xfId="2" applyFont="1" applyFill="1" applyBorder="1" applyAlignment="1">
      <alignment horizontal="center" vertical="center" wrapText="1"/>
    </xf>
    <xf numFmtId="0" fontId="16" fillId="3" borderId="21" xfId="7" applyFont="1" applyFill="1" applyBorder="1" applyAlignment="1">
      <alignment vertical="center" wrapText="1"/>
    </xf>
    <xf numFmtId="0" fontId="10" fillId="0" borderId="25" xfId="2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vertical="center"/>
    </xf>
    <xf numFmtId="0" fontId="8" fillId="0" borderId="21" xfId="0" applyFont="1" applyBorder="1" applyAlignment="1">
      <alignment horizontal="right" vertical="center"/>
    </xf>
    <xf numFmtId="0" fontId="23" fillId="3" borderId="21" xfId="2" applyFont="1" applyFill="1" applyBorder="1" applyAlignment="1">
      <alignment horizontal="center"/>
    </xf>
    <xf numFmtId="14" fontId="21" fillId="0" borderId="21" xfId="0" applyNumberFormat="1" applyFont="1" applyBorder="1" applyAlignment="1">
      <alignment horizont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22" fillId="0" borderId="21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275166</xdr:colOff>
      <xdr:row>0</xdr:row>
      <xdr:rowOff>41698</xdr:rowOff>
    </xdr:from>
    <xdr:to>
      <xdr:col>10</xdr:col>
      <xdr:colOff>911224</xdr:colOff>
      <xdr:row>3</xdr:row>
      <xdr:rowOff>252374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999" y="41698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158750</xdr:colOff>
      <xdr:row>0</xdr:row>
      <xdr:rowOff>127000</xdr:rowOff>
    </xdr:from>
    <xdr:to>
      <xdr:col>2</xdr:col>
      <xdr:colOff>173567</xdr:colOff>
      <xdr:row>4</xdr:row>
      <xdr:rowOff>40217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27000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113"/>
  <sheetViews>
    <sheetView tabSelected="1" view="pageBreakPreview" topLeftCell="A88" zoomScale="90" zoomScaleNormal="70" zoomScaleSheetLayoutView="90" zoomScalePageLayoutView="50" workbookViewId="0">
      <selection activeCell="H100" sqref="H100"/>
    </sheetView>
  </sheetViews>
  <sheetFormatPr defaultColWidth="9.109375" defaultRowHeight="13.8" x14ac:dyDescent="0.25"/>
  <cols>
    <col min="1" max="1" width="7" style="1" customWidth="1"/>
    <col min="2" max="2" width="7.88671875" style="25" customWidth="1"/>
    <col min="3" max="3" width="14.109375" style="25" customWidth="1"/>
    <col min="4" max="4" width="22.5546875" style="1" customWidth="1"/>
    <col min="5" max="5" width="11.6640625" style="10" customWidth="1"/>
    <col min="6" max="6" width="12.33203125" style="1" customWidth="1"/>
    <col min="7" max="7" width="27.88671875" style="1" customWidth="1"/>
    <col min="8" max="8" width="14.44140625" style="20" customWidth="1"/>
    <col min="9" max="9" width="5.5546875" style="20" customWidth="1"/>
    <col min="10" max="10" width="13.109375" style="1" customWidth="1"/>
    <col min="11" max="11" width="15" style="1" customWidth="1"/>
    <col min="12" max="16384" width="9.109375" style="1"/>
  </cols>
  <sheetData>
    <row r="1" spans="1:11" customFormat="1" ht="21" x14ac:dyDescent="0.25">
      <c r="A1" s="119" t="s">
        <v>28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customFormat="1" ht="21" x14ac:dyDescent="0.25">
      <c r="A2" s="119" t="s">
        <v>27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customFormat="1" ht="21" x14ac:dyDescent="0.25">
      <c r="A3" s="119" t="s">
        <v>52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customFormat="1" ht="21" x14ac:dyDescent="0.25">
      <c r="A4" s="119" t="s">
        <v>53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customFormat="1" ht="21" x14ac:dyDescent="0.25">
      <c r="A5" s="119" t="s">
        <v>54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1" customFormat="1" ht="28.8" x14ac:dyDescent="0.25">
      <c r="A6" s="120" t="s">
        <v>51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</row>
    <row r="7" spans="1:11" customFormat="1" ht="21" x14ac:dyDescent="0.25">
      <c r="A7" s="121" t="s">
        <v>11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1" customFormat="1" ht="21.6" thickBot="1" x14ac:dyDescent="0.3">
      <c r="A8" s="122" t="s">
        <v>24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9.5" customHeight="1" thickTop="1" x14ac:dyDescent="0.25">
      <c r="A9" s="123" t="s">
        <v>16</v>
      </c>
      <c r="B9" s="124"/>
      <c r="C9" s="124"/>
      <c r="D9" s="124"/>
      <c r="E9" s="124"/>
      <c r="F9" s="124"/>
      <c r="G9" s="124"/>
      <c r="H9" s="124"/>
      <c r="I9" s="124"/>
      <c r="J9" s="124"/>
      <c r="K9" s="125"/>
    </row>
    <row r="10" spans="1:11" ht="18" customHeight="1" x14ac:dyDescent="0.25">
      <c r="A10" s="126" t="s">
        <v>39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8"/>
    </row>
    <row r="11" spans="1:11" ht="19.5" customHeight="1" x14ac:dyDescent="0.25">
      <c r="A11" s="126" t="s">
        <v>47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8"/>
    </row>
    <row r="12" spans="1:11" ht="5.25" customHeight="1" x14ac:dyDescent="0.25">
      <c r="A12" s="116" t="s">
        <v>24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1" ht="15.6" x14ac:dyDescent="0.25">
      <c r="A13" s="94" t="s">
        <v>55</v>
      </c>
      <c r="B13" s="95"/>
      <c r="C13" s="95"/>
      <c r="D13" s="95"/>
      <c r="E13" s="2"/>
      <c r="F13" s="78" t="s">
        <v>61</v>
      </c>
      <c r="G13" s="78"/>
      <c r="H13" s="11"/>
      <c r="I13" s="11"/>
      <c r="J13" s="3"/>
      <c r="K13" s="4" t="s">
        <v>44</v>
      </c>
    </row>
    <row r="14" spans="1:11" ht="15.6" x14ac:dyDescent="0.25">
      <c r="A14" s="96" t="s">
        <v>62</v>
      </c>
      <c r="B14" s="97"/>
      <c r="C14" s="97"/>
      <c r="D14" s="97"/>
      <c r="E14" s="5"/>
      <c r="F14" s="30" t="s">
        <v>63</v>
      </c>
      <c r="G14" s="30"/>
      <c r="H14" s="12"/>
      <c r="I14" s="12"/>
      <c r="J14" s="6"/>
      <c r="K14" s="7" t="s">
        <v>64</v>
      </c>
    </row>
    <row r="15" spans="1:11" ht="14.4" x14ac:dyDescent="0.25">
      <c r="A15" s="98" t="s">
        <v>6</v>
      </c>
      <c r="B15" s="99"/>
      <c r="C15" s="99"/>
      <c r="D15" s="99"/>
      <c r="E15" s="99"/>
      <c r="F15" s="99"/>
      <c r="G15" s="100"/>
      <c r="H15" s="101" t="s">
        <v>0</v>
      </c>
      <c r="I15" s="102"/>
      <c r="J15" s="102"/>
      <c r="K15" s="103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77" t="s">
        <v>60</v>
      </c>
      <c r="H16" s="41" t="s">
        <v>29</v>
      </c>
      <c r="I16" s="42"/>
      <c r="J16" s="42"/>
      <c r="K16" s="43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74" t="s">
        <v>58</v>
      </c>
      <c r="H17" s="41" t="s">
        <v>31</v>
      </c>
      <c r="I17" s="42"/>
      <c r="J17" s="42"/>
      <c r="K17" s="59" t="s">
        <v>56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74" t="s">
        <v>59</v>
      </c>
      <c r="H18" s="41" t="s">
        <v>32</v>
      </c>
      <c r="I18" s="42"/>
      <c r="J18" s="42"/>
      <c r="K18" s="59" t="s">
        <v>57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75" t="s">
        <v>65</v>
      </c>
      <c r="H19" s="32" t="s">
        <v>30</v>
      </c>
      <c r="I19" s="44"/>
      <c r="J19" s="28"/>
      <c r="K19" s="60">
        <v>1</v>
      </c>
    </row>
    <row r="20" spans="1:11" ht="7.5" customHeight="1" thickTop="1" x14ac:dyDescent="0.25">
      <c r="A20" s="62"/>
      <c r="B20" s="63"/>
      <c r="C20" s="63"/>
      <c r="D20" s="62"/>
      <c r="E20" s="64"/>
      <c r="F20" s="62"/>
      <c r="G20" s="62"/>
      <c r="H20" s="65"/>
      <c r="I20" s="65"/>
      <c r="J20" s="62"/>
      <c r="K20" s="62"/>
    </row>
    <row r="21" spans="1:11" s="85" customFormat="1" ht="31.5" customHeight="1" x14ac:dyDescent="0.25">
      <c r="A21" s="79" t="s">
        <v>4</v>
      </c>
      <c r="B21" s="80" t="s">
        <v>8</v>
      </c>
      <c r="C21" s="80" t="s">
        <v>23</v>
      </c>
      <c r="D21" s="80" t="s">
        <v>1</v>
      </c>
      <c r="E21" s="81" t="s">
        <v>22</v>
      </c>
      <c r="F21" s="80" t="s">
        <v>5</v>
      </c>
      <c r="G21" s="80" t="s">
        <v>26</v>
      </c>
      <c r="H21" s="82" t="s">
        <v>38</v>
      </c>
      <c r="I21" s="83"/>
      <c r="J21" s="84" t="s">
        <v>18</v>
      </c>
      <c r="K21" s="84" t="s">
        <v>9</v>
      </c>
    </row>
    <row r="22" spans="1:11" s="85" customFormat="1" ht="30" customHeight="1" x14ac:dyDescent="0.3">
      <c r="A22" s="86">
        <v>1</v>
      </c>
      <c r="B22" s="129">
        <v>34</v>
      </c>
      <c r="C22" s="129">
        <v>10081461489</v>
      </c>
      <c r="D22" s="76" t="s">
        <v>70</v>
      </c>
      <c r="E22" s="76" t="s">
        <v>71</v>
      </c>
      <c r="F22" s="76" t="s">
        <v>50</v>
      </c>
      <c r="G22" s="76" t="s">
        <v>69</v>
      </c>
      <c r="H22" s="76" t="s">
        <v>72</v>
      </c>
      <c r="I22" s="88"/>
      <c r="J22" s="84"/>
      <c r="K22" s="84"/>
    </row>
    <row r="23" spans="1:11" s="85" customFormat="1" ht="30" customHeight="1" x14ac:dyDescent="0.3">
      <c r="A23" s="86">
        <v>2</v>
      </c>
      <c r="B23" s="129">
        <v>13</v>
      </c>
      <c r="C23" s="129">
        <v>10090373668</v>
      </c>
      <c r="D23" s="76" t="s">
        <v>73</v>
      </c>
      <c r="E23" s="76" t="s">
        <v>74</v>
      </c>
      <c r="F23" s="76" t="s">
        <v>49</v>
      </c>
      <c r="G23" s="76" t="s">
        <v>75</v>
      </c>
      <c r="H23" s="76" t="s">
        <v>76</v>
      </c>
      <c r="I23" s="88"/>
      <c r="J23" s="87"/>
      <c r="K23" s="87"/>
    </row>
    <row r="24" spans="1:11" s="85" customFormat="1" ht="30" customHeight="1" x14ac:dyDescent="0.3">
      <c r="A24" s="86">
        <v>3</v>
      </c>
      <c r="B24" s="129">
        <v>705</v>
      </c>
      <c r="C24" s="129">
        <v>10114021258</v>
      </c>
      <c r="D24" s="76" t="s">
        <v>77</v>
      </c>
      <c r="E24" s="76" t="s">
        <v>78</v>
      </c>
      <c r="F24" s="76" t="s">
        <v>49</v>
      </c>
      <c r="G24" s="76" t="s">
        <v>79</v>
      </c>
      <c r="H24" s="76" t="s">
        <v>80</v>
      </c>
      <c r="I24" s="88"/>
      <c r="J24" s="87"/>
      <c r="K24" s="87"/>
    </row>
    <row r="25" spans="1:11" s="85" customFormat="1" ht="30" customHeight="1" x14ac:dyDescent="0.3">
      <c r="A25" s="86">
        <v>4</v>
      </c>
      <c r="B25" s="129">
        <v>75</v>
      </c>
      <c r="C25" s="129">
        <v>10091231817</v>
      </c>
      <c r="D25" s="76" t="s">
        <v>81</v>
      </c>
      <c r="E25" s="76" t="s">
        <v>82</v>
      </c>
      <c r="F25" s="76" t="s">
        <v>50</v>
      </c>
      <c r="G25" s="76" t="s">
        <v>75</v>
      </c>
      <c r="H25" s="76" t="s">
        <v>83</v>
      </c>
      <c r="I25" s="88"/>
      <c r="J25" s="87"/>
      <c r="K25" s="87"/>
    </row>
    <row r="26" spans="1:11" s="85" customFormat="1" ht="30" customHeight="1" x14ac:dyDescent="0.3">
      <c r="A26" s="86">
        <v>5</v>
      </c>
      <c r="B26" s="129">
        <v>520</v>
      </c>
      <c r="C26" s="129">
        <v>10080215041</v>
      </c>
      <c r="D26" s="76" t="s">
        <v>84</v>
      </c>
      <c r="E26" s="76" t="s">
        <v>85</v>
      </c>
      <c r="F26" s="76" t="s">
        <v>68</v>
      </c>
      <c r="G26" s="76" t="s">
        <v>69</v>
      </c>
      <c r="H26" s="76" t="s">
        <v>86</v>
      </c>
      <c r="I26" s="88"/>
      <c r="J26" s="87"/>
      <c r="K26" s="87"/>
    </row>
    <row r="27" spans="1:11" s="85" customFormat="1" ht="30" customHeight="1" x14ac:dyDescent="0.3">
      <c r="A27" s="86">
        <v>6</v>
      </c>
      <c r="B27" s="129">
        <v>340</v>
      </c>
      <c r="C27" s="129">
        <v>10082014086</v>
      </c>
      <c r="D27" s="76" t="s">
        <v>87</v>
      </c>
      <c r="E27" s="76" t="s">
        <v>88</v>
      </c>
      <c r="F27" s="76" t="s">
        <v>68</v>
      </c>
      <c r="G27" s="76" t="s">
        <v>69</v>
      </c>
      <c r="H27" s="76" t="s">
        <v>89</v>
      </c>
      <c r="I27" s="88"/>
      <c r="J27" s="87"/>
      <c r="K27" s="87"/>
    </row>
    <row r="28" spans="1:11" s="85" customFormat="1" ht="30" customHeight="1" x14ac:dyDescent="0.3">
      <c r="A28" s="86">
        <v>7</v>
      </c>
      <c r="B28" s="129">
        <v>999</v>
      </c>
      <c r="C28" s="129">
        <v>10129837110</v>
      </c>
      <c r="D28" s="76" t="s">
        <v>90</v>
      </c>
      <c r="E28" s="76" t="s">
        <v>91</v>
      </c>
      <c r="F28" s="76" t="s">
        <v>50</v>
      </c>
      <c r="G28" s="76" t="s">
        <v>75</v>
      </c>
      <c r="H28" s="76" t="s">
        <v>92</v>
      </c>
      <c r="I28" s="88"/>
      <c r="J28" s="87"/>
      <c r="K28" s="87"/>
    </row>
    <row r="29" spans="1:11" s="85" customFormat="1" ht="30" customHeight="1" x14ac:dyDescent="0.3">
      <c r="A29" s="86">
        <v>8</v>
      </c>
      <c r="B29" s="129">
        <v>39</v>
      </c>
      <c r="C29" s="129">
        <v>10089249377</v>
      </c>
      <c r="D29" s="76" t="s">
        <v>93</v>
      </c>
      <c r="E29" s="76" t="s">
        <v>94</v>
      </c>
      <c r="F29" s="76" t="s">
        <v>68</v>
      </c>
      <c r="G29" s="76" t="s">
        <v>75</v>
      </c>
      <c r="H29" s="76" t="s">
        <v>95</v>
      </c>
      <c r="I29" s="88"/>
      <c r="J29" s="87"/>
      <c r="K29" s="87"/>
    </row>
    <row r="30" spans="1:11" s="85" customFormat="1" ht="30" customHeight="1" x14ac:dyDescent="0.3">
      <c r="A30" s="86">
        <v>9</v>
      </c>
      <c r="B30" s="129">
        <v>66</v>
      </c>
      <c r="C30" s="129">
        <v>10149843762</v>
      </c>
      <c r="D30" s="76" t="s">
        <v>96</v>
      </c>
      <c r="E30" s="76" t="s">
        <v>97</v>
      </c>
      <c r="F30" s="76" t="s">
        <v>49</v>
      </c>
      <c r="G30" s="76" t="s">
        <v>75</v>
      </c>
      <c r="H30" s="76" t="s">
        <v>98</v>
      </c>
      <c r="I30" s="88"/>
      <c r="J30" s="87"/>
      <c r="K30" s="87"/>
    </row>
    <row r="31" spans="1:11" s="85" customFormat="1" ht="30" customHeight="1" x14ac:dyDescent="0.3">
      <c r="A31" s="86">
        <v>10</v>
      </c>
      <c r="B31" s="129">
        <v>587</v>
      </c>
      <c r="C31" s="129">
        <v>10090052457</v>
      </c>
      <c r="D31" s="76" t="s">
        <v>99</v>
      </c>
      <c r="E31" s="76" t="s">
        <v>100</v>
      </c>
      <c r="F31" s="76" t="s">
        <v>48</v>
      </c>
      <c r="G31" s="76" t="s">
        <v>101</v>
      </c>
      <c r="H31" s="76" t="s">
        <v>102</v>
      </c>
      <c r="I31" s="88"/>
      <c r="J31" s="87"/>
      <c r="K31" s="87"/>
    </row>
    <row r="32" spans="1:11" s="85" customFormat="1" ht="30" customHeight="1" x14ac:dyDescent="0.3">
      <c r="A32" s="86">
        <v>11</v>
      </c>
      <c r="B32" s="129">
        <v>674</v>
      </c>
      <c r="C32" s="129">
        <v>10095124244</v>
      </c>
      <c r="D32" s="76" t="s">
        <v>103</v>
      </c>
      <c r="E32" s="76" t="s">
        <v>104</v>
      </c>
      <c r="F32" s="76" t="s">
        <v>48</v>
      </c>
      <c r="G32" s="76" t="s">
        <v>69</v>
      </c>
      <c r="H32" s="76" t="s">
        <v>105</v>
      </c>
      <c r="I32" s="88"/>
      <c r="J32" s="87"/>
      <c r="K32" s="87"/>
    </row>
    <row r="33" spans="1:11" s="85" customFormat="1" ht="30" customHeight="1" x14ac:dyDescent="0.3">
      <c r="A33" s="86">
        <v>12</v>
      </c>
      <c r="B33" s="129">
        <v>618</v>
      </c>
      <c r="C33" s="129">
        <v>10080701758</v>
      </c>
      <c r="D33" s="76" t="s">
        <v>106</v>
      </c>
      <c r="E33" s="76" t="s">
        <v>107</v>
      </c>
      <c r="F33" s="76" t="s">
        <v>68</v>
      </c>
      <c r="G33" s="76" t="s">
        <v>69</v>
      </c>
      <c r="H33" s="76" t="s">
        <v>108</v>
      </c>
      <c r="I33" s="88"/>
      <c r="J33" s="87"/>
      <c r="K33" s="87"/>
    </row>
    <row r="34" spans="1:11" s="85" customFormat="1" ht="30" customHeight="1" x14ac:dyDescent="0.3">
      <c r="A34" s="86">
        <v>13</v>
      </c>
      <c r="B34" s="129">
        <v>311</v>
      </c>
      <c r="C34" s="129">
        <v>10090659012</v>
      </c>
      <c r="D34" s="76" t="s">
        <v>109</v>
      </c>
      <c r="E34" s="76" t="s">
        <v>110</v>
      </c>
      <c r="F34" s="76" t="s">
        <v>68</v>
      </c>
      <c r="G34" s="76" t="s">
        <v>69</v>
      </c>
      <c r="H34" s="76" t="s">
        <v>111</v>
      </c>
      <c r="I34" s="88"/>
      <c r="J34" s="87"/>
      <c r="K34" s="87"/>
    </row>
    <row r="35" spans="1:11" s="85" customFormat="1" ht="30" customHeight="1" x14ac:dyDescent="0.3">
      <c r="A35" s="86">
        <v>14</v>
      </c>
      <c r="B35" s="129">
        <v>486</v>
      </c>
      <c r="C35" s="129">
        <v>10120341517</v>
      </c>
      <c r="D35" s="76" t="s">
        <v>112</v>
      </c>
      <c r="E35" s="76" t="s">
        <v>113</v>
      </c>
      <c r="F35" s="76" t="s">
        <v>48</v>
      </c>
      <c r="G35" s="76" t="s">
        <v>69</v>
      </c>
      <c r="H35" s="76" t="s">
        <v>114</v>
      </c>
      <c r="I35" s="88"/>
      <c r="J35" s="87"/>
      <c r="K35" s="87"/>
    </row>
    <row r="36" spans="1:11" s="85" customFormat="1" ht="30" customHeight="1" x14ac:dyDescent="0.3">
      <c r="A36" s="86">
        <v>15</v>
      </c>
      <c r="B36" s="129">
        <v>38</v>
      </c>
      <c r="C36" s="129">
        <v>10080685994</v>
      </c>
      <c r="D36" s="76" t="s">
        <v>115</v>
      </c>
      <c r="E36" s="76" t="s">
        <v>116</v>
      </c>
      <c r="F36" s="76" t="s">
        <v>68</v>
      </c>
      <c r="G36" s="76" t="s">
        <v>79</v>
      </c>
      <c r="H36" s="76" t="s">
        <v>117</v>
      </c>
      <c r="I36" s="88"/>
      <c r="J36" s="87"/>
      <c r="K36" s="87"/>
    </row>
    <row r="37" spans="1:11" s="85" customFormat="1" ht="30" customHeight="1" x14ac:dyDescent="0.3">
      <c r="A37" s="86">
        <v>16</v>
      </c>
      <c r="B37" s="129">
        <v>131</v>
      </c>
      <c r="C37" s="129">
        <v>10090064278</v>
      </c>
      <c r="D37" s="76" t="s">
        <v>118</v>
      </c>
      <c r="E37" s="76" t="s">
        <v>119</v>
      </c>
      <c r="F37" s="76" t="s">
        <v>50</v>
      </c>
      <c r="G37" s="76" t="s">
        <v>75</v>
      </c>
      <c r="H37" s="76" t="s">
        <v>120</v>
      </c>
      <c r="I37" s="88"/>
      <c r="J37" s="87"/>
      <c r="K37" s="87"/>
    </row>
    <row r="38" spans="1:11" s="85" customFormat="1" ht="30" customHeight="1" x14ac:dyDescent="0.3">
      <c r="A38" s="86">
        <v>17</v>
      </c>
      <c r="B38" s="129">
        <v>517</v>
      </c>
      <c r="C38" s="76" t="s">
        <v>121</v>
      </c>
      <c r="D38" s="76" t="s">
        <v>122</v>
      </c>
      <c r="E38" s="76" t="s">
        <v>123</v>
      </c>
      <c r="F38" s="76" t="s">
        <v>50</v>
      </c>
      <c r="G38" s="76" t="s">
        <v>69</v>
      </c>
      <c r="H38" s="76" t="s">
        <v>124</v>
      </c>
      <c r="I38" s="88"/>
      <c r="J38" s="87"/>
      <c r="K38" s="87"/>
    </row>
    <row r="39" spans="1:11" s="85" customFormat="1" ht="30" customHeight="1" x14ac:dyDescent="0.3">
      <c r="A39" s="86">
        <v>18</v>
      </c>
      <c r="B39" s="129">
        <v>537</v>
      </c>
      <c r="C39" s="129">
        <v>10095067862</v>
      </c>
      <c r="D39" s="76" t="s">
        <v>125</v>
      </c>
      <c r="E39" s="76" t="s">
        <v>126</v>
      </c>
      <c r="F39" s="76" t="s">
        <v>68</v>
      </c>
      <c r="G39" s="76" t="s">
        <v>69</v>
      </c>
      <c r="H39" s="76" t="s">
        <v>127</v>
      </c>
      <c r="I39" s="88"/>
      <c r="J39" s="87"/>
      <c r="K39" s="87"/>
    </row>
    <row r="40" spans="1:11" s="85" customFormat="1" ht="30" customHeight="1" x14ac:dyDescent="0.3">
      <c r="A40" s="86">
        <v>19</v>
      </c>
      <c r="B40" s="129">
        <v>24</v>
      </c>
      <c r="C40" s="129">
        <v>10149670172</v>
      </c>
      <c r="D40" s="76" t="s">
        <v>128</v>
      </c>
      <c r="E40" s="76" t="s">
        <v>129</v>
      </c>
      <c r="F40" s="76" t="s">
        <v>49</v>
      </c>
      <c r="G40" s="76" t="s">
        <v>75</v>
      </c>
      <c r="H40" s="76" t="s">
        <v>130</v>
      </c>
      <c r="I40" s="88"/>
      <c r="J40" s="87"/>
      <c r="K40" s="87"/>
    </row>
    <row r="41" spans="1:11" s="85" customFormat="1" ht="30" customHeight="1" x14ac:dyDescent="0.3">
      <c r="A41" s="86">
        <v>20</v>
      </c>
      <c r="B41" s="129">
        <v>369</v>
      </c>
      <c r="C41" s="129">
        <v>10145018115</v>
      </c>
      <c r="D41" s="76" t="s">
        <v>131</v>
      </c>
      <c r="E41" s="76" t="s">
        <v>132</v>
      </c>
      <c r="F41" s="76" t="s">
        <v>48</v>
      </c>
      <c r="G41" s="76" t="s">
        <v>133</v>
      </c>
      <c r="H41" s="76" t="s">
        <v>134</v>
      </c>
      <c r="I41" s="88"/>
      <c r="J41" s="87"/>
      <c r="K41" s="87"/>
    </row>
    <row r="42" spans="1:11" s="85" customFormat="1" ht="30" customHeight="1" x14ac:dyDescent="0.3">
      <c r="A42" s="86">
        <v>21</v>
      </c>
      <c r="B42" s="129">
        <v>629</v>
      </c>
      <c r="C42" s="129">
        <v>10091302444</v>
      </c>
      <c r="D42" s="76" t="s">
        <v>135</v>
      </c>
      <c r="E42" s="76" t="s">
        <v>136</v>
      </c>
      <c r="F42" s="76" t="s">
        <v>68</v>
      </c>
      <c r="G42" s="76" t="s">
        <v>69</v>
      </c>
      <c r="H42" s="76" t="s">
        <v>137</v>
      </c>
      <c r="I42" s="88"/>
      <c r="J42" s="87"/>
      <c r="K42" s="87"/>
    </row>
    <row r="43" spans="1:11" s="85" customFormat="1" ht="30" customHeight="1" x14ac:dyDescent="0.3">
      <c r="A43" s="86">
        <v>22</v>
      </c>
      <c r="B43" s="129">
        <v>671</v>
      </c>
      <c r="C43" s="129">
        <v>10089788638</v>
      </c>
      <c r="D43" s="76" t="s">
        <v>138</v>
      </c>
      <c r="E43" s="76" t="s">
        <v>139</v>
      </c>
      <c r="F43" s="76" t="s">
        <v>48</v>
      </c>
      <c r="G43" s="76" t="s">
        <v>69</v>
      </c>
      <c r="H43" s="76" t="s">
        <v>140</v>
      </c>
      <c r="I43" s="88"/>
      <c r="J43" s="87"/>
      <c r="K43" s="87"/>
    </row>
    <row r="44" spans="1:11" s="85" customFormat="1" ht="30" customHeight="1" x14ac:dyDescent="0.3">
      <c r="A44" s="86">
        <v>23</v>
      </c>
      <c r="B44" s="129">
        <v>45</v>
      </c>
      <c r="C44" s="129">
        <v>10142842685</v>
      </c>
      <c r="D44" s="76" t="s">
        <v>141</v>
      </c>
      <c r="E44" s="76" t="s">
        <v>142</v>
      </c>
      <c r="F44" s="76" t="s">
        <v>68</v>
      </c>
      <c r="G44" s="76" t="s">
        <v>79</v>
      </c>
      <c r="H44" s="76" t="s">
        <v>143</v>
      </c>
      <c r="I44" s="88"/>
      <c r="J44" s="87"/>
      <c r="K44" s="87"/>
    </row>
    <row r="45" spans="1:11" s="85" customFormat="1" ht="30" customHeight="1" x14ac:dyDescent="0.3">
      <c r="A45" s="92">
        <v>24</v>
      </c>
      <c r="B45" s="129">
        <v>818</v>
      </c>
      <c r="C45" s="129">
        <v>10092393187</v>
      </c>
      <c r="D45" s="76" t="s">
        <v>144</v>
      </c>
      <c r="E45" s="76" t="s">
        <v>145</v>
      </c>
      <c r="F45" s="76" t="s">
        <v>50</v>
      </c>
      <c r="G45" s="76" t="s">
        <v>69</v>
      </c>
      <c r="H45" s="76" t="s">
        <v>143</v>
      </c>
      <c r="I45" s="88"/>
      <c r="J45" s="84"/>
      <c r="K45" s="84"/>
    </row>
    <row r="46" spans="1:11" s="85" customFormat="1" ht="30" customHeight="1" x14ac:dyDescent="0.3">
      <c r="A46" s="86">
        <v>25</v>
      </c>
      <c r="B46" s="129">
        <v>712</v>
      </c>
      <c r="C46" s="129">
        <v>10142759227</v>
      </c>
      <c r="D46" s="76" t="s">
        <v>146</v>
      </c>
      <c r="E46" s="76" t="s">
        <v>147</v>
      </c>
      <c r="F46" s="76" t="s">
        <v>50</v>
      </c>
      <c r="G46" s="76" t="s">
        <v>148</v>
      </c>
      <c r="H46" s="76" t="s">
        <v>149</v>
      </c>
      <c r="I46" s="88"/>
      <c r="J46" s="87"/>
      <c r="K46" s="87"/>
    </row>
    <row r="47" spans="1:11" s="85" customFormat="1" ht="30" customHeight="1" x14ac:dyDescent="0.3">
      <c r="A47" s="86">
        <v>26</v>
      </c>
      <c r="B47" s="129">
        <v>515</v>
      </c>
      <c r="C47" s="129">
        <v>10116101607</v>
      </c>
      <c r="D47" s="76" t="s">
        <v>150</v>
      </c>
      <c r="E47" s="76" t="s">
        <v>151</v>
      </c>
      <c r="F47" s="76" t="s">
        <v>48</v>
      </c>
      <c r="G47" s="76" t="s">
        <v>69</v>
      </c>
      <c r="H47" s="76" t="s">
        <v>152</v>
      </c>
      <c r="I47" s="88"/>
      <c r="J47" s="87"/>
      <c r="K47" s="87"/>
    </row>
    <row r="48" spans="1:11" s="85" customFormat="1" ht="30" customHeight="1" x14ac:dyDescent="0.3">
      <c r="A48" s="86">
        <v>27</v>
      </c>
      <c r="B48" s="129">
        <v>39</v>
      </c>
      <c r="C48" s="129">
        <v>10090655675</v>
      </c>
      <c r="D48" s="76" t="s">
        <v>153</v>
      </c>
      <c r="E48" s="76" t="s">
        <v>154</v>
      </c>
      <c r="F48" s="76" t="s">
        <v>48</v>
      </c>
      <c r="G48" s="76" t="s">
        <v>69</v>
      </c>
      <c r="H48" s="76" t="s">
        <v>155</v>
      </c>
      <c r="I48" s="88"/>
      <c r="J48" s="87"/>
      <c r="K48" s="87"/>
    </row>
    <row r="49" spans="1:11" s="85" customFormat="1" ht="30" customHeight="1" x14ac:dyDescent="0.3">
      <c r="A49" s="86">
        <v>28</v>
      </c>
      <c r="B49" s="129">
        <v>43</v>
      </c>
      <c r="C49" s="129">
        <v>10151565312</v>
      </c>
      <c r="D49" s="76" t="s">
        <v>156</v>
      </c>
      <c r="E49" s="76" t="s">
        <v>157</v>
      </c>
      <c r="F49" s="76" t="s">
        <v>50</v>
      </c>
      <c r="G49" s="76" t="s">
        <v>148</v>
      </c>
      <c r="H49" s="76" t="s">
        <v>158</v>
      </c>
      <c r="I49" s="88"/>
      <c r="J49" s="87"/>
      <c r="K49" s="87"/>
    </row>
    <row r="50" spans="1:11" s="85" customFormat="1" ht="30" customHeight="1" x14ac:dyDescent="0.3">
      <c r="A50" s="86">
        <v>29</v>
      </c>
      <c r="B50" s="129">
        <v>99</v>
      </c>
      <c r="C50" s="129">
        <v>10096913892</v>
      </c>
      <c r="D50" s="76" t="s">
        <v>159</v>
      </c>
      <c r="E50" s="76" t="s">
        <v>160</v>
      </c>
      <c r="F50" s="76" t="s">
        <v>68</v>
      </c>
      <c r="G50" s="76" t="s">
        <v>79</v>
      </c>
      <c r="H50" s="76" t="s">
        <v>161</v>
      </c>
      <c r="I50" s="88"/>
      <c r="J50" s="87"/>
      <c r="K50" s="87"/>
    </row>
    <row r="51" spans="1:11" s="85" customFormat="1" ht="30" customHeight="1" x14ac:dyDescent="0.3">
      <c r="A51" s="86">
        <v>30</v>
      </c>
      <c r="B51" s="129">
        <v>511</v>
      </c>
      <c r="C51" s="76" t="s">
        <v>162</v>
      </c>
      <c r="D51" s="76" t="s">
        <v>163</v>
      </c>
      <c r="E51" s="76" t="s">
        <v>164</v>
      </c>
      <c r="F51" s="76" t="s">
        <v>48</v>
      </c>
      <c r="G51" s="76" t="s">
        <v>69</v>
      </c>
      <c r="H51" s="76" t="s">
        <v>165</v>
      </c>
      <c r="I51" s="88"/>
      <c r="J51" s="87"/>
      <c r="K51" s="87"/>
    </row>
    <row r="52" spans="1:11" s="85" customFormat="1" ht="30" customHeight="1" x14ac:dyDescent="0.3">
      <c r="A52" s="86">
        <v>31</v>
      </c>
      <c r="B52" s="129">
        <v>383</v>
      </c>
      <c r="C52" s="129">
        <v>10090652443</v>
      </c>
      <c r="D52" s="76" t="s">
        <v>166</v>
      </c>
      <c r="E52" s="76" t="s">
        <v>167</v>
      </c>
      <c r="F52" s="76" t="s">
        <v>68</v>
      </c>
      <c r="G52" s="76" t="s">
        <v>69</v>
      </c>
      <c r="H52" s="76" t="s">
        <v>168</v>
      </c>
      <c r="I52" s="88"/>
      <c r="J52" s="87"/>
      <c r="K52" s="87"/>
    </row>
    <row r="53" spans="1:11" s="85" customFormat="1" ht="30" customHeight="1" x14ac:dyDescent="0.3">
      <c r="A53" s="86">
        <v>32</v>
      </c>
      <c r="B53" s="129">
        <v>18</v>
      </c>
      <c r="C53" s="129">
        <v>10103564860</v>
      </c>
      <c r="D53" s="76" t="s">
        <v>169</v>
      </c>
      <c r="E53" s="76" t="s">
        <v>170</v>
      </c>
      <c r="F53" s="76" t="s">
        <v>49</v>
      </c>
      <c r="G53" s="76" t="s">
        <v>101</v>
      </c>
      <c r="H53" s="76" t="s">
        <v>171</v>
      </c>
      <c r="I53" s="88"/>
      <c r="J53" s="87"/>
      <c r="K53" s="87"/>
    </row>
    <row r="54" spans="1:11" s="85" customFormat="1" ht="30" customHeight="1" x14ac:dyDescent="0.3">
      <c r="A54" s="86">
        <v>33</v>
      </c>
      <c r="B54" s="129">
        <v>585</v>
      </c>
      <c r="C54" s="129">
        <v>10114288919</v>
      </c>
      <c r="D54" s="76" t="s">
        <v>172</v>
      </c>
      <c r="E54" s="76" t="s">
        <v>173</v>
      </c>
      <c r="F54" s="76" t="s">
        <v>68</v>
      </c>
      <c r="G54" s="76" t="s">
        <v>69</v>
      </c>
      <c r="H54" s="76" t="s">
        <v>174</v>
      </c>
      <c r="I54" s="88"/>
      <c r="J54" s="87"/>
      <c r="K54" s="87"/>
    </row>
    <row r="55" spans="1:11" s="85" customFormat="1" ht="30" customHeight="1" x14ac:dyDescent="0.3">
      <c r="A55" s="86">
        <v>34</v>
      </c>
      <c r="B55" s="129">
        <v>381</v>
      </c>
      <c r="C55" s="129">
        <v>10090056194</v>
      </c>
      <c r="D55" s="76" t="s">
        <v>175</v>
      </c>
      <c r="E55" s="76" t="s">
        <v>176</v>
      </c>
      <c r="F55" s="76" t="s">
        <v>68</v>
      </c>
      <c r="G55" s="76" t="s">
        <v>69</v>
      </c>
      <c r="H55" s="76" t="s">
        <v>177</v>
      </c>
      <c r="I55" s="88"/>
      <c r="J55" s="87"/>
      <c r="K55" s="87"/>
    </row>
    <row r="56" spans="1:11" s="85" customFormat="1" ht="30" customHeight="1" x14ac:dyDescent="0.3">
      <c r="A56" s="86">
        <v>35</v>
      </c>
      <c r="B56" s="129">
        <v>362</v>
      </c>
      <c r="C56" s="129">
        <v>10093726939</v>
      </c>
      <c r="D56" s="76" t="s">
        <v>178</v>
      </c>
      <c r="E56" s="76" t="s">
        <v>179</v>
      </c>
      <c r="F56" s="76" t="s">
        <v>49</v>
      </c>
      <c r="G56" s="76" t="s">
        <v>69</v>
      </c>
      <c r="H56" s="76" t="s">
        <v>180</v>
      </c>
      <c r="I56" s="88"/>
      <c r="J56" s="87"/>
      <c r="K56" s="87"/>
    </row>
    <row r="57" spans="1:11" s="70" customFormat="1" ht="30" customHeight="1" x14ac:dyDescent="0.3">
      <c r="A57" s="76">
        <v>36</v>
      </c>
      <c r="B57" s="129">
        <v>40</v>
      </c>
      <c r="C57" s="129">
        <v>10149506787</v>
      </c>
      <c r="D57" s="76" t="s">
        <v>181</v>
      </c>
      <c r="E57" s="76" t="s">
        <v>182</v>
      </c>
      <c r="F57" s="76" t="s">
        <v>68</v>
      </c>
      <c r="G57" s="76" t="s">
        <v>75</v>
      </c>
      <c r="H57" s="76" t="s">
        <v>183</v>
      </c>
      <c r="I57" s="76"/>
      <c r="J57" s="69"/>
      <c r="K57" s="89"/>
    </row>
    <row r="58" spans="1:11" s="70" customFormat="1" ht="30" customHeight="1" x14ac:dyDescent="0.3">
      <c r="A58" s="76">
        <v>37</v>
      </c>
      <c r="B58" s="129">
        <v>422</v>
      </c>
      <c r="C58" s="129">
        <v>10120372536</v>
      </c>
      <c r="D58" s="76" t="s">
        <v>184</v>
      </c>
      <c r="E58" s="76" t="s">
        <v>185</v>
      </c>
      <c r="F58" s="76" t="s">
        <v>50</v>
      </c>
      <c r="G58" s="76" t="s">
        <v>69</v>
      </c>
      <c r="H58" s="76" t="s">
        <v>186</v>
      </c>
      <c r="I58" s="76"/>
      <c r="J58" s="71"/>
      <c r="K58" s="72"/>
    </row>
    <row r="59" spans="1:11" s="70" customFormat="1" ht="30" customHeight="1" x14ac:dyDescent="0.3">
      <c r="A59" s="76">
        <v>38</v>
      </c>
      <c r="B59" s="129">
        <v>106</v>
      </c>
      <c r="C59" s="129">
        <v>10096913185</v>
      </c>
      <c r="D59" s="76" t="s">
        <v>187</v>
      </c>
      <c r="E59" s="76" t="s">
        <v>188</v>
      </c>
      <c r="F59" s="76" t="s">
        <v>68</v>
      </c>
      <c r="G59" s="76" t="s">
        <v>189</v>
      </c>
      <c r="H59" s="76" t="s">
        <v>190</v>
      </c>
      <c r="I59" s="76"/>
      <c r="J59" s="71"/>
      <c r="K59" s="72"/>
    </row>
    <row r="60" spans="1:11" s="70" customFormat="1" ht="30" customHeight="1" x14ac:dyDescent="0.3">
      <c r="A60" s="76">
        <v>39</v>
      </c>
      <c r="B60" s="129">
        <v>313</v>
      </c>
      <c r="C60" s="129">
        <v>10089107719</v>
      </c>
      <c r="D60" s="76" t="s">
        <v>191</v>
      </c>
      <c r="E60" s="76" t="s">
        <v>192</v>
      </c>
      <c r="F60" s="76" t="s">
        <v>68</v>
      </c>
      <c r="G60" s="76" t="s">
        <v>69</v>
      </c>
      <c r="H60" s="76" t="s">
        <v>193</v>
      </c>
      <c r="I60" s="76"/>
      <c r="J60" s="71"/>
      <c r="K60" s="72"/>
    </row>
    <row r="61" spans="1:11" s="70" customFormat="1" ht="30" customHeight="1" x14ac:dyDescent="0.3">
      <c r="A61" s="76">
        <v>40</v>
      </c>
      <c r="B61" s="129">
        <v>554</v>
      </c>
      <c r="C61" s="129">
        <v>10159684919</v>
      </c>
      <c r="D61" s="76" t="s">
        <v>194</v>
      </c>
      <c r="E61" s="76" t="s">
        <v>195</v>
      </c>
      <c r="F61" s="76" t="s">
        <v>68</v>
      </c>
      <c r="G61" s="76" t="s">
        <v>196</v>
      </c>
      <c r="H61" s="76" t="s">
        <v>197</v>
      </c>
      <c r="I61" s="76"/>
      <c r="J61" s="71"/>
      <c r="K61" s="72"/>
    </row>
    <row r="62" spans="1:11" s="70" customFormat="1" ht="30" customHeight="1" x14ac:dyDescent="0.3">
      <c r="A62" s="76">
        <v>41</v>
      </c>
      <c r="B62" s="129">
        <v>30</v>
      </c>
      <c r="C62" s="129">
        <v>10150337351</v>
      </c>
      <c r="D62" s="76" t="s">
        <v>198</v>
      </c>
      <c r="E62" s="76" t="s">
        <v>199</v>
      </c>
      <c r="F62" s="76" t="s">
        <v>68</v>
      </c>
      <c r="G62" s="76" t="s">
        <v>75</v>
      </c>
      <c r="H62" s="76" t="s">
        <v>200</v>
      </c>
      <c r="I62" s="76"/>
      <c r="J62" s="71"/>
      <c r="K62" s="72"/>
    </row>
    <row r="63" spans="1:11" s="70" customFormat="1" ht="30" customHeight="1" x14ac:dyDescent="0.3">
      <c r="A63" s="76">
        <v>42</v>
      </c>
      <c r="B63" s="129">
        <v>212</v>
      </c>
      <c r="C63" s="129">
        <v>10144795419</v>
      </c>
      <c r="D63" s="76" t="s">
        <v>201</v>
      </c>
      <c r="E63" s="76" t="s">
        <v>202</v>
      </c>
      <c r="F63" s="76" t="s">
        <v>50</v>
      </c>
      <c r="G63" s="76" t="s">
        <v>69</v>
      </c>
      <c r="H63" s="76" t="s">
        <v>203</v>
      </c>
      <c r="I63" s="76"/>
      <c r="J63" s="71"/>
      <c r="K63" s="72"/>
    </row>
    <row r="64" spans="1:11" s="70" customFormat="1" ht="30" customHeight="1" x14ac:dyDescent="0.3">
      <c r="A64" s="76">
        <v>43</v>
      </c>
      <c r="B64" s="129">
        <v>104</v>
      </c>
      <c r="C64" s="129">
        <v>10144543421</v>
      </c>
      <c r="D64" s="76" t="s">
        <v>204</v>
      </c>
      <c r="E64" s="76" t="s">
        <v>205</v>
      </c>
      <c r="F64" s="76" t="s">
        <v>49</v>
      </c>
      <c r="G64" s="76" t="s">
        <v>206</v>
      </c>
      <c r="H64" s="76" t="s">
        <v>207</v>
      </c>
      <c r="I64" s="76"/>
      <c r="J64" s="71"/>
      <c r="K64" s="72"/>
    </row>
    <row r="65" spans="1:11" s="70" customFormat="1" ht="30" customHeight="1" x14ac:dyDescent="0.3">
      <c r="A65" s="76">
        <v>44</v>
      </c>
      <c r="B65" s="129">
        <v>212</v>
      </c>
      <c r="C65" s="129">
        <v>10120959189</v>
      </c>
      <c r="D65" s="76" t="s">
        <v>208</v>
      </c>
      <c r="E65" s="76" t="s">
        <v>209</v>
      </c>
      <c r="F65" s="76" t="s">
        <v>49</v>
      </c>
      <c r="G65" s="76" t="s">
        <v>189</v>
      </c>
      <c r="H65" s="76" t="s">
        <v>210</v>
      </c>
      <c r="I65" s="76"/>
      <c r="J65" s="71"/>
      <c r="K65" s="72"/>
    </row>
    <row r="66" spans="1:11" s="70" customFormat="1" ht="30" customHeight="1" x14ac:dyDescent="0.3">
      <c r="A66" s="76">
        <v>45</v>
      </c>
      <c r="B66" s="129">
        <v>20</v>
      </c>
      <c r="C66" s="129">
        <v>10103565466</v>
      </c>
      <c r="D66" s="76" t="s">
        <v>211</v>
      </c>
      <c r="E66" s="76" t="s">
        <v>212</v>
      </c>
      <c r="F66" s="76" t="s">
        <v>49</v>
      </c>
      <c r="G66" s="76" t="s">
        <v>101</v>
      </c>
      <c r="H66" s="76" t="s">
        <v>213</v>
      </c>
      <c r="I66" s="76"/>
      <c r="J66" s="71"/>
      <c r="K66" s="72"/>
    </row>
    <row r="67" spans="1:11" s="70" customFormat="1" ht="30" customHeight="1" x14ac:dyDescent="0.3">
      <c r="A67" s="76">
        <v>46</v>
      </c>
      <c r="B67" s="129">
        <v>678</v>
      </c>
      <c r="C67" s="129">
        <v>10115813031</v>
      </c>
      <c r="D67" s="76" t="s">
        <v>214</v>
      </c>
      <c r="E67" s="76" t="s">
        <v>215</v>
      </c>
      <c r="F67" s="76" t="s">
        <v>68</v>
      </c>
      <c r="G67" s="76" t="s">
        <v>69</v>
      </c>
      <c r="H67" s="76" t="s">
        <v>216</v>
      </c>
      <c r="I67" s="76"/>
      <c r="J67" s="71"/>
      <c r="K67" s="72"/>
    </row>
    <row r="68" spans="1:11" s="70" customFormat="1" ht="30" customHeight="1" x14ac:dyDescent="0.3">
      <c r="A68" s="76">
        <v>47</v>
      </c>
      <c r="B68" s="129">
        <v>37</v>
      </c>
      <c r="C68" s="129">
        <v>10090415094</v>
      </c>
      <c r="D68" s="76" t="s">
        <v>217</v>
      </c>
      <c r="E68" s="76" t="s">
        <v>218</v>
      </c>
      <c r="F68" s="76" t="s">
        <v>68</v>
      </c>
      <c r="G68" s="76" t="s">
        <v>75</v>
      </c>
      <c r="H68" s="76" t="s">
        <v>219</v>
      </c>
      <c r="I68" s="76"/>
      <c r="J68" s="71"/>
      <c r="K68" s="72"/>
    </row>
    <row r="69" spans="1:11" s="70" customFormat="1" ht="30" customHeight="1" x14ac:dyDescent="0.3">
      <c r="A69" s="76">
        <v>48</v>
      </c>
      <c r="B69" s="129">
        <v>70</v>
      </c>
      <c r="C69" s="129">
        <v>10091964266</v>
      </c>
      <c r="D69" s="76" t="s">
        <v>220</v>
      </c>
      <c r="E69" s="76" t="s">
        <v>221</v>
      </c>
      <c r="F69" s="76" t="s">
        <v>68</v>
      </c>
      <c r="G69" s="76" t="s">
        <v>79</v>
      </c>
      <c r="H69" s="76" t="s">
        <v>222</v>
      </c>
      <c r="I69" s="76"/>
      <c r="J69" s="71"/>
      <c r="K69" s="72"/>
    </row>
    <row r="70" spans="1:11" s="70" customFormat="1" ht="30" customHeight="1" x14ac:dyDescent="0.3">
      <c r="A70" s="76">
        <v>49</v>
      </c>
      <c r="B70" s="129">
        <v>612</v>
      </c>
      <c r="C70" s="129">
        <v>10148843652</v>
      </c>
      <c r="D70" s="76" t="s">
        <v>223</v>
      </c>
      <c r="E70" s="76" t="s">
        <v>224</v>
      </c>
      <c r="F70" s="76" t="s">
        <v>68</v>
      </c>
      <c r="G70" s="76" t="s">
        <v>69</v>
      </c>
      <c r="H70" s="76" t="s">
        <v>225</v>
      </c>
      <c r="I70" s="76"/>
      <c r="J70" s="73"/>
      <c r="K70" s="73"/>
    </row>
    <row r="71" spans="1:11" s="70" customFormat="1" ht="30" customHeight="1" x14ac:dyDescent="0.3">
      <c r="A71" s="76">
        <v>50</v>
      </c>
      <c r="B71" s="129">
        <v>777</v>
      </c>
      <c r="C71" s="129">
        <v>10150339775</v>
      </c>
      <c r="D71" s="76" t="s">
        <v>226</v>
      </c>
      <c r="E71" s="76" t="s">
        <v>227</v>
      </c>
      <c r="F71" s="76" t="s">
        <v>49</v>
      </c>
      <c r="G71" s="76" t="s">
        <v>101</v>
      </c>
      <c r="H71" s="76" t="s">
        <v>228</v>
      </c>
      <c r="I71" s="76"/>
      <c r="J71" s="73"/>
      <c r="K71" s="73"/>
    </row>
    <row r="72" spans="1:11" s="70" customFormat="1" ht="30" customHeight="1" x14ac:dyDescent="0.3">
      <c r="A72" s="76">
        <v>51</v>
      </c>
      <c r="B72" s="129">
        <v>332</v>
      </c>
      <c r="C72" s="129">
        <v>10143020925</v>
      </c>
      <c r="D72" s="76" t="s">
        <v>229</v>
      </c>
      <c r="E72" s="76" t="s">
        <v>230</v>
      </c>
      <c r="F72" s="76" t="s">
        <v>49</v>
      </c>
      <c r="G72" s="76" t="s">
        <v>133</v>
      </c>
      <c r="H72" s="76" t="s">
        <v>231</v>
      </c>
      <c r="I72" s="76"/>
      <c r="J72" s="73"/>
      <c r="K72" s="73"/>
    </row>
    <row r="73" spans="1:11" s="70" customFormat="1" ht="30" customHeight="1" x14ac:dyDescent="0.3">
      <c r="A73" s="76">
        <v>52</v>
      </c>
      <c r="B73" s="129">
        <v>226</v>
      </c>
      <c r="C73" s="129">
        <v>10131542993</v>
      </c>
      <c r="D73" s="76" t="s">
        <v>232</v>
      </c>
      <c r="E73" s="76" t="s">
        <v>233</v>
      </c>
      <c r="F73" s="76" t="s">
        <v>68</v>
      </c>
      <c r="G73" s="76" t="s">
        <v>189</v>
      </c>
      <c r="H73" s="76" t="s">
        <v>234</v>
      </c>
      <c r="I73" s="76"/>
      <c r="J73" s="73"/>
      <c r="K73" s="73"/>
    </row>
    <row r="74" spans="1:11" s="70" customFormat="1" ht="30" customHeight="1" x14ac:dyDescent="0.3">
      <c r="A74" s="76">
        <v>53</v>
      </c>
      <c r="B74" s="129">
        <v>628</v>
      </c>
      <c r="C74" s="129">
        <v>10158970250</v>
      </c>
      <c r="D74" s="76" t="s">
        <v>235</v>
      </c>
      <c r="E74" s="76" t="s">
        <v>236</v>
      </c>
      <c r="F74" s="76" t="s">
        <v>68</v>
      </c>
      <c r="G74" s="76" t="s">
        <v>69</v>
      </c>
      <c r="H74" s="76" t="s">
        <v>237</v>
      </c>
      <c r="I74" s="76"/>
      <c r="J74" s="73"/>
      <c r="K74" s="73"/>
    </row>
    <row r="75" spans="1:11" s="70" customFormat="1" ht="30" customHeight="1" x14ac:dyDescent="0.3">
      <c r="A75" s="76">
        <v>54</v>
      </c>
      <c r="B75" s="129">
        <v>367</v>
      </c>
      <c r="C75" s="129">
        <v>10134022440</v>
      </c>
      <c r="D75" s="76" t="s">
        <v>238</v>
      </c>
      <c r="E75" s="76" t="s">
        <v>239</v>
      </c>
      <c r="F75" s="76" t="s">
        <v>49</v>
      </c>
      <c r="G75" s="76" t="s">
        <v>133</v>
      </c>
      <c r="H75" s="76" t="s">
        <v>240</v>
      </c>
      <c r="I75" s="76"/>
      <c r="J75" s="73"/>
      <c r="K75" s="73"/>
    </row>
    <row r="76" spans="1:11" s="70" customFormat="1" ht="30" customHeight="1" x14ac:dyDescent="0.3">
      <c r="A76" s="76">
        <v>55</v>
      </c>
      <c r="B76" s="129">
        <v>223</v>
      </c>
      <c r="C76" s="129">
        <v>10144794611</v>
      </c>
      <c r="D76" s="76" t="s">
        <v>241</v>
      </c>
      <c r="E76" s="76" t="s">
        <v>242</v>
      </c>
      <c r="F76" s="76" t="s">
        <v>68</v>
      </c>
      <c r="G76" s="76" t="s">
        <v>69</v>
      </c>
      <c r="H76" s="76" t="s">
        <v>243</v>
      </c>
      <c r="I76" s="76"/>
      <c r="J76" s="73"/>
      <c r="K76" s="73"/>
    </row>
    <row r="77" spans="1:11" s="70" customFormat="1" ht="30" customHeight="1" x14ac:dyDescent="0.3">
      <c r="A77" s="76">
        <v>56</v>
      </c>
      <c r="B77" s="129">
        <v>694</v>
      </c>
      <c r="C77" s="129">
        <v>10149670475</v>
      </c>
      <c r="D77" s="76" t="s">
        <v>244</v>
      </c>
      <c r="E77" s="76" t="s">
        <v>245</v>
      </c>
      <c r="F77" s="76" t="s">
        <v>68</v>
      </c>
      <c r="G77" s="76" t="s">
        <v>69</v>
      </c>
      <c r="H77" s="76" t="s">
        <v>246</v>
      </c>
      <c r="I77" s="76"/>
      <c r="J77" s="73"/>
      <c r="K77" s="73"/>
    </row>
    <row r="78" spans="1:11" s="70" customFormat="1" ht="30" customHeight="1" x14ac:dyDescent="0.3">
      <c r="A78" s="76">
        <v>57</v>
      </c>
      <c r="B78" s="129">
        <v>822</v>
      </c>
      <c r="C78" s="129">
        <v>10153189353</v>
      </c>
      <c r="D78" s="76" t="s">
        <v>247</v>
      </c>
      <c r="E78" s="76" t="s">
        <v>248</v>
      </c>
      <c r="F78" s="76" t="s">
        <v>68</v>
      </c>
      <c r="G78" s="76" t="s">
        <v>69</v>
      </c>
      <c r="H78" s="76" t="s">
        <v>249</v>
      </c>
      <c r="I78" s="76"/>
      <c r="J78" s="73"/>
      <c r="K78" s="73"/>
    </row>
    <row r="79" spans="1:11" s="70" customFormat="1" ht="30" customHeight="1" x14ac:dyDescent="0.3">
      <c r="A79" s="76">
        <v>58</v>
      </c>
      <c r="B79" s="129">
        <v>211</v>
      </c>
      <c r="C79" s="129">
        <v>10144795823</v>
      </c>
      <c r="D79" s="76" t="s">
        <v>250</v>
      </c>
      <c r="E79" s="76" t="s">
        <v>251</v>
      </c>
      <c r="F79" s="76" t="s">
        <v>49</v>
      </c>
      <c r="G79" s="76" t="s">
        <v>69</v>
      </c>
      <c r="H79" s="76" t="s">
        <v>252</v>
      </c>
      <c r="I79" s="76"/>
      <c r="J79" s="73"/>
      <c r="K79" s="73"/>
    </row>
    <row r="80" spans="1:11" s="70" customFormat="1" ht="30" customHeight="1" x14ac:dyDescent="0.3">
      <c r="A80" s="76">
        <v>59</v>
      </c>
      <c r="B80" s="129">
        <v>800</v>
      </c>
      <c r="C80" s="129">
        <v>10161206708</v>
      </c>
      <c r="D80" s="76" t="s">
        <v>253</v>
      </c>
      <c r="E80" s="76" t="s">
        <v>254</v>
      </c>
      <c r="F80" s="76" t="s">
        <v>68</v>
      </c>
      <c r="G80" s="76" t="s">
        <v>69</v>
      </c>
      <c r="H80" s="76" t="s">
        <v>255</v>
      </c>
      <c r="I80" s="76"/>
      <c r="J80" s="73"/>
      <c r="K80" s="73"/>
    </row>
    <row r="81" spans="1:11" s="70" customFormat="1" ht="30" customHeight="1" x14ac:dyDescent="0.3">
      <c r="A81" s="76">
        <v>60</v>
      </c>
      <c r="B81" s="129">
        <v>590</v>
      </c>
      <c r="C81" s="129">
        <v>10152773970</v>
      </c>
      <c r="D81" s="76" t="s">
        <v>256</v>
      </c>
      <c r="E81" s="76" t="s">
        <v>257</v>
      </c>
      <c r="F81" s="76" t="s">
        <v>68</v>
      </c>
      <c r="G81" s="76" t="s">
        <v>69</v>
      </c>
      <c r="H81" s="76" t="s">
        <v>258</v>
      </c>
      <c r="I81" s="76"/>
      <c r="J81" s="73"/>
      <c r="K81" s="73"/>
    </row>
    <row r="82" spans="1:11" s="70" customFormat="1" ht="30" customHeight="1" x14ac:dyDescent="0.3">
      <c r="A82" s="76">
        <v>61</v>
      </c>
      <c r="B82" s="129">
        <v>137</v>
      </c>
      <c r="C82" s="129">
        <v>10161291176</v>
      </c>
      <c r="D82" s="76" t="s">
        <v>259</v>
      </c>
      <c r="E82" s="76" t="s">
        <v>260</v>
      </c>
      <c r="F82" s="76" t="s">
        <v>68</v>
      </c>
      <c r="G82" s="76" t="s">
        <v>206</v>
      </c>
      <c r="H82" s="76" t="s">
        <v>261</v>
      </c>
      <c r="I82" s="76"/>
      <c r="J82" s="73"/>
      <c r="K82" s="73"/>
    </row>
    <row r="83" spans="1:11" s="70" customFormat="1" ht="30" customHeight="1" x14ac:dyDescent="0.3">
      <c r="A83" s="76">
        <v>62</v>
      </c>
      <c r="B83" s="129">
        <v>823</v>
      </c>
      <c r="C83" s="129">
        <v>10148782826</v>
      </c>
      <c r="D83" s="76" t="s">
        <v>262</v>
      </c>
      <c r="E83" s="76" t="s">
        <v>88</v>
      </c>
      <c r="F83" s="76" t="s">
        <v>68</v>
      </c>
      <c r="G83" s="76" t="s">
        <v>69</v>
      </c>
      <c r="H83" s="76" t="s">
        <v>263</v>
      </c>
      <c r="I83" s="76"/>
      <c r="J83" s="73"/>
      <c r="K83" s="73"/>
    </row>
    <row r="84" spans="1:11" s="70" customFormat="1" ht="30" customHeight="1" x14ac:dyDescent="0.3">
      <c r="A84" s="76">
        <v>63</v>
      </c>
      <c r="B84" s="129">
        <v>813</v>
      </c>
      <c r="C84" s="129">
        <v>10092438455</v>
      </c>
      <c r="D84" s="76" t="s">
        <v>264</v>
      </c>
      <c r="E84" s="76" t="s">
        <v>265</v>
      </c>
      <c r="F84" s="76" t="s">
        <v>50</v>
      </c>
      <c r="G84" s="76" t="s">
        <v>69</v>
      </c>
      <c r="H84" s="76" t="s">
        <v>266</v>
      </c>
      <c r="I84" s="76"/>
      <c r="J84" s="73"/>
      <c r="K84" s="73"/>
    </row>
    <row r="85" spans="1:11" s="70" customFormat="1" ht="30" customHeight="1" x14ac:dyDescent="0.3">
      <c r="A85" s="76">
        <v>64</v>
      </c>
      <c r="B85" s="129">
        <v>725</v>
      </c>
      <c r="C85" s="129">
        <v>10092735418</v>
      </c>
      <c r="D85" s="76" t="s">
        <v>267</v>
      </c>
      <c r="E85" s="76" t="s">
        <v>268</v>
      </c>
      <c r="F85" s="76" t="s">
        <v>49</v>
      </c>
      <c r="G85" s="76" t="s">
        <v>148</v>
      </c>
      <c r="H85" s="76" t="s">
        <v>269</v>
      </c>
      <c r="I85" s="76"/>
      <c r="J85" s="73"/>
      <c r="K85" s="73"/>
    </row>
    <row r="86" spans="1:11" s="70" customFormat="1" ht="30" customHeight="1" x14ac:dyDescent="0.3">
      <c r="A86" s="76">
        <v>65</v>
      </c>
      <c r="B86" s="129">
        <v>105</v>
      </c>
      <c r="C86" s="129">
        <v>10097249655</v>
      </c>
      <c r="D86" s="76" t="s">
        <v>270</v>
      </c>
      <c r="E86" s="76" t="s">
        <v>239</v>
      </c>
      <c r="F86" s="76" t="s">
        <v>68</v>
      </c>
      <c r="G86" s="76" t="s">
        <v>189</v>
      </c>
      <c r="H86" s="76" t="s">
        <v>271</v>
      </c>
      <c r="I86" s="76"/>
      <c r="J86" s="73"/>
      <c r="K86" s="73"/>
    </row>
    <row r="87" spans="1:11" s="70" customFormat="1" ht="30" customHeight="1" x14ac:dyDescent="0.3">
      <c r="A87" s="76">
        <v>66</v>
      </c>
      <c r="B87" s="129">
        <v>585</v>
      </c>
      <c r="C87" s="129">
        <v>10149343507</v>
      </c>
      <c r="D87" s="76" t="s">
        <v>272</v>
      </c>
      <c r="E87" s="76" t="s">
        <v>273</v>
      </c>
      <c r="F87" s="76" t="s">
        <v>68</v>
      </c>
      <c r="G87" s="76" t="s">
        <v>101</v>
      </c>
      <c r="H87" s="76" t="s">
        <v>274</v>
      </c>
      <c r="I87" s="76"/>
      <c r="J87" s="73"/>
      <c r="K87" s="73"/>
    </row>
    <row r="88" spans="1:11" s="70" customFormat="1" ht="30" customHeight="1" x14ac:dyDescent="0.3">
      <c r="A88" s="76">
        <v>67</v>
      </c>
      <c r="B88" s="129">
        <v>584</v>
      </c>
      <c r="C88" s="129">
        <v>10151467403</v>
      </c>
      <c r="D88" s="76" t="s">
        <v>275</v>
      </c>
      <c r="E88" s="76" t="s">
        <v>276</v>
      </c>
      <c r="F88" s="76" t="s">
        <v>68</v>
      </c>
      <c r="G88" s="76" t="s">
        <v>101</v>
      </c>
      <c r="H88" s="76" t="s">
        <v>277</v>
      </c>
      <c r="I88" s="76"/>
      <c r="J88" s="73"/>
      <c r="K88" s="73"/>
    </row>
    <row r="89" spans="1:11" s="70" customFormat="1" ht="30" customHeight="1" x14ac:dyDescent="0.3">
      <c r="A89" s="76">
        <v>68</v>
      </c>
      <c r="B89" s="129">
        <v>817</v>
      </c>
      <c r="C89" s="129">
        <v>10125119169</v>
      </c>
      <c r="D89" s="76" t="s">
        <v>278</v>
      </c>
      <c r="E89" s="76" t="s">
        <v>279</v>
      </c>
      <c r="F89" s="76" t="s">
        <v>50</v>
      </c>
      <c r="G89" s="76" t="s">
        <v>69</v>
      </c>
      <c r="H89" s="76" t="s">
        <v>280</v>
      </c>
      <c r="I89" s="76"/>
      <c r="J89" s="73"/>
      <c r="K89" s="73"/>
    </row>
    <row r="90" spans="1:11" s="70" customFormat="1" ht="30" customHeight="1" x14ac:dyDescent="0.3">
      <c r="A90" s="76">
        <v>69</v>
      </c>
      <c r="B90" s="129">
        <v>202</v>
      </c>
      <c r="C90" s="129">
        <v>10152749015</v>
      </c>
      <c r="D90" s="76" t="s">
        <v>281</v>
      </c>
      <c r="E90" s="76" t="s">
        <v>282</v>
      </c>
      <c r="F90" s="76" t="s">
        <v>68</v>
      </c>
      <c r="G90" s="76" t="s">
        <v>75</v>
      </c>
      <c r="H90" s="76" t="s">
        <v>283</v>
      </c>
      <c r="I90" s="76"/>
      <c r="J90" s="73"/>
      <c r="K90" s="73"/>
    </row>
    <row r="91" spans="1:11" s="70" customFormat="1" ht="30" customHeight="1" x14ac:dyDescent="0.3">
      <c r="A91" s="76">
        <v>70</v>
      </c>
      <c r="B91" s="129">
        <v>221</v>
      </c>
      <c r="C91" s="129">
        <v>10152773465</v>
      </c>
      <c r="D91" s="76" t="s">
        <v>284</v>
      </c>
      <c r="E91" s="76" t="s">
        <v>257</v>
      </c>
      <c r="F91" s="76" t="s">
        <v>68</v>
      </c>
      <c r="G91" s="76" t="s">
        <v>69</v>
      </c>
      <c r="H91" s="76" t="s">
        <v>285</v>
      </c>
      <c r="I91" s="76"/>
      <c r="J91" s="73"/>
      <c r="K91" s="73"/>
    </row>
    <row r="92" spans="1:11" ht="30" customHeight="1" x14ac:dyDescent="0.3">
      <c r="A92" s="76" t="s">
        <v>66</v>
      </c>
      <c r="B92" s="68">
        <v>601</v>
      </c>
      <c r="C92" s="68">
        <v>10090736107</v>
      </c>
      <c r="D92" s="68" t="s">
        <v>67</v>
      </c>
      <c r="E92" s="93">
        <v>41000</v>
      </c>
      <c r="F92" s="68" t="s">
        <v>68</v>
      </c>
      <c r="G92" s="68" t="s">
        <v>69</v>
      </c>
      <c r="H92" s="68"/>
      <c r="I92" s="68"/>
      <c r="J92" s="73"/>
      <c r="K92" s="73"/>
    </row>
    <row r="93" spans="1:11" ht="14.4" x14ac:dyDescent="0.25">
      <c r="A93" s="68"/>
      <c r="B93" s="68"/>
      <c r="C93" s="68"/>
      <c r="D93" s="68"/>
      <c r="E93" s="68"/>
      <c r="F93" s="68"/>
      <c r="G93" s="68"/>
      <c r="H93" s="68"/>
      <c r="I93" s="68"/>
      <c r="J93" s="73"/>
      <c r="K93" s="73"/>
    </row>
    <row r="94" spans="1:11" ht="14.4" x14ac:dyDescent="0.25">
      <c r="A94" s="105" t="s">
        <v>3</v>
      </c>
      <c r="B94" s="106"/>
      <c r="C94" s="106"/>
      <c r="D94" s="106"/>
      <c r="E94" s="61"/>
      <c r="F94" s="61"/>
      <c r="G94" s="107" t="s">
        <v>25</v>
      </c>
      <c r="H94" s="107"/>
      <c r="I94" s="106"/>
      <c r="J94" s="107"/>
      <c r="K94" s="108"/>
    </row>
    <row r="95" spans="1:11" x14ac:dyDescent="0.25">
      <c r="A95" s="52" t="s">
        <v>33</v>
      </c>
      <c r="B95" s="16"/>
      <c r="C95" s="16"/>
      <c r="D95" s="53"/>
      <c r="E95" s="18"/>
      <c r="F95" s="50"/>
      <c r="G95" s="17" t="s">
        <v>21</v>
      </c>
      <c r="H95" s="46">
        <v>9</v>
      </c>
      <c r="I95" s="56"/>
      <c r="J95" s="90" t="s">
        <v>19</v>
      </c>
      <c r="K95" s="91">
        <f>COUNTIF(F57:F93,"ЗМС")</f>
        <v>0</v>
      </c>
    </row>
    <row r="96" spans="1:11" x14ac:dyDescent="0.25">
      <c r="A96" s="52" t="s">
        <v>34</v>
      </c>
      <c r="B96" s="16"/>
      <c r="C96" s="16"/>
      <c r="D96" s="53"/>
      <c r="E96" s="1"/>
      <c r="F96" s="51"/>
      <c r="G96" s="19" t="s">
        <v>45</v>
      </c>
      <c r="H96" s="45">
        <v>71</v>
      </c>
      <c r="I96" s="48"/>
      <c r="J96" s="90" t="s">
        <v>15</v>
      </c>
      <c r="K96" s="91">
        <f>COUNTIF(F58:F93,"МСМК")</f>
        <v>0</v>
      </c>
    </row>
    <row r="97" spans="1:26" x14ac:dyDescent="0.25">
      <c r="A97" s="52" t="s">
        <v>35</v>
      </c>
      <c r="B97" s="16"/>
      <c r="C97" s="16"/>
      <c r="D97" s="53"/>
      <c r="E97" s="1"/>
      <c r="F97" s="51"/>
      <c r="G97" s="19" t="s">
        <v>46</v>
      </c>
      <c r="H97" s="45">
        <v>70</v>
      </c>
      <c r="I97" s="48"/>
      <c r="J97" s="90" t="s">
        <v>17</v>
      </c>
      <c r="K97" s="91">
        <f>COUNTIF(F59:F94,"МС")</f>
        <v>0</v>
      </c>
    </row>
    <row r="98" spans="1:26" s="10" customFormat="1" x14ac:dyDescent="0.25">
      <c r="A98" s="52" t="s">
        <v>36</v>
      </c>
      <c r="B98" s="16"/>
      <c r="C98" s="16"/>
      <c r="D98" s="53"/>
      <c r="E98" s="1"/>
      <c r="F98" s="51"/>
      <c r="G98" s="19" t="s">
        <v>40</v>
      </c>
      <c r="H98" s="46">
        <v>70</v>
      </c>
      <c r="I98" s="47"/>
      <c r="J98" s="90" t="s">
        <v>20</v>
      </c>
      <c r="K98" s="91">
        <f>COUNTIF(F57:F95,"КМС")</f>
        <v>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37" customFormat="1" ht="12.75" customHeight="1" x14ac:dyDescent="0.25">
      <c r="A99" s="52"/>
      <c r="B99" s="16"/>
      <c r="C99" s="16"/>
      <c r="D99" s="53"/>
      <c r="E99" s="1"/>
      <c r="F99" s="51"/>
      <c r="G99" s="19" t="s">
        <v>41</v>
      </c>
      <c r="H99" s="46">
        <f>COUNTIF(A57:A93,"НФ")</f>
        <v>0</v>
      </c>
      <c r="I99" s="47"/>
      <c r="J99" s="66" t="s">
        <v>48</v>
      </c>
      <c r="K99" s="91">
        <v>8</v>
      </c>
    </row>
    <row r="100" spans="1:26" x14ac:dyDescent="0.25">
      <c r="A100" s="52"/>
      <c r="B100" s="16"/>
      <c r="C100" s="16"/>
      <c r="D100" s="53"/>
      <c r="E100" s="1"/>
      <c r="F100" s="51"/>
      <c r="G100" s="19" t="s">
        <v>42</v>
      </c>
      <c r="H100" s="34">
        <f>COUNTIF(A57:A93,"НС")</f>
        <v>1</v>
      </c>
      <c r="I100" s="49"/>
      <c r="J100" s="67" t="s">
        <v>50</v>
      </c>
      <c r="K100" s="91">
        <v>13</v>
      </c>
    </row>
    <row r="101" spans="1:26" x14ac:dyDescent="0.25">
      <c r="A101" s="52"/>
      <c r="B101" s="16"/>
      <c r="C101" s="16"/>
      <c r="D101" s="53"/>
      <c r="E101" s="21"/>
      <c r="F101" s="57"/>
      <c r="G101" s="19" t="s">
        <v>43</v>
      </c>
      <c r="H101" s="34">
        <f>COUNTIF(A57:A93,"ДСКВ")</f>
        <v>0</v>
      </c>
      <c r="I101" s="58"/>
      <c r="J101" s="67" t="s">
        <v>49</v>
      </c>
      <c r="K101" s="91">
        <v>14</v>
      </c>
    </row>
    <row r="102" spans="1:26" x14ac:dyDescent="0.25">
      <c r="A102" s="22"/>
      <c r="K102" s="23"/>
    </row>
    <row r="103" spans="1:26" ht="15.6" x14ac:dyDescent="0.25">
      <c r="A103" s="109" t="s">
        <v>2</v>
      </c>
      <c r="B103" s="110"/>
      <c r="C103" s="110"/>
      <c r="D103" s="110"/>
      <c r="E103" s="111" t="s">
        <v>7</v>
      </c>
      <c r="F103" s="111"/>
      <c r="G103" s="111"/>
      <c r="H103" s="111"/>
      <c r="I103" s="111" t="s">
        <v>37</v>
      </c>
      <c r="J103" s="111"/>
      <c r="K103" s="112"/>
    </row>
    <row r="104" spans="1:26" x14ac:dyDescent="0.25">
      <c r="A104" s="22"/>
      <c r="B104" s="1"/>
      <c r="C104" s="1"/>
      <c r="E104" s="1"/>
      <c r="F104" s="18"/>
      <c r="G104" s="18"/>
      <c r="H104" s="18"/>
      <c r="I104" s="18"/>
      <c r="J104" s="18"/>
      <c r="K104" s="27"/>
    </row>
    <row r="105" spans="1:26" x14ac:dyDescent="0.25">
      <c r="A105" s="24"/>
      <c r="D105" s="25"/>
      <c r="E105" s="54"/>
      <c r="F105" s="25"/>
      <c r="G105" s="25"/>
      <c r="H105" s="55"/>
      <c r="I105" s="55"/>
      <c r="J105" s="25"/>
      <c r="K105" s="26"/>
    </row>
    <row r="106" spans="1:26" x14ac:dyDescent="0.25">
      <c r="A106" s="24"/>
      <c r="D106" s="25"/>
      <c r="E106" s="54"/>
      <c r="F106" s="25"/>
      <c r="G106" s="25"/>
      <c r="H106" s="55"/>
      <c r="I106" s="55"/>
      <c r="J106" s="25"/>
      <c r="K106" s="26"/>
    </row>
    <row r="107" spans="1:26" x14ac:dyDescent="0.25">
      <c r="A107" s="24"/>
      <c r="D107" s="25"/>
      <c r="E107" s="54"/>
      <c r="F107" s="25"/>
      <c r="G107" s="25"/>
      <c r="H107" s="55"/>
      <c r="I107" s="55"/>
      <c r="J107" s="25"/>
      <c r="K107" s="26"/>
    </row>
    <row r="108" spans="1:26" x14ac:dyDescent="0.25">
      <c r="A108" s="24"/>
      <c r="D108" s="25"/>
      <c r="E108" s="54"/>
      <c r="F108" s="25"/>
      <c r="G108" s="25"/>
      <c r="H108" s="55"/>
      <c r="I108" s="55"/>
      <c r="J108" s="25"/>
      <c r="K108" s="26"/>
    </row>
    <row r="109" spans="1:26" ht="16.2" thickBot="1" x14ac:dyDescent="0.3">
      <c r="A109" s="113" t="str">
        <f>G18</f>
        <v>МЯГКОВА Е.А. (IК, г. Саранск)</v>
      </c>
      <c r="B109" s="114"/>
      <c r="C109" s="114"/>
      <c r="D109" s="114"/>
      <c r="E109" s="114" t="str">
        <f>G17</f>
        <v>БОЧАНОВ В.А. (ВК, г.Омск)</v>
      </c>
      <c r="F109" s="114"/>
      <c r="G109" s="114"/>
      <c r="H109" s="114"/>
      <c r="I109" s="114" t="str">
        <f>G19</f>
        <v>ДОЯНОВ И.В. (IК, г. Саранск)</v>
      </c>
      <c r="J109" s="114"/>
      <c r="K109" s="115"/>
    </row>
    <row r="110" spans="1:26" ht="14.4" thickTop="1" x14ac:dyDescent="0.25"/>
    <row r="111" spans="1:26" ht="18" x14ac:dyDescent="0.25">
      <c r="A111" s="37"/>
      <c r="B111" s="38"/>
      <c r="C111" s="38"/>
      <c r="D111" s="37"/>
      <c r="E111" s="39"/>
      <c r="F111" s="37"/>
      <c r="G111" s="37"/>
      <c r="H111" s="40"/>
      <c r="I111" s="40"/>
      <c r="J111" s="37"/>
      <c r="K111" s="37"/>
    </row>
    <row r="112" spans="1:26" ht="21" x14ac:dyDescent="0.25">
      <c r="A112" s="35"/>
      <c r="B112" s="35"/>
      <c r="C112" s="36"/>
      <c r="D112" s="104"/>
      <c r="E112" s="104"/>
      <c r="F112" s="104"/>
      <c r="G112" s="104"/>
    </row>
    <row r="113" spans="4:4" ht="18" x14ac:dyDescent="0.25">
      <c r="D113" s="37"/>
    </row>
  </sheetData>
  <autoFilter ref="B21:H21" xr:uid="{00000000-0009-0000-0000-000000000000}">
    <sortState xmlns:xlrd2="http://schemas.microsoft.com/office/spreadsheetml/2017/richdata2" ref="B22:H66">
      <sortCondition ref="H21"/>
    </sortState>
  </autoFilter>
  <sortState xmlns:xlrd2="http://schemas.microsoft.com/office/spreadsheetml/2017/richdata2" ref="B58:G90">
    <sortCondition ref="D58:D90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112:G112"/>
    <mergeCell ref="A94:D94"/>
    <mergeCell ref="G94:K94"/>
    <mergeCell ref="A103:D103"/>
    <mergeCell ref="E103:H103"/>
    <mergeCell ref="I103:K103"/>
    <mergeCell ref="A109:D109"/>
    <mergeCell ref="E109:H109"/>
    <mergeCell ref="I109:K109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7" fitToHeight="0" orientation="portrait" r:id="rId1"/>
  <headerFooter alignWithMargins="0"/>
  <ignoredErrors>
    <ignoredError sqref="H99:H10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2025-02-20T12:33:48Z</cp:lastPrinted>
  <dcterms:created xsi:type="dcterms:W3CDTF">1996-10-08T23:32:33Z</dcterms:created>
  <dcterms:modified xsi:type="dcterms:W3CDTF">2025-02-20T12:33:59Z</dcterms:modified>
</cp:coreProperties>
</file>