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КР 5 этап\Протоколы ФВСР\Гонка на время\"/>
    </mc:Choice>
  </mc:AlternateContent>
  <xr:revisionPtr revIDLastSave="0" documentId="13_ncr:1_{B19643BF-7B9A-4F0B-AE92-A8552C17C91C}" xr6:coauthVersionLast="47" xr6:coauthVersionMax="47" xr10:uidLastSave="{00000000-0000-0000-0000-000000000000}"/>
  <bookViews>
    <workbookView xWindow="-108" yWindow="-108" windowWidth="23256" windowHeight="12576" tabRatio="789" xr2:uid="{00000000-000D-0000-FFFF-FFFF00000000}"/>
  </bookViews>
  <sheets>
    <sheet name="КР гонка на время" sheetId="106" r:id="rId1"/>
  </sheets>
  <definedNames>
    <definedName name="_xlnm._FilterDatabase" localSheetId="0" hidden="1">'КР гонка на время'!$B$21:$H$21</definedName>
    <definedName name="_xlnm.Print_Titles" localSheetId="0">'КР гонка на время'!$21:$21</definedName>
    <definedName name="_xlnm.Print_Area" localSheetId="0">'КР гонка на время'!$A$1:$K$62</definedName>
  </definedNames>
  <calcPr calcId="191029"/>
</workbook>
</file>

<file path=xl/calcChain.xml><?xml version="1.0" encoding="utf-8"?>
<calcChain xmlns="http://schemas.openxmlformats.org/spreadsheetml/2006/main">
  <c r="K55" i="106" l="1"/>
  <c r="K54" i="106"/>
  <c r="K53" i="106"/>
  <c r="H55" i="106"/>
  <c r="K49" i="106" l="1"/>
  <c r="I62" i="106" l="1"/>
  <c r="E62" i="106"/>
  <c r="A62" i="106"/>
</calcChain>
</file>

<file path=xl/sharedStrings.xml><?xml version="1.0" encoding="utf-8"?>
<sst xmlns="http://schemas.openxmlformats.org/spreadsheetml/2006/main" count="192" uniqueCount="147">
  <si>
    <t>ТЕХНИЧЕСКИЕ ДАННЫЕ ТРАССЫ:</t>
  </si>
  <si>
    <t>ФАМИЛИЯ ИМЯ</t>
  </si>
  <si>
    <t>ГЛАВНЫЙ СЕКРЕТАРЬ</t>
  </si>
  <si>
    <t>ПОГОДНЫЕ УСЛОВИЯ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</si>
  <si>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</si>
  <si>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</si>
  <si>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</si>
  <si>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</si>
  <si>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</si>
  <si>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</si>
  <si>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</si>
  <si>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</si>
  <si>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</si>
  <si>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</si>
  <si>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</si>
  <si>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</si>
  <si>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</si>
  <si>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</si>
  <si>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</si>
  <si>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</si>
  <si>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</si>
  <si>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</si>
  <si>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</si>
  <si>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</si>
  <si>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</si>
  <si>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</si>
  <si>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</si>
  <si>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</si>
  <si>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</si>
  <si>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</si>
  <si>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</si>
  <si>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</si>
  <si>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</si>
  <si>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</si>
  <si>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</si>
  <si>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</si>
  <si>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</si>
  <si>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</si>
  <si>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>ВМХ - гонка на время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</si>
  <si>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</si>
  <si>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</si>
  <si>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</si>
  <si>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</si>
  <si>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>№ ВРВС: 0080031811Я</t>
  </si>
  <si>
    <t xml:space="preserve">Заявлено </t>
  </si>
  <si>
    <t xml:space="preserve">Стартовало </t>
  </si>
  <si>
    <t>1 сп.р.</t>
  </si>
  <si>
    <t>3 сп.р.</t>
  </si>
  <si>
    <t>2 сп.р.</t>
  </si>
  <si>
    <t>МИНИСТЕРСТВО СПОРТА РЕСПУБЛИКИ МОРДОВИЯ</t>
  </si>
  <si>
    <t>РОО"ФЕДЕРАЦИЯ ВЕЛОСИПЕДНОГО СПОРТА РЕСПУБЛИКИ МОРДОВИЯ"</t>
  </si>
  <si>
    <t>ГБУ ДО РМ "СШОР ПО ВЕЛОСПОРТУ"</t>
  </si>
  <si>
    <t>Мужчины</t>
  </si>
  <si>
    <t>Место</t>
  </si>
  <si>
    <t>МЯГКОВА Е.А.  (IК, г. Саранск)</t>
  </si>
  <si>
    <t>БОЯРОВ В.В. (ВК, г.Саранск)</t>
  </si>
  <si>
    <t>КУБОК РОССИИ (5 ЭТАП)</t>
  </si>
  <si>
    <t>МЕСТО ПРОВЕДЕНИЯ: г.Саранск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</si>
  <si>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11ч 30м </t>
    </r>
  </si>
  <si>
    <t>ДАТА ПРОВЕДЕНИЯ: 18 июля 2025г.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</si>
  <si>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14ч 40м</t>
    </r>
  </si>
  <si>
    <t>ЧЕРНЫШОВ М.Ю.(г. Пенза)</t>
  </si>
  <si>
    <t>8 м</t>
  </si>
  <si>
    <t>450 м</t>
  </si>
  <si>
    <t>ГРИГОРЬЕВА Л.Ю. (ВК, г. Пенза)</t>
  </si>
  <si>
    <t>№ ЕКП 2025:2008780020041595</t>
  </si>
  <si>
    <t>Катышев Александр Дмитриевич</t>
  </si>
  <si>
    <t>02.01.1996</t>
  </si>
  <si>
    <t>Мордовия</t>
  </si>
  <si>
    <t>0:00:33,76</t>
  </si>
  <si>
    <t>Неяскин Владислав Владимирович</t>
  </si>
  <si>
    <t>19.01.1994</t>
  </si>
  <si>
    <t>0:00:33,89</t>
  </si>
  <si>
    <t>Казанцев Александр Константинович</t>
  </si>
  <si>
    <t>05.11.2003</t>
  </si>
  <si>
    <t>Удмуртская Республика</t>
  </si>
  <si>
    <t>0:00:33,95</t>
  </si>
  <si>
    <t>Ермаков Никита Сергеевич</t>
  </si>
  <si>
    <t>28.05.2000</t>
  </si>
  <si>
    <t>Москва</t>
  </si>
  <si>
    <t>0:00:34,00</t>
  </si>
  <si>
    <t>Бескровный Илья Сергеевич</t>
  </si>
  <si>
    <t>19.03.2000</t>
  </si>
  <si>
    <t>Санкт-Петербург</t>
  </si>
  <si>
    <t>0:00:34,714</t>
  </si>
  <si>
    <t>Мошков Илья Геннадьевич</t>
  </si>
  <si>
    <t>14.12.2003</t>
  </si>
  <si>
    <t>0:00:34,718</t>
  </si>
  <si>
    <t>Волков Константин Евгеньевич</t>
  </si>
  <si>
    <t>06.10.2006</t>
  </si>
  <si>
    <t>0:00:35,27</t>
  </si>
  <si>
    <t>Штельмин Данила Алексеевич</t>
  </si>
  <si>
    <t>17.11.2006</t>
  </si>
  <si>
    <t>0:00:35,52</t>
  </si>
  <si>
    <t>Сахатов Максим Гурбанович</t>
  </si>
  <si>
    <t>25.04.2004</t>
  </si>
  <si>
    <t>0:00:35,68</t>
  </si>
  <si>
    <t>Хромочкин Максим Денисович</t>
  </si>
  <si>
    <t>18.03.2004</t>
  </si>
  <si>
    <t>0:00:35,80</t>
  </si>
  <si>
    <t>Раюшкин Михаил Владимирович</t>
  </si>
  <si>
    <t>07.06.1999</t>
  </si>
  <si>
    <t>0:00:36,20</t>
  </si>
  <si>
    <t>Клещенко Евгений Артурович</t>
  </si>
  <si>
    <t>16.01.1992</t>
  </si>
  <si>
    <t>Омская обл.</t>
  </si>
  <si>
    <t>0:00:36,24</t>
  </si>
  <si>
    <t>Росланкин Дмитрий Вячеславович</t>
  </si>
  <si>
    <t>24.02.1999</t>
  </si>
  <si>
    <t>0:00:36,56</t>
  </si>
  <si>
    <t>Тельнов Данила Андреевич</t>
  </si>
  <si>
    <t>12.01.2001</t>
  </si>
  <si>
    <t>Пензенская обл.</t>
  </si>
  <si>
    <t>0:00:36,94</t>
  </si>
  <si>
    <t>Юрасов Артём Эдуардович</t>
  </si>
  <si>
    <t>03.10.2006</t>
  </si>
  <si>
    <t>0:00:37,19</t>
  </si>
  <si>
    <t>Каплин Роман Алексеевич</t>
  </si>
  <si>
    <t>26.12.2006</t>
  </si>
  <si>
    <t>0:00:37,20</t>
  </si>
  <si>
    <t>Гладков Григорий Викторович</t>
  </si>
  <si>
    <t>19.08.2006</t>
  </si>
  <si>
    <t>0:00:37,62</t>
  </si>
  <si>
    <t>Долгих Даниил Алексеевич</t>
  </si>
  <si>
    <t>03.08.2005</t>
  </si>
  <si>
    <t>0:00:39,08</t>
  </si>
  <si>
    <t>Тоянов Егор Юрьевич</t>
  </si>
  <si>
    <t>21.12.1998</t>
  </si>
  <si>
    <t>0:00:39,09</t>
  </si>
  <si>
    <t>Назарько Дмитрий Дмитриевич</t>
  </si>
  <si>
    <t>15.12.2005</t>
  </si>
  <si>
    <t>0:00:39,36</t>
  </si>
  <si>
    <t>Максименко Виктор Сергеевич</t>
  </si>
  <si>
    <t>04.09.2003</t>
  </si>
  <si>
    <t>0:00:40,15</t>
  </si>
  <si>
    <t>Ширлин Семен Петрович</t>
  </si>
  <si>
    <t>17.01.2005</t>
  </si>
  <si>
    <t>0:00:40,68</t>
  </si>
  <si>
    <t>Зуев Илья Игоревич</t>
  </si>
  <si>
    <t>03.08.2006</t>
  </si>
  <si>
    <t>0:00:40,84</t>
  </si>
  <si>
    <t>Кузьмин Денис Романович</t>
  </si>
  <si>
    <t>27.06.2006</t>
  </si>
  <si>
    <t>0:00:43,04</t>
  </si>
  <si>
    <t>Пустовалов Егор Вячеславович</t>
  </si>
  <si>
    <t>13.02.2006</t>
  </si>
  <si>
    <t>0:00:43,81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</si>
</sst>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"/>
    <numFmt numFmtId="165" formatCode="h:mm:ss.00"/>
  </numFmts>
  <fonts count="25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 Cyr"/>
      <charset val="204"/>
    </font>
    <font>
      <b/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</cellStyleXfs>
  <cellXfs count="138">
    <xf numFmtId="0" fontId="0" fillId="0" borderId="0" xfId="0"/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14" fontId="10" fillId="0" borderId="2" xfId="2" applyNumberFormat="1" applyFont="1" applyBorder="1" applyAlignment="1">
      <alignment vertical="center"/>
    </xf>
    <xf numFmtId="0" fontId="12" fillId="0" borderId="3" xfId="2" applyFont="1" applyBorder="1" applyAlignment="1">
      <alignment horizontal="center" vertical="center"/>
    </xf>
    <xf numFmtId="0" fontId="10" fillId="0" borderId="3" xfId="2" applyFont="1" applyBorder="1" applyAlignment="1">
      <alignment horizontal="right" vertical="center"/>
    </xf>
    <xf numFmtId="165" fontId="12" fillId="0" borderId="1" xfId="2" applyNumberFormat="1" applyFont="1" applyBorder="1" applyAlignment="1">
      <alignment horizontal="center" vertical="center"/>
    </xf>
    <xf numFmtId="0" fontId="12" fillId="0" borderId="3" xfId="2" applyFont="1" applyBorder="1" applyAlignment="1">
      <alignment vertical="center"/>
    </xf>
    <xf numFmtId="14" fontId="10" fillId="0" borderId="3" xfId="2" applyNumberFormat="1" applyFont="1" applyBorder="1" applyAlignment="1">
      <alignment horizontal="right" vertical="center"/>
    </xf>
    <xf numFmtId="0" fontId="8" fillId="0" borderId="3" xfId="2" applyFont="1" applyBorder="1" applyAlignment="1">
      <alignment vertical="center"/>
    </xf>
    <xf numFmtId="0" fontId="8" fillId="0" borderId="4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4" xfId="2" applyNumberFormat="1" applyFont="1" applyBorder="1" applyAlignment="1">
      <alignment horizontal="left" vertical="center"/>
    </xf>
    <xf numFmtId="0" fontId="8" fillId="0" borderId="2" xfId="2" applyFont="1" applyBorder="1" applyAlignment="1">
      <alignment vertical="center"/>
    </xf>
    <xf numFmtId="14" fontId="8" fillId="0" borderId="3" xfId="2" applyNumberFormat="1" applyFont="1" applyBorder="1" applyAlignment="1">
      <alignment vertical="center"/>
    </xf>
    <xf numFmtId="0" fontId="4" fillId="0" borderId="2" xfId="2" applyFont="1" applyBorder="1" applyAlignment="1">
      <alignment horizontal="left" vertical="center"/>
    </xf>
    <xf numFmtId="0" fontId="8" fillId="0" borderId="3" xfId="2" applyFont="1" applyBorder="1" applyAlignment="1">
      <alignment horizontal="center" vertical="center"/>
    </xf>
    <xf numFmtId="165" fontId="14" fillId="0" borderId="4" xfId="2" applyNumberFormat="1" applyFont="1" applyBorder="1" applyAlignment="1">
      <alignment horizontal="left" vertical="center"/>
    </xf>
    <xf numFmtId="0" fontId="8" fillId="0" borderId="6" xfId="2" applyFont="1" applyBorder="1" applyAlignment="1">
      <alignment vertical="center"/>
    </xf>
    <xf numFmtId="0" fontId="8" fillId="0" borderId="5" xfId="0" applyFont="1" applyBorder="1" applyAlignment="1">
      <alignment horizontal="right" vertical="center"/>
    </xf>
    <xf numFmtId="165" fontId="14" fillId="0" borderId="4" xfId="2" applyNumberFormat="1" applyFont="1" applyBorder="1" applyAlignment="1">
      <alignment vertical="center"/>
    </xf>
    <xf numFmtId="165" fontId="14" fillId="0" borderId="3" xfId="2" applyNumberFormat="1" applyFont="1" applyBorder="1" applyAlignment="1">
      <alignment vertical="center"/>
    </xf>
    <xf numFmtId="1" fontId="8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0" fontId="8" fillId="0" borderId="5" xfId="2" applyFont="1" applyBorder="1" applyAlignment="1">
      <alignment vertical="center"/>
    </xf>
    <xf numFmtId="0" fontId="16" fillId="0" borderId="1" xfId="2" applyFont="1" applyBorder="1" applyAlignment="1">
      <alignment horizontal="right" vertical="center"/>
    </xf>
    <xf numFmtId="49" fontId="8" fillId="0" borderId="2" xfId="2" applyNumberFormat="1" applyFont="1" applyBorder="1" applyAlignment="1">
      <alignment horizontal="left" vertical="center"/>
    </xf>
    <xf numFmtId="0" fontId="16" fillId="0" borderId="2" xfId="2" applyFont="1" applyBorder="1" applyAlignment="1">
      <alignment horizontal="right" vertical="center"/>
    </xf>
    <xf numFmtId="0" fontId="8" fillId="0" borderId="7" xfId="2" applyFont="1" applyBorder="1" applyAlignment="1">
      <alignment vertical="center"/>
    </xf>
    <xf numFmtId="0" fontId="8" fillId="0" borderId="7" xfId="2" applyFont="1" applyBorder="1" applyAlignment="1">
      <alignment horizontal="center" vertical="center"/>
    </xf>
    <xf numFmtId="14" fontId="8" fillId="0" borderId="7" xfId="2" applyNumberFormat="1" applyFont="1" applyBorder="1" applyAlignment="1">
      <alignment vertical="center"/>
    </xf>
    <xf numFmtId="165" fontId="16" fillId="0" borderId="7" xfId="2" applyNumberFormat="1" applyFont="1" applyBorder="1" applyAlignment="1">
      <alignment vertical="center"/>
    </xf>
    <xf numFmtId="0" fontId="20" fillId="0" borderId="8" xfId="2" applyFont="1" applyBorder="1" applyAlignment="1">
      <alignment horizontal="left" vertical="center" wrapText="1"/>
    </xf>
    <xf numFmtId="164" fontId="20" fillId="0" borderId="8" xfId="2" applyNumberFormat="1" applyFont="1" applyBorder="1" applyAlignment="1">
      <alignment horizontal="left" vertical="center" wrapText="1"/>
    </xf>
    <xf numFmtId="0" fontId="16" fillId="2" borderId="11" xfId="7" applyFont="1" applyFill="1" applyBorder="1" applyAlignment="1">
      <alignment horizontal="center" vertical="center" wrapText="1"/>
    </xf>
    <xf numFmtId="0" fontId="21" fillId="0" borderId="10" xfId="2" applyFont="1" applyBorder="1" applyAlignment="1">
      <alignment horizontal="center" vertical="center"/>
    </xf>
    <xf numFmtId="0" fontId="21" fillId="0" borderId="8" xfId="2" applyFont="1" applyBorder="1" applyAlignment="1">
      <alignment horizontal="center" vertical="center"/>
    </xf>
    <xf numFmtId="0" fontId="23" fillId="0" borderId="8" xfId="0" applyFont="1" applyBorder="1" applyAlignment="1">
      <alignment horizontal="center"/>
    </xf>
    <xf numFmtId="0" fontId="24" fillId="2" borderId="8" xfId="2" applyFont="1" applyFill="1" applyBorder="1" applyAlignment="1">
      <alignment horizontal="center" vertical="center" wrapText="1"/>
    </xf>
    <xf numFmtId="0" fontId="16" fillId="2" borderId="5" xfId="7" applyFont="1" applyFill="1" applyBorder="1" applyAlignment="1">
      <alignment vertical="center" wrapText="1"/>
    </xf>
    <xf numFmtId="0" fontId="10" fillId="0" borderId="8" xfId="2" applyFont="1" applyBorder="1" applyAlignment="1">
      <alignment horizontal="center" vertical="center" wrapText="1"/>
    </xf>
    <xf numFmtId="0" fontId="10" fillId="0" borderId="9" xfId="2" applyFont="1" applyBorder="1" applyAlignment="1">
      <alignment horizontal="center" vertical="center" wrapText="1"/>
    </xf>
    <xf numFmtId="14" fontId="16" fillId="2" borderId="11" xfId="7" applyNumberFormat="1" applyFont="1" applyFill="1" applyBorder="1" applyAlignment="1">
      <alignment horizontal="center" vertical="center" wrapText="1"/>
    </xf>
    <xf numFmtId="0" fontId="16" fillId="2" borderId="13" xfId="7" applyFont="1" applyFill="1" applyBorder="1" applyAlignment="1">
      <alignment horizontal="center" vertical="center" wrapText="1"/>
    </xf>
    <xf numFmtId="49" fontId="8" fillId="0" borderId="8" xfId="0" applyNumberFormat="1" applyFont="1" applyBorder="1" applyAlignment="1">
      <alignment vertical="center"/>
    </xf>
    <xf numFmtId="0" fontId="0" fillId="0" borderId="15" xfId="0" applyBorder="1"/>
    <xf numFmtId="0" fontId="8" fillId="0" borderId="0" xfId="2" applyFont="1" applyAlignment="1">
      <alignment vertical="center"/>
    </xf>
    <xf numFmtId="0" fontId="12" fillId="0" borderId="21" xfId="2" applyFont="1" applyBorder="1" applyAlignment="1">
      <alignment vertical="center"/>
    </xf>
    <xf numFmtId="14" fontId="8" fillId="0" borderId="0" xfId="2" applyNumberFormat="1" applyFont="1" applyAlignment="1">
      <alignment vertical="center"/>
    </xf>
    <xf numFmtId="165" fontId="14" fillId="0" borderId="0" xfId="2" applyNumberFormat="1" applyFont="1" applyAlignment="1">
      <alignment horizontal="left" vertical="center"/>
    </xf>
    <xf numFmtId="0" fontId="14" fillId="0" borderId="0" xfId="2" applyFont="1" applyAlignment="1">
      <alignment horizontal="right" vertical="center"/>
    </xf>
    <xf numFmtId="0" fontId="8" fillId="0" borderId="22" xfId="2" applyFont="1" applyBorder="1" applyAlignment="1">
      <alignment vertical="center"/>
    </xf>
    <xf numFmtId="0" fontId="16" fillId="2" borderId="23" xfId="2" applyFont="1" applyFill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11" fillId="0" borderId="0" xfId="2" applyFont="1" applyAlignment="1">
      <alignment vertical="center"/>
    </xf>
    <xf numFmtId="0" fontId="14" fillId="0" borderId="0" xfId="2" applyFont="1" applyAlignment="1">
      <alignment vertical="center"/>
    </xf>
    <xf numFmtId="165" fontId="11" fillId="0" borderId="0" xfId="2" applyNumberFormat="1" applyFont="1" applyAlignment="1">
      <alignment vertical="center" wrapText="1"/>
    </xf>
    <xf numFmtId="0" fontId="13" fillId="0" borderId="0" xfId="2" applyFont="1" applyAlignment="1">
      <alignment vertical="center" wrapText="1"/>
    </xf>
    <xf numFmtId="0" fontId="8" fillId="0" borderId="21" xfId="2" applyFont="1" applyBorder="1" applyAlignment="1">
      <alignment vertical="center"/>
    </xf>
    <xf numFmtId="49" fontId="8" fillId="0" borderId="0" xfId="2" applyNumberFormat="1" applyFont="1" applyAlignment="1">
      <alignment horizontal="left" vertical="center"/>
    </xf>
    <xf numFmtId="1" fontId="16" fillId="0" borderId="0" xfId="2" applyNumberFormat="1" applyFont="1" applyAlignment="1">
      <alignment horizontal="right" vertical="center"/>
    </xf>
    <xf numFmtId="0" fontId="16" fillId="0" borderId="0" xfId="2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7" xfId="2" applyFont="1" applyBorder="1" applyAlignment="1">
      <alignment vertical="center"/>
    </xf>
    <xf numFmtId="0" fontId="8" fillId="0" borderId="0" xfId="2" applyFont="1" applyAlignment="1">
      <alignment horizontal="center" vertical="center"/>
    </xf>
    <xf numFmtId="165" fontId="16" fillId="0" borderId="0" xfId="2" applyNumberFormat="1" applyFont="1" applyAlignment="1">
      <alignment vertical="center"/>
    </xf>
    <xf numFmtId="0" fontId="17" fillId="0" borderId="17" xfId="2" applyFont="1" applyBorder="1" applyAlignment="1">
      <alignment vertical="center"/>
    </xf>
    <xf numFmtId="0" fontId="17" fillId="0" borderId="0" xfId="2" applyFont="1" applyAlignment="1">
      <alignment horizontal="center" vertical="center"/>
    </xf>
    <xf numFmtId="0" fontId="17" fillId="0" borderId="0" xfId="2" applyFont="1" applyAlignment="1">
      <alignment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0" fontId="9" fillId="0" borderId="17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65" fontId="11" fillId="3" borderId="0" xfId="2" applyNumberFormat="1" applyFont="1" applyFill="1" applyAlignment="1">
      <alignment horizontal="center" vertical="center"/>
    </xf>
    <xf numFmtId="165" fontId="11" fillId="3" borderId="1" xfId="2" applyNumberFormat="1" applyFont="1" applyFill="1" applyBorder="1" applyAlignment="1">
      <alignment horizontal="center" vertical="center"/>
    </xf>
    <xf numFmtId="0" fontId="11" fillId="3" borderId="17" xfId="2" applyFont="1" applyFill="1" applyBorder="1" applyAlignment="1">
      <alignment horizontal="center" vertical="center"/>
    </xf>
    <xf numFmtId="0" fontId="11" fillId="3" borderId="0" xfId="2" applyFont="1" applyFill="1" applyAlignment="1">
      <alignment horizontal="center" vertical="center"/>
    </xf>
    <xf numFmtId="0" fontId="11" fillId="0" borderId="25" xfId="2" applyFont="1" applyBorder="1" applyAlignment="1">
      <alignment horizontal="right" vertical="center"/>
    </xf>
    <xf numFmtId="165" fontId="14" fillId="0" borderId="26" xfId="2" applyNumberFormat="1" applyFont="1" applyBorder="1" applyAlignment="1">
      <alignment vertical="center"/>
    </xf>
    <xf numFmtId="165" fontId="14" fillId="0" borderId="27" xfId="2" applyNumberFormat="1" applyFont="1" applyBorder="1" applyAlignment="1">
      <alignment horizontal="right" vertical="center"/>
    </xf>
    <xf numFmtId="0" fontId="14" fillId="0" borderId="28" xfId="2" applyFont="1" applyBorder="1" applyAlignment="1">
      <alignment horizontal="right" vertical="center"/>
    </xf>
    <xf numFmtId="0" fontId="8" fillId="0" borderId="29" xfId="2" applyFont="1" applyBorder="1" applyAlignment="1">
      <alignment vertical="center"/>
    </xf>
    <xf numFmtId="0" fontId="24" fillId="2" borderId="27" xfId="2" applyFont="1" applyFill="1" applyBorder="1" applyAlignment="1">
      <alignment horizontal="center" vertical="center" wrapText="1"/>
    </xf>
    <xf numFmtId="0" fontId="21" fillId="0" borderId="30" xfId="2" applyFont="1" applyBorder="1" applyAlignment="1">
      <alignment horizontal="center" vertical="center" wrapText="1"/>
    </xf>
    <xf numFmtId="0" fontId="21" fillId="0" borderId="27" xfId="2" applyFont="1" applyBorder="1" applyAlignment="1">
      <alignment horizontal="center" vertical="center" wrapText="1"/>
    </xf>
    <xf numFmtId="0" fontId="13" fillId="0" borderId="18" xfId="2" applyFont="1" applyBorder="1" applyAlignment="1">
      <alignment vertical="center" wrapText="1"/>
    </xf>
    <xf numFmtId="0" fontId="8" fillId="0" borderId="27" xfId="0" applyFont="1" applyBorder="1" applyAlignment="1">
      <alignment horizontal="right" vertical="center"/>
    </xf>
    <xf numFmtId="0" fontId="8" fillId="0" borderId="26" xfId="0" applyFont="1" applyBorder="1" applyAlignment="1">
      <alignment horizontal="right" vertical="center"/>
    </xf>
    <xf numFmtId="0" fontId="8" fillId="0" borderId="18" xfId="2" applyFont="1" applyBorder="1" applyAlignment="1">
      <alignment vertical="center"/>
    </xf>
    <xf numFmtId="165" fontId="11" fillId="3" borderId="25" xfId="2" applyNumberFormat="1" applyFont="1" applyFill="1" applyBorder="1" applyAlignment="1">
      <alignment horizontal="center" vertical="center"/>
    </xf>
    <xf numFmtId="0" fontId="12" fillId="0" borderId="1" xfId="2" applyFont="1" applyBorder="1" applyAlignment="1">
      <alignment horizontal="left" vertical="center"/>
    </xf>
    <xf numFmtId="165" fontId="22" fillId="0" borderId="5" xfId="0" applyNumberFormat="1" applyFont="1" applyBorder="1" applyAlignment="1">
      <alignment horizontal="center"/>
    </xf>
    <xf numFmtId="0" fontId="12" fillId="2" borderId="2" xfId="2" applyFont="1" applyFill="1" applyBorder="1" applyAlignment="1">
      <alignment vertical="center"/>
    </xf>
    <xf numFmtId="0" fontId="19" fillId="0" borderId="19" xfId="2" applyFont="1" applyBorder="1" applyAlignment="1">
      <alignment horizontal="center" vertical="center"/>
    </xf>
    <xf numFmtId="0" fontId="19" fillId="0" borderId="2" xfId="2" applyFont="1" applyBorder="1" applyAlignment="1">
      <alignment horizontal="center" vertical="center"/>
    </xf>
    <xf numFmtId="0" fontId="19" fillId="0" borderId="24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8" fillId="0" borderId="14" xfId="2" applyFont="1" applyBorder="1" applyAlignment="1">
      <alignment horizontal="center" vertical="center"/>
    </xf>
    <xf numFmtId="0" fontId="18" fillId="0" borderId="15" xfId="2" applyFont="1" applyBorder="1" applyAlignment="1">
      <alignment horizontal="center" vertical="center"/>
    </xf>
    <xf numFmtId="0" fontId="18" fillId="0" borderId="16" xfId="2" applyFont="1" applyBorder="1" applyAlignment="1">
      <alignment horizontal="center" vertical="center"/>
    </xf>
    <xf numFmtId="0" fontId="18" fillId="0" borderId="17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18" xfId="2" applyFont="1" applyBorder="1" applyAlignment="1">
      <alignment horizontal="center" vertical="center"/>
    </xf>
    <xf numFmtId="0" fontId="12" fillId="0" borderId="20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0" fontId="12" fillId="0" borderId="19" xfId="2" applyFont="1" applyBorder="1" applyAlignment="1">
      <alignment horizontal="left" vertical="center"/>
    </xf>
    <xf numFmtId="0" fontId="12" fillId="0" borderId="2" xfId="2" applyFont="1" applyBorder="1" applyAlignment="1">
      <alignment horizontal="left" vertical="center"/>
    </xf>
    <xf numFmtId="0" fontId="12" fillId="2" borderId="21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165" fontId="12" fillId="2" borderId="4" xfId="2" applyNumberFormat="1" applyFont="1" applyFill="1" applyBorder="1" applyAlignment="1">
      <alignment horizontal="center" vertical="center"/>
    </xf>
    <xf numFmtId="165" fontId="12" fillId="2" borderId="3" xfId="2" applyNumberFormat="1" applyFont="1" applyFill="1" applyBorder="1" applyAlignment="1">
      <alignment horizontal="center" vertical="center"/>
    </xf>
    <xf numFmtId="165" fontId="12" fillId="2" borderId="26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2" borderId="19" xfId="2" applyFont="1" applyFill="1" applyBorder="1" applyAlignment="1">
      <alignment horizontal="center" vertical="center"/>
    </xf>
    <xf numFmtId="0" fontId="12" fillId="2" borderId="2" xfId="2" applyFont="1" applyFill="1" applyBorder="1" applyAlignment="1">
      <alignment horizontal="center" vertical="center"/>
    </xf>
    <xf numFmtId="0" fontId="12" fillId="2" borderId="12" xfId="2" applyFont="1" applyFill="1" applyBorder="1" applyAlignment="1">
      <alignment horizontal="center" vertical="center"/>
    </xf>
    <xf numFmtId="0" fontId="12" fillId="2" borderId="31" xfId="2" applyFont="1" applyFill="1" applyBorder="1" applyAlignment="1">
      <alignment horizontal="center" vertical="center"/>
    </xf>
    <xf numFmtId="0" fontId="11" fillId="2" borderId="21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165" fontId="11" fillId="2" borderId="3" xfId="2" applyNumberFormat="1" applyFont="1" applyFill="1" applyBorder="1" applyAlignment="1">
      <alignment horizontal="center" vertical="center"/>
    </xf>
    <xf numFmtId="165" fontId="11" fillId="2" borderId="26" xfId="2" applyNumberFormat="1" applyFont="1" applyFill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4" xfId="2" applyFont="1" applyBorder="1" applyAlignment="1">
      <alignment horizontal="center" vertical="center"/>
    </xf>
    <xf numFmtId="0" fontId="11" fillId="3" borderId="17" xfId="2" applyFont="1" applyFill="1" applyBorder="1" applyAlignment="1">
      <alignment horizontal="center" vertical="center"/>
    </xf>
    <xf numFmtId="0" fontId="11" fillId="3" borderId="0" xfId="2" applyFont="1" applyFill="1" applyAlignment="1">
      <alignment horizontal="center" vertical="center"/>
    </xf>
    <xf numFmtId="0" fontId="11" fillId="3" borderId="18" xfId="2" applyFont="1" applyFill="1" applyBorder="1" applyAlignment="1">
      <alignment horizontal="center" vertical="center"/>
    </xf>
    <xf numFmtId="0" fontId="11" fillId="3" borderId="19" xfId="2" applyFont="1" applyFill="1" applyBorder="1" applyAlignment="1">
      <alignment horizontal="center" vertical="center"/>
    </xf>
    <xf numFmtId="0" fontId="11" fillId="3" borderId="2" xfId="2" applyFont="1" applyFill="1" applyBorder="1" applyAlignment="1">
      <alignment horizontal="center" vertical="center"/>
    </xf>
    <xf numFmtId="0" fontId="11" fillId="3" borderId="24" xfId="2" applyFont="1" applyFill="1" applyBorder="1" applyAlignment="1">
      <alignment horizontal="center" vertical="center"/>
    </xf>
    <xf numFmtId="0" fontId="11" fillId="3" borderId="2" xfId="2" applyFont="1" applyFill="1" applyBorder="1" applyAlignment="1">
      <alignment horizontal="right" vertical="center"/>
    </xf>
    <xf numFmtId="0" fontId="11" fillId="3" borderId="24" xfId="2" applyFont="1" applyFill="1" applyBorder="1" applyAlignment="1">
      <alignment horizontal="right" vertical="center"/>
    </xf>
    <xf numFmtId="0" fontId="23" fillId="0" borderId="8" xfId="0" applyNumberFormat="1" applyFont="1" applyBorder="1" applyAlignment="1">
      <alignment horizontal="center"/>
    </xf>
  </cellXfs>
  <cellStyles count="8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3" xr:uid="{00000000-0005-0000-0000-000003000000}"/>
    <cellStyle name="Обычный 2 3" xfId="4" xr:uid="{00000000-0005-0000-0000-000004000000}"/>
    <cellStyle name="Обычный 3" xfId="5" xr:uid="{00000000-0005-0000-0000-000005000000}"/>
    <cellStyle name="Обычный 4" xfId="6" xr:uid="{00000000-0005-0000-0000-000006000000}"/>
    <cellStyle name="Обычный_Стартовый протокол Смирнов_20101106_Results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460375</xdr:colOff>
      <xdr:row>0</xdr:row>
      <xdr:rowOff>81915</xdr:rowOff>
    </xdr:from>
    <xdr:to>
      <xdr:col>10</xdr:col>
      <xdr:colOff>615950</xdr:colOff>
      <xdr:row>4</xdr:row>
      <xdr:rowOff>28008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8950" y="81915"/>
          <a:ext cx="1517650" cy="1012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0</xdr:row>
      <xdr:rowOff>76200</xdr:rowOff>
    </xdr:from>
    <xdr:to>
      <xdr:col>2</xdr:col>
      <xdr:colOff>866775</xdr:colOff>
      <xdr:row>4</xdr:row>
      <xdr:rowOff>183092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2251"/>
        <a:stretch/>
      </xdr:blipFill>
      <xdr:spPr>
        <a:xfrm>
          <a:off x="190500" y="76200"/>
          <a:ext cx="1619250" cy="11736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outlinePr summaryBelow="0"/>
  </sheetPr>
  <dimension ref="A1:Z66"/>
  <sheetViews>
    <sheetView tabSelected="1" view="pageBreakPreview" topLeftCell="A43" zoomScaleNormal="70" zoomScaleSheetLayoutView="100" zoomScalePageLayoutView="50" workbookViewId="0">
      <selection activeCell="D36" sqref="D36"/>
    </sheetView>
  </sheetViews>
  <sheetFormatPr defaultColWidth="9.109375" defaultRowHeight="13.8" x14ac:dyDescent="0.25"/>
  <cols>
    <col min="1" max="1" width="7" style="64" customWidth="1"/>
    <col min="2" max="2" width="7.109375" style="65" customWidth="1"/>
    <col min="3" max="3" width="14.44140625" style="65" customWidth="1"/>
    <col min="4" max="4" width="37.21875" style="47" customWidth="1"/>
    <col min="5" max="5" width="13.33203125" style="49" customWidth="1"/>
    <col min="6" max="6" width="8.109375" style="47" customWidth="1"/>
    <col min="7" max="7" width="29.44140625" style="47" customWidth="1"/>
    <col min="8" max="8" width="13.33203125" style="66" customWidth="1"/>
    <col min="9" max="9" width="8.88671875" style="66" customWidth="1"/>
    <col min="10" max="11" width="11.5546875" style="47" customWidth="1"/>
    <col min="12" max="16384" width="9.109375" style="47"/>
  </cols>
  <sheetData>
    <row r="1" spans="1:11" s="46" customFormat="1" ht="21" x14ac:dyDescent="0.25">
      <c r="A1" s="98" t="s">
        <v>27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 customFormat="1" ht="21" x14ac:dyDescent="0.25">
      <c r="A2" s="98" t="s">
        <v>26</v>
      </c>
      <c r="B2" s="98"/>
      <c r="C2" s="98"/>
      <c r="D2" s="98"/>
      <c r="E2" s="98"/>
      <c r="F2" s="98"/>
      <c r="G2" s="98"/>
      <c r="H2" s="98"/>
      <c r="I2" s="98"/>
      <c r="J2" s="98"/>
      <c r="K2" s="98"/>
    </row>
    <row r="3" spans="1:11" customFormat="1" ht="21" x14ac:dyDescent="0.25">
      <c r="A3" s="98" t="s">
        <v>49</v>
      </c>
      <c r="B3" s="98"/>
      <c r="C3" s="98"/>
      <c r="D3" s="98"/>
      <c r="E3" s="98"/>
      <c r="F3" s="98"/>
      <c r="G3" s="98"/>
      <c r="H3" s="98"/>
      <c r="I3" s="98"/>
      <c r="J3" s="98"/>
      <c r="K3" s="98"/>
    </row>
    <row r="4" spans="1:11" customFormat="1" ht="21" x14ac:dyDescent="0.25">
      <c r="A4" s="98" t="s">
        <v>50</v>
      </c>
      <c r="B4" s="98"/>
      <c r="C4" s="98"/>
      <c r="D4" s="98"/>
      <c r="E4" s="98"/>
      <c r="F4" s="98"/>
      <c r="G4" s="98"/>
      <c r="H4" s="98"/>
      <c r="I4" s="98"/>
      <c r="J4" s="98"/>
      <c r="K4" s="98"/>
    </row>
    <row r="5" spans="1:11" customFormat="1" ht="21" x14ac:dyDescent="0.25">
      <c r="A5" s="98" t="s">
        <v>51</v>
      </c>
      <c r="B5" s="98"/>
      <c r="C5" s="98"/>
      <c r="D5" s="98"/>
      <c r="E5" s="98"/>
      <c r="F5" s="98"/>
      <c r="G5" s="98"/>
      <c r="H5" s="98"/>
      <c r="I5" s="98"/>
      <c r="J5" s="98"/>
      <c r="K5" s="98"/>
    </row>
    <row r="6" spans="1:11" customFormat="1" ht="28.8" x14ac:dyDescent="0.25">
      <c r="A6" s="99" t="s">
        <v>56</v>
      </c>
      <c r="B6" s="99"/>
      <c r="C6" s="99"/>
      <c r="D6" s="99"/>
      <c r="E6" s="99"/>
      <c r="F6" s="99"/>
      <c r="G6" s="99"/>
      <c r="H6" s="99"/>
      <c r="I6" s="99"/>
      <c r="J6" s="99"/>
      <c r="K6" s="99"/>
    </row>
    <row r="7" spans="1:11" customFormat="1" ht="21" x14ac:dyDescent="0.25">
      <c r="A7" s="100" t="s">
        <v>10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</row>
    <row r="8" spans="1:11" customFormat="1" ht="21.6" thickBot="1" x14ac:dyDescent="0.3">
      <c r="A8" s="100" t="s">
        <v>23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</row>
    <row r="9" spans="1:11" ht="19.5" customHeight="1" x14ac:dyDescent="0.25">
      <c r="A9" s="101" t="s">
        <v>15</v>
      </c>
      <c r="B9" s="102"/>
      <c r="C9" s="102"/>
      <c r="D9" s="102"/>
      <c r="E9" s="102"/>
      <c r="F9" s="102"/>
      <c r="G9" s="102"/>
      <c r="H9" s="102"/>
      <c r="I9" s="102"/>
      <c r="J9" s="102"/>
      <c r="K9" s="103"/>
    </row>
    <row r="10" spans="1:11" ht="18" customHeight="1" x14ac:dyDescent="0.25">
      <c r="A10" s="104" t="s">
        <v>38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6"/>
    </row>
    <row r="11" spans="1:11" ht="19.5" customHeight="1" x14ac:dyDescent="0.25">
      <c r="A11" s="104" t="s">
        <v>52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6"/>
    </row>
    <row r="12" spans="1:11" ht="21" customHeight="1" x14ac:dyDescent="0.25">
      <c r="A12" s="95" t="s">
        <v>23</v>
      </c>
      <c r="B12" s="96"/>
      <c r="C12" s="96"/>
      <c r="D12" s="96"/>
      <c r="E12" s="96"/>
      <c r="F12" s="96"/>
      <c r="G12" s="96"/>
      <c r="H12" s="96"/>
      <c r="I12" s="96"/>
      <c r="J12" s="96"/>
      <c r="K12" s="97"/>
    </row>
    <row r="13" spans="1:11" ht="20.100000000000001" customHeight="1" x14ac:dyDescent="0.25">
      <c r="A13" s="107" t="s">
        <v>57</v>
      </c>
      <c r="B13" s="108"/>
      <c r="C13" s="108"/>
      <c r="D13" s="108"/>
      <c r="E13" s="1"/>
      <c r="F13" s="92" t="s">
        <v>58</v>
      </c>
      <c r="G13" s="92"/>
      <c r="H13" s="6"/>
      <c r="I13" s="6"/>
      <c r="J13" s="2"/>
      <c r="K13" s="79" t="s">
        <v>43</v>
      </c>
    </row>
    <row r="14" spans="1:11" ht="20.100000000000001" customHeight="1" x14ac:dyDescent="0.25">
      <c r="A14" s="109" t="s">
        <v>59</v>
      </c>
      <c r="B14" s="110"/>
      <c r="C14" s="110"/>
      <c r="D14" s="110"/>
      <c r="E14" s="3"/>
      <c r="F14" s="15" t="s">
        <v>60</v>
      </c>
      <c r="G14" s="15"/>
      <c r="H14" s="135" t="s">
        <v>65</v>
      </c>
      <c r="I14" s="135"/>
      <c r="J14" s="135"/>
      <c r="K14" s="136"/>
    </row>
    <row r="15" spans="1:11" ht="20.100000000000001" customHeight="1" x14ac:dyDescent="0.25">
      <c r="A15" s="111" t="s">
        <v>5</v>
      </c>
      <c r="B15" s="112"/>
      <c r="C15" s="112"/>
      <c r="D15" s="112"/>
      <c r="E15" s="112"/>
      <c r="F15" s="112"/>
      <c r="G15" s="113"/>
      <c r="H15" s="114" t="s">
        <v>0</v>
      </c>
      <c r="I15" s="115"/>
      <c r="J15" s="115"/>
      <c r="K15" s="116"/>
    </row>
    <row r="16" spans="1:11" ht="20.100000000000001" customHeight="1" x14ac:dyDescent="0.25">
      <c r="A16" s="48" t="s">
        <v>11</v>
      </c>
      <c r="B16" s="4"/>
      <c r="C16" s="4"/>
      <c r="D16" s="7"/>
      <c r="E16" s="8"/>
      <c r="F16" s="7"/>
      <c r="G16" s="5" t="s">
        <v>61</v>
      </c>
      <c r="H16" s="20" t="s">
        <v>28</v>
      </c>
      <c r="I16" s="21"/>
      <c r="J16" s="21"/>
      <c r="K16" s="80"/>
    </row>
    <row r="17" spans="1:13" ht="20.100000000000001" customHeight="1" x14ac:dyDescent="0.25">
      <c r="A17" s="48" t="s">
        <v>12</v>
      </c>
      <c r="B17" s="4"/>
      <c r="C17" s="4"/>
      <c r="D17" s="5"/>
      <c r="E17" s="14"/>
      <c r="F17" s="9"/>
      <c r="G17" s="41" t="s">
        <v>55</v>
      </c>
      <c r="H17" s="20" t="s">
        <v>30</v>
      </c>
      <c r="I17" s="21"/>
      <c r="J17" s="21"/>
      <c r="K17" s="81" t="s">
        <v>62</v>
      </c>
    </row>
    <row r="18" spans="1:13" ht="20.100000000000001" customHeight="1" x14ac:dyDescent="0.25">
      <c r="A18" s="48" t="s">
        <v>13</v>
      </c>
      <c r="B18" s="4"/>
      <c r="C18" s="4"/>
      <c r="D18" s="5"/>
      <c r="E18" s="14"/>
      <c r="F18" s="9"/>
      <c r="G18" s="41" t="s">
        <v>54</v>
      </c>
      <c r="H18" s="20" t="s">
        <v>31</v>
      </c>
      <c r="I18" s="21"/>
      <c r="J18" s="21"/>
      <c r="K18" s="81" t="s">
        <v>63</v>
      </c>
    </row>
    <row r="19" spans="1:13" ht="20.100000000000001" customHeight="1" thickBot="1" x14ac:dyDescent="0.3">
      <c r="A19" s="48" t="s">
        <v>9</v>
      </c>
      <c r="B19" s="16"/>
      <c r="C19" s="16"/>
      <c r="D19" s="9"/>
      <c r="F19" s="18"/>
      <c r="G19" s="42" t="s">
        <v>64</v>
      </c>
      <c r="H19" s="17" t="s">
        <v>29</v>
      </c>
      <c r="I19" s="50"/>
      <c r="J19" s="51"/>
      <c r="K19" s="82">
        <v>1</v>
      </c>
    </row>
    <row r="20" spans="1:13" ht="7.5" customHeight="1" thickTop="1" x14ac:dyDescent="0.25">
      <c r="A20" s="52"/>
      <c r="B20" s="30"/>
      <c r="C20" s="30"/>
      <c r="D20" s="29"/>
      <c r="E20" s="31"/>
      <c r="F20" s="29"/>
      <c r="G20" s="29"/>
      <c r="H20" s="32"/>
      <c r="I20" s="32"/>
      <c r="J20" s="29"/>
      <c r="K20" s="83"/>
    </row>
    <row r="21" spans="1:13" s="54" customFormat="1" ht="34.200000000000003" customHeight="1" x14ac:dyDescent="0.25">
      <c r="A21" s="53" t="s">
        <v>53</v>
      </c>
      <c r="B21" s="35" t="s">
        <v>7</v>
      </c>
      <c r="C21" s="35" t="s">
        <v>22</v>
      </c>
      <c r="D21" s="35" t="s">
        <v>1</v>
      </c>
      <c r="E21" s="43" t="s">
        <v>21</v>
      </c>
      <c r="F21" s="35" t="s">
        <v>4</v>
      </c>
      <c r="G21" s="35" t="s">
        <v>25</v>
      </c>
      <c r="H21" s="44" t="s">
        <v>37</v>
      </c>
      <c r="I21" s="40"/>
      <c r="J21" s="39" t="s">
        <v>17</v>
      </c>
      <c r="K21" s="84" t="s">
        <v>8</v>
      </c>
    </row>
    <row r="22" spans="1:13" s="55" customFormat="1" ht="26.1" customHeight="1" x14ac:dyDescent="0.3">
      <c r="A22" s="38">
        <v>1</v>
      </c>
      <c r="B22" s="137">
        <v>909</v>
      </c>
      <c r="C22" s="137">
        <v>10008830216</v>
      </c>
      <c r="D22" s="38" t="s">
        <v>66</v>
      </c>
      <c r="E22" s="38" t="s">
        <v>67</v>
      </c>
      <c r="F22" s="38" t="s">
        <v>16</v>
      </c>
      <c r="G22" s="38" t="s">
        <v>68</v>
      </c>
      <c r="H22" s="38" t="s">
        <v>69</v>
      </c>
      <c r="I22" s="93"/>
      <c r="J22" s="36"/>
      <c r="K22" s="85"/>
    </row>
    <row r="23" spans="1:13" s="55" customFormat="1" ht="26.1" customHeight="1" x14ac:dyDescent="0.3">
      <c r="A23" s="38">
        <v>2</v>
      </c>
      <c r="B23" s="137">
        <v>119</v>
      </c>
      <c r="C23" s="137">
        <v>10007839907</v>
      </c>
      <c r="D23" s="38" t="s">
        <v>70</v>
      </c>
      <c r="E23" s="38" t="s">
        <v>71</v>
      </c>
      <c r="F23" s="38" t="s">
        <v>16</v>
      </c>
      <c r="G23" s="38" t="s">
        <v>68</v>
      </c>
      <c r="H23" s="38" t="s">
        <v>72</v>
      </c>
      <c r="I23" s="93"/>
      <c r="J23" s="37"/>
      <c r="K23" s="86"/>
    </row>
    <row r="24" spans="1:13" s="55" customFormat="1" ht="26.1" customHeight="1" x14ac:dyDescent="0.3">
      <c r="A24" s="38">
        <v>3</v>
      </c>
      <c r="B24" s="137">
        <v>181</v>
      </c>
      <c r="C24" s="137">
        <v>10036101461</v>
      </c>
      <c r="D24" s="38" t="s">
        <v>73</v>
      </c>
      <c r="E24" s="38" t="s">
        <v>74</v>
      </c>
      <c r="F24" s="38" t="s">
        <v>16</v>
      </c>
      <c r="G24" s="38" t="s">
        <v>75</v>
      </c>
      <c r="H24" s="38" t="s">
        <v>76</v>
      </c>
      <c r="I24" s="93"/>
      <c r="J24" s="37"/>
      <c r="K24" s="86"/>
      <c r="M24"/>
    </row>
    <row r="25" spans="1:13" s="55" customFormat="1" ht="26.1" customHeight="1" x14ac:dyDescent="0.3">
      <c r="A25" s="38">
        <v>4</v>
      </c>
      <c r="B25" s="137">
        <v>936</v>
      </c>
      <c r="C25" s="137">
        <v>10034985153</v>
      </c>
      <c r="D25" s="38" t="s">
        <v>77</v>
      </c>
      <c r="E25" s="38" t="s">
        <v>78</v>
      </c>
      <c r="F25" s="38" t="s">
        <v>16</v>
      </c>
      <c r="G25" s="38" t="s">
        <v>79</v>
      </c>
      <c r="H25" s="38" t="s">
        <v>80</v>
      </c>
      <c r="I25" s="93"/>
      <c r="J25" s="37"/>
      <c r="K25" s="86"/>
    </row>
    <row r="26" spans="1:13" s="55" customFormat="1" ht="26.1" customHeight="1" x14ac:dyDescent="0.3">
      <c r="A26" s="38">
        <v>5</v>
      </c>
      <c r="B26" s="137">
        <v>987</v>
      </c>
      <c r="C26" s="137">
        <v>10034928973</v>
      </c>
      <c r="D26" s="38" t="s">
        <v>81</v>
      </c>
      <c r="E26" s="38" t="s">
        <v>82</v>
      </c>
      <c r="F26" s="38" t="s">
        <v>16</v>
      </c>
      <c r="G26" s="38" t="s">
        <v>83</v>
      </c>
      <c r="H26" s="38" t="s">
        <v>84</v>
      </c>
      <c r="I26" s="93"/>
      <c r="J26" s="37"/>
      <c r="K26" s="86"/>
    </row>
    <row r="27" spans="1:13" s="55" customFormat="1" ht="26.1" customHeight="1" x14ac:dyDescent="0.3">
      <c r="A27" s="38">
        <v>6</v>
      </c>
      <c r="B27" s="137">
        <v>52</v>
      </c>
      <c r="C27" s="137">
        <v>10036099946</v>
      </c>
      <c r="D27" s="38" t="s">
        <v>85</v>
      </c>
      <c r="E27" s="38" t="s">
        <v>86</v>
      </c>
      <c r="F27" s="38" t="s">
        <v>16</v>
      </c>
      <c r="G27" s="38" t="s">
        <v>68</v>
      </c>
      <c r="H27" s="38" t="s">
        <v>87</v>
      </c>
      <c r="I27" s="93"/>
      <c r="J27" s="37"/>
      <c r="K27" s="86"/>
    </row>
    <row r="28" spans="1:13" s="55" customFormat="1" ht="26.1" customHeight="1" x14ac:dyDescent="0.3">
      <c r="A28" s="38">
        <v>7</v>
      </c>
      <c r="B28" s="137">
        <v>671</v>
      </c>
      <c r="C28" s="137">
        <v>10081092485</v>
      </c>
      <c r="D28" s="38" t="s">
        <v>88</v>
      </c>
      <c r="E28" s="38" t="s">
        <v>89</v>
      </c>
      <c r="F28" s="38" t="s">
        <v>16</v>
      </c>
      <c r="G28" s="38" t="s">
        <v>79</v>
      </c>
      <c r="H28" s="38" t="s">
        <v>90</v>
      </c>
      <c r="I28" s="93"/>
      <c r="J28" s="37"/>
      <c r="K28" s="86"/>
    </row>
    <row r="29" spans="1:13" s="56" customFormat="1" ht="26.1" customHeight="1" x14ac:dyDescent="0.3">
      <c r="A29" s="38">
        <v>8</v>
      </c>
      <c r="B29" s="137">
        <v>110</v>
      </c>
      <c r="C29" s="137">
        <v>10034965955</v>
      </c>
      <c r="D29" s="38" t="s">
        <v>91</v>
      </c>
      <c r="E29" s="38" t="s">
        <v>92</v>
      </c>
      <c r="F29" s="38" t="s">
        <v>16</v>
      </c>
      <c r="G29" s="38" t="s">
        <v>79</v>
      </c>
      <c r="H29" s="38" t="s">
        <v>93</v>
      </c>
      <c r="I29" s="93"/>
      <c r="J29" s="37"/>
      <c r="K29" s="86"/>
    </row>
    <row r="30" spans="1:13" s="56" customFormat="1" ht="26.1" customHeight="1" x14ac:dyDescent="0.3">
      <c r="A30" s="38">
        <v>9</v>
      </c>
      <c r="B30" s="137">
        <v>846</v>
      </c>
      <c r="C30" s="137">
        <v>10062193451</v>
      </c>
      <c r="D30" s="38" t="s">
        <v>94</v>
      </c>
      <c r="E30" s="38" t="s">
        <v>95</v>
      </c>
      <c r="F30" s="38" t="s">
        <v>16</v>
      </c>
      <c r="G30" s="38" t="s">
        <v>83</v>
      </c>
      <c r="H30" s="38" t="s">
        <v>96</v>
      </c>
      <c r="I30" s="93"/>
      <c r="J30" s="37"/>
      <c r="K30" s="86"/>
    </row>
    <row r="31" spans="1:13" s="56" customFormat="1" ht="26.1" customHeight="1" x14ac:dyDescent="0.3">
      <c r="A31" s="38">
        <v>10</v>
      </c>
      <c r="B31" s="137">
        <v>758</v>
      </c>
      <c r="C31" s="137">
        <v>10034921495</v>
      </c>
      <c r="D31" s="38" t="s">
        <v>97</v>
      </c>
      <c r="E31" s="38" t="s">
        <v>98</v>
      </c>
      <c r="F31" s="38" t="s">
        <v>16</v>
      </c>
      <c r="G31" s="38" t="s">
        <v>79</v>
      </c>
      <c r="H31" s="38" t="s">
        <v>99</v>
      </c>
      <c r="I31" s="93"/>
      <c r="J31" s="37"/>
      <c r="K31" s="86"/>
    </row>
    <row r="32" spans="1:13" s="56" customFormat="1" ht="26.1" customHeight="1" x14ac:dyDescent="0.3">
      <c r="A32" s="38">
        <v>11</v>
      </c>
      <c r="B32" s="137">
        <v>933</v>
      </c>
      <c r="C32" s="137">
        <v>10011168724</v>
      </c>
      <c r="D32" s="38" t="s">
        <v>100</v>
      </c>
      <c r="E32" s="38" t="s">
        <v>101</v>
      </c>
      <c r="F32" s="38" t="s">
        <v>16</v>
      </c>
      <c r="G32" s="38" t="s">
        <v>79</v>
      </c>
      <c r="H32" s="38" t="s">
        <v>102</v>
      </c>
      <c r="I32" s="93"/>
      <c r="J32" s="37"/>
      <c r="K32" s="86"/>
    </row>
    <row r="33" spans="1:11" s="56" customFormat="1" ht="26.1" customHeight="1" x14ac:dyDescent="0.3">
      <c r="A33" s="38">
        <v>12</v>
      </c>
      <c r="B33" s="137">
        <v>155</v>
      </c>
      <c r="C33" s="137">
        <v>10007759273</v>
      </c>
      <c r="D33" s="38" t="s">
        <v>103</v>
      </c>
      <c r="E33" s="38" t="s">
        <v>104</v>
      </c>
      <c r="F33" s="38" t="s">
        <v>14</v>
      </c>
      <c r="G33" s="38" t="s">
        <v>105</v>
      </c>
      <c r="H33" s="38" t="s">
        <v>106</v>
      </c>
      <c r="I33" s="93"/>
      <c r="J33" s="37"/>
      <c r="K33" s="86"/>
    </row>
    <row r="34" spans="1:11" s="56" customFormat="1" ht="26.1" customHeight="1" x14ac:dyDescent="0.3">
      <c r="A34" s="38">
        <v>13</v>
      </c>
      <c r="B34" s="137">
        <v>132</v>
      </c>
      <c r="C34" s="137">
        <v>10011168825</v>
      </c>
      <c r="D34" s="38" t="s">
        <v>107</v>
      </c>
      <c r="E34" s="38" t="s">
        <v>108</v>
      </c>
      <c r="F34" s="38" t="s">
        <v>16</v>
      </c>
      <c r="G34" s="38" t="s">
        <v>68</v>
      </c>
      <c r="H34" s="38" t="s">
        <v>109</v>
      </c>
      <c r="I34" s="93"/>
      <c r="J34" s="37"/>
      <c r="K34" s="86"/>
    </row>
    <row r="35" spans="1:11" s="56" customFormat="1" ht="26.1" customHeight="1" x14ac:dyDescent="0.3">
      <c r="A35" s="38">
        <v>14</v>
      </c>
      <c r="B35" s="137">
        <v>21</v>
      </c>
      <c r="C35" s="137">
        <v>10036094185</v>
      </c>
      <c r="D35" s="38" t="s">
        <v>110</v>
      </c>
      <c r="E35" s="38" t="s">
        <v>111</v>
      </c>
      <c r="F35" s="38" t="s">
        <v>16</v>
      </c>
      <c r="G35" s="38" t="s">
        <v>112</v>
      </c>
      <c r="H35" s="38" t="s">
        <v>113</v>
      </c>
      <c r="I35" s="93"/>
      <c r="J35" s="37"/>
      <c r="K35" s="86"/>
    </row>
    <row r="36" spans="1:11" s="56" customFormat="1" ht="26.1" customHeight="1" x14ac:dyDescent="0.3">
      <c r="A36" s="38">
        <v>15</v>
      </c>
      <c r="B36" s="137">
        <v>11</v>
      </c>
      <c r="C36" s="137">
        <v>10058962240</v>
      </c>
      <c r="D36" s="38" t="s">
        <v>114</v>
      </c>
      <c r="E36" s="38" t="s">
        <v>115</v>
      </c>
      <c r="F36" s="38" t="s">
        <v>19</v>
      </c>
      <c r="G36" s="38" t="s">
        <v>112</v>
      </c>
      <c r="H36" s="38" t="s">
        <v>116</v>
      </c>
      <c r="I36" s="93"/>
      <c r="J36" s="37"/>
      <c r="K36" s="86"/>
    </row>
    <row r="37" spans="1:11" s="56" customFormat="1" ht="26.1" customHeight="1" x14ac:dyDescent="0.3">
      <c r="A37" s="38">
        <v>16</v>
      </c>
      <c r="B37" s="137">
        <v>65</v>
      </c>
      <c r="C37" s="137">
        <v>10091230302</v>
      </c>
      <c r="D37" s="38" t="s">
        <v>117</v>
      </c>
      <c r="E37" s="38" t="s">
        <v>118</v>
      </c>
      <c r="F37" s="38" t="s">
        <v>16</v>
      </c>
      <c r="G37" s="38" t="s">
        <v>68</v>
      </c>
      <c r="H37" s="38" t="s">
        <v>119</v>
      </c>
      <c r="I37" s="93"/>
      <c r="J37" s="37"/>
      <c r="K37" s="86"/>
    </row>
    <row r="38" spans="1:11" s="56" customFormat="1" ht="26.1" customHeight="1" x14ac:dyDescent="0.3">
      <c r="A38" s="38">
        <v>17</v>
      </c>
      <c r="B38" s="137">
        <v>315</v>
      </c>
      <c r="C38" s="137">
        <v>10117747876</v>
      </c>
      <c r="D38" s="38" t="s">
        <v>120</v>
      </c>
      <c r="E38" s="38" t="s">
        <v>121</v>
      </c>
      <c r="F38" s="38" t="s">
        <v>19</v>
      </c>
      <c r="G38" s="38" t="s">
        <v>105</v>
      </c>
      <c r="H38" s="38" t="s">
        <v>122</v>
      </c>
      <c r="I38" s="93"/>
      <c r="J38" s="37"/>
      <c r="K38" s="86"/>
    </row>
    <row r="39" spans="1:11" s="56" customFormat="1" ht="26.1" customHeight="1" x14ac:dyDescent="0.3">
      <c r="A39" s="38">
        <v>18</v>
      </c>
      <c r="B39" s="137">
        <v>60</v>
      </c>
      <c r="C39" s="137">
        <v>10080635676</v>
      </c>
      <c r="D39" s="38" t="s">
        <v>123</v>
      </c>
      <c r="E39" s="38" t="s">
        <v>124</v>
      </c>
      <c r="F39" s="38" t="s">
        <v>19</v>
      </c>
      <c r="G39" s="38" t="s">
        <v>83</v>
      </c>
      <c r="H39" s="38" t="s">
        <v>125</v>
      </c>
      <c r="I39" s="93"/>
      <c r="J39" s="37"/>
      <c r="K39" s="86"/>
    </row>
    <row r="40" spans="1:11" s="56" customFormat="1" ht="26.1" customHeight="1" x14ac:dyDescent="0.3">
      <c r="A40" s="38">
        <v>19</v>
      </c>
      <c r="B40" s="137">
        <v>246</v>
      </c>
      <c r="C40" s="137">
        <v>10010866307</v>
      </c>
      <c r="D40" s="38" t="s">
        <v>126</v>
      </c>
      <c r="E40" s="38" t="s">
        <v>127</v>
      </c>
      <c r="F40" s="38" t="s">
        <v>16</v>
      </c>
      <c r="G40" s="38" t="s">
        <v>79</v>
      </c>
      <c r="H40" s="38" t="s">
        <v>128</v>
      </c>
      <c r="I40" s="93"/>
      <c r="J40" s="37"/>
      <c r="K40" s="86"/>
    </row>
    <row r="41" spans="1:11" s="56" customFormat="1" ht="26.1" customHeight="1" x14ac:dyDescent="0.3">
      <c r="A41" s="38">
        <v>20</v>
      </c>
      <c r="B41" s="137">
        <v>683</v>
      </c>
      <c r="C41" s="137">
        <v>10080986088</v>
      </c>
      <c r="D41" s="38" t="s">
        <v>129</v>
      </c>
      <c r="E41" s="38" t="s">
        <v>130</v>
      </c>
      <c r="F41" s="38" t="s">
        <v>16</v>
      </c>
      <c r="G41" s="38" t="s">
        <v>79</v>
      </c>
      <c r="H41" s="38" t="s">
        <v>131</v>
      </c>
      <c r="I41" s="93"/>
      <c r="J41" s="37"/>
      <c r="K41" s="86"/>
    </row>
    <row r="42" spans="1:11" s="56" customFormat="1" ht="26.1" customHeight="1" x14ac:dyDescent="0.3">
      <c r="A42" s="38">
        <v>21</v>
      </c>
      <c r="B42" s="137">
        <v>655</v>
      </c>
      <c r="C42" s="137">
        <v>10036057914</v>
      </c>
      <c r="D42" s="38" t="s">
        <v>132</v>
      </c>
      <c r="E42" s="38" t="s">
        <v>133</v>
      </c>
      <c r="F42" s="38" t="s">
        <v>19</v>
      </c>
      <c r="G42" s="38" t="s">
        <v>79</v>
      </c>
      <c r="H42" s="38" t="s">
        <v>134</v>
      </c>
      <c r="I42" s="93"/>
      <c r="J42" s="37"/>
      <c r="K42" s="86"/>
    </row>
    <row r="43" spans="1:11" s="56" customFormat="1" ht="26.1" customHeight="1" x14ac:dyDescent="0.3">
      <c r="A43" s="38">
        <v>22</v>
      </c>
      <c r="B43" s="137">
        <v>44</v>
      </c>
      <c r="C43" s="137">
        <v>10083105136</v>
      </c>
      <c r="D43" s="38" t="s">
        <v>135</v>
      </c>
      <c r="E43" s="38" t="s">
        <v>136</v>
      </c>
      <c r="F43" s="38" t="s">
        <v>19</v>
      </c>
      <c r="G43" s="38" t="s">
        <v>105</v>
      </c>
      <c r="H43" s="38" t="s">
        <v>137</v>
      </c>
      <c r="I43" s="93"/>
      <c r="J43" s="37"/>
      <c r="K43" s="86"/>
    </row>
    <row r="44" spans="1:11" s="56" customFormat="1" ht="26.1" customHeight="1" x14ac:dyDescent="0.3">
      <c r="A44" s="38">
        <v>23</v>
      </c>
      <c r="B44" s="137">
        <v>626</v>
      </c>
      <c r="C44" s="137">
        <v>10094917413</v>
      </c>
      <c r="D44" s="38" t="s">
        <v>138</v>
      </c>
      <c r="E44" s="38" t="s">
        <v>139</v>
      </c>
      <c r="F44" s="38" t="s">
        <v>19</v>
      </c>
      <c r="G44" s="38" t="s">
        <v>79</v>
      </c>
      <c r="H44" s="38" t="s">
        <v>140</v>
      </c>
      <c r="I44" s="93"/>
      <c r="J44" s="37"/>
      <c r="K44" s="86"/>
    </row>
    <row r="45" spans="1:11" s="56" customFormat="1" ht="26.1" customHeight="1" x14ac:dyDescent="0.3">
      <c r="A45" s="38">
        <v>24</v>
      </c>
      <c r="B45" s="137">
        <v>164</v>
      </c>
      <c r="C45" s="137">
        <v>10089460959</v>
      </c>
      <c r="D45" s="38" t="s">
        <v>141</v>
      </c>
      <c r="E45" s="38" t="s">
        <v>142</v>
      </c>
      <c r="F45" s="38" t="s">
        <v>19</v>
      </c>
      <c r="G45" s="38" t="s">
        <v>112</v>
      </c>
      <c r="H45" s="38" t="s">
        <v>143</v>
      </c>
      <c r="I45" s="93"/>
      <c r="J45" s="37"/>
      <c r="K45" s="86"/>
    </row>
    <row r="46" spans="1:11" s="56" customFormat="1" ht="26.1" customHeight="1" x14ac:dyDescent="0.3">
      <c r="A46" s="38">
        <v>25</v>
      </c>
      <c r="B46" s="137">
        <v>111</v>
      </c>
      <c r="C46" s="137">
        <v>10088936149</v>
      </c>
      <c r="D46" s="38" t="s">
        <v>144</v>
      </c>
      <c r="E46" s="38" t="s">
        <v>145</v>
      </c>
      <c r="F46" s="38" t="s">
        <v>16</v>
      </c>
      <c r="G46" s="38" t="s">
        <v>112</v>
      </c>
      <c r="H46" s="38" t="s">
        <v>146</v>
      </c>
      <c r="I46" s="93"/>
      <c r="J46" s="37"/>
      <c r="K46" s="86"/>
    </row>
    <row r="47" spans="1:11" ht="6.75" customHeight="1" thickBot="1" x14ac:dyDescent="0.35">
      <c r="A47" s="38"/>
      <c r="B47" s="38"/>
      <c r="C47" s="38"/>
      <c r="D47" s="38"/>
      <c r="E47" s="38"/>
      <c r="F47" s="38"/>
      <c r="G47" s="38"/>
      <c r="H47" s="38"/>
      <c r="I47" s="57"/>
      <c r="J47" s="58"/>
      <c r="K47" s="87"/>
    </row>
    <row r="48" spans="1:11" ht="15" thickTop="1" x14ac:dyDescent="0.25">
      <c r="A48" s="118" t="s">
        <v>3</v>
      </c>
      <c r="B48" s="119"/>
      <c r="C48" s="119"/>
      <c r="D48" s="119"/>
      <c r="E48" s="94"/>
      <c r="F48" s="94"/>
      <c r="G48" s="119" t="s">
        <v>24</v>
      </c>
      <c r="H48" s="119"/>
      <c r="I48" s="120"/>
      <c r="J48" s="120"/>
      <c r="K48" s="121"/>
    </row>
    <row r="49" spans="1:26" ht="15" customHeight="1" x14ac:dyDescent="0.25">
      <c r="A49" s="59" t="s">
        <v>32</v>
      </c>
      <c r="B49" s="9"/>
      <c r="C49" s="9"/>
      <c r="D49" s="25"/>
      <c r="E49" s="11"/>
      <c r="F49" s="24"/>
      <c r="G49" s="10" t="s">
        <v>20</v>
      </c>
      <c r="H49" s="23">
        <v>6</v>
      </c>
      <c r="I49" s="26"/>
      <c r="J49" s="45" t="s">
        <v>18</v>
      </c>
      <c r="K49" s="88">
        <f>COUNTIF(F22:F46,"ЗМС")</f>
        <v>0</v>
      </c>
    </row>
    <row r="50" spans="1:26" ht="15" customHeight="1" x14ac:dyDescent="0.25">
      <c r="A50" s="59" t="s">
        <v>33</v>
      </c>
      <c r="B50" s="9"/>
      <c r="C50" s="9"/>
      <c r="D50" s="25"/>
      <c r="E50" s="47"/>
      <c r="F50" s="60"/>
      <c r="G50" s="12" t="s">
        <v>44</v>
      </c>
      <c r="H50" s="22">
        <v>25</v>
      </c>
      <c r="I50" s="61"/>
      <c r="J50" s="45" t="s">
        <v>14</v>
      </c>
      <c r="K50" s="88">
        <v>1</v>
      </c>
    </row>
    <row r="51" spans="1:26" ht="15" customHeight="1" x14ac:dyDescent="0.25">
      <c r="A51" s="59" t="s">
        <v>34</v>
      </c>
      <c r="B51" s="9"/>
      <c r="C51" s="9"/>
      <c r="D51" s="25"/>
      <c r="E51" s="47"/>
      <c r="F51" s="60"/>
      <c r="G51" s="12" t="s">
        <v>45</v>
      </c>
      <c r="H51" s="22">
        <v>25</v>
      </c>
      <c r="I51" s="61"/>
      <c r="J51" s="45" t="s">
        <v>16</v>
      </c>
      <c r="K51" s="88">
        <v>17</v>
      </c>
    </row>
    <row r="52" spans="1:26" ht="15" customHeight="1" x14ac:dyDescent="0.25">
      <c r="A52" s="59" t="s">
        <v>35</v>
      </c>
      <c r="B52" s="9"/>
      <c r="C52" s="9"/>
      <c r="D52" s="25"/>
      <c r="E52" s="47"/>
      <c r="F52" s="60"/>
      <c r="G52" s="12" t="s">
        <v>39</v>
      </c>
      <c r="H52" s="23">
        <v>25</v>
      </c>
      <c r="I52" s="62"/>
      <c r="J52" s="45" t="s">
        <v>19</v>
      </c>
      <c r="K52" s="88">
        <v>7</v>
      </c>
    </row>
    <row r="53" spans="1:26" ht="15" customHeight="1" x14ac:dyDescent="0.25">
      <c r="A53" s="59"/>
      <c r="B53" s="9"/>
      <c r="C53" s="9"/>
      <c r="D53" s="25"/>
      <c r="E53" s="47"/>
      <c r="F53" s="60"/>
      <c r="G53" s="12" t="s">
        <v>40</v>
      </c>
      <c r="H53" s="23">
        <v>0</v>
      </c>
      <c r="I53" s="62"/>
      <c r="J53" s="33" t="s">
        <v>46</v>
      </c>
      <c r="K53" s="88">
        <f>COUNTIF(F22:F50,"1 сп.р.")</f>
        <v>0</v>
      </c>
    </row>
    <row r="54" spans="1:26" ht="15" customHeight="1" x14ac:dyDescent="0.25">
      <c r="A54" s="59"/>
      <c r="B54" s="9"/>
      <c r="C54" s="9"/>
      <c r="D54" s="25"/>
      <c r="E54" s="47"/>
      <c r="F54" s="60"/>
      <c r="G54" s="12" t="s">
        <v>41</v>
      </c>
      <c r="H54" s="19">
        <v>0</v>
      </c>
      <c r="I54" s="63"/>
      <c r="J54" s="34" t="s">
        <v>48</v>
      </c>
      <c r="K54" s="89">
        <f>COUNTIF(F22:F51,"2 сп.р.")</f>
        <v>0</v>
      </c>
    </row>
    <row r="55" spans="1:26" ht="15" customHeight="1" x14ac:dyDescent="0.25">
      <c r="A55" s="59"/>
      <c r="B55" s="9"/>
      <c r="C55" s="9"/>
      <c r="D55" s="25"/>
      <c r="E55" s="13"/>
      <c r="F55" s="27"/>
      <c r="G55" s="12" t="s">
        <v>42</v>
      </c>
      <c r="H55" s="19">
        <f>COUNTIF(A22:A46,"ДСКВ")</f>
        <v>0</v>
      </c>
      <c r="I55" s="28"/>
      <c r="J55" s="34" t="s">
        <v>47</v>
      </c>
      <c r="K55" s="89">
        <f>COUNTIF(F22:F52,"3 сп.р.")</f>
        <v>0</v>
      </c>
    </row>
    <row r="56" spans="1:26" ht="9.75" customHeight="1" x14ac:dyDescent="0.25">
      <c r="K56" s="90"/>
    </row>
    <row r="57" spans="1:26" ht="15.6" x14ac:dyDescent="0.25">
      <c r="A57" s="122" t="s">
        <v>2</v>
      </c>
      <c r="B57" s="123"/>
      <c r="C57" s="123"/>
      <c r="D57" s="123"/>
      <c r="E57" s="124" t="s">
        <v>6</v>
      </c>
      <c r="F57" s="124"/>
      <c r="G57" s="124"/>
      <c r="H57" s="124"/>
      <c r="I57" s="124" t="s">
        <v>36</v>
      </c>
      <c r="J57" s="124"/>
      <c r="K57" s="125"/>
    </row>
    <row r="58" spans="1:26" ht="15.6" x14ac:dyDescent="0.25">
      <c r="A58" s="77"/>
      <c r="B58" s="78"/>
      <c r="C58" s="78"/>
      <c r="D58" s="78"/>
      <c r="E58" s="75"/>
      <c r="F58" s="76"/>
      <c r="G58" s="76"/>
      <c r="H58" s="76"/>
      <c r="I58" s="76"/>
      <c r="J58" s="76"/>
      <c r="K58" s="91"/>
    </row>
    <row r="59" spans="1:26" ht="15.75" customHeight="1" x14ac:dyDescent="0.25">
      <c r="A59" s="129"/>
      <c r="B59" s="130"/>
      <c r="C59" s="130"/>
      <c r="D59" s="130"/>
      <c r="E59" s="130"/>
      <c r="F59" s="130"/>
      <c r="G59" s="130"/>
      <c r="H59" s="130"/>
      <c r="I59" s="130"/>
      <c r="J59" s="130"/>
      <c r="K59" s="131"/>
    </row>
    <row r="60" spans="1:26" x14ac:dyDescent="0.25">
      <c r="A60" s="129"/>
      <c r="B60" s="130"/>
      <c r="C60" s="130"/>
      <c r="D60" s="130"/>
      <c r="E60" s="130"/>
      <c r="F60" s="130"/>
      <c r="G60" s="130"/>
      <c r="H60" s="130"/>
      <c r="I60" s="130"/>
      <c r="J60" s="130"/>
      <c r="K60" s="131"/>
    </row>
    <row r="61" spans="1:26" x14ac:dyDescent="0.25">
      <c r="A61" s="132"/>
      <c r="B61" s="133"/>
      <c r="C61" s="133"/>
      <c r="D61" s="133"/>
      <c r="E61" s="133"/>
      <c r="F61" s="133"/>
      <c r="G61" s="133"/>
      <c r="H61" s="133"/>
      <c r="I61" s="133"/>
      <c r="J61" s="133"/>
      <c r="K61" s="134"/>
    </row>
    <row r="62" spans="1:26" ht="16.2" thickBot="1" x14ac:dyDescent="0.3">
      <c r="A62" s="126" t="str">
        <f>G18</f>
        <v>МЯГКОВА Е.А.  (IК, г. Саранск)</v>
      </c>
      <c r="B62" s="127"/>
      <c r="C62" s="127"/>
      <c r="D62" s="127"/>
      <c r="E62" s="127" t="str">
        <f>G17</f>
        <v>БОЯРОВ В.В. (ВК, г.Саранск)</v>
      </c>
      <c r="F62" s="127"/>
      <c r="G62" s="127"/>
      <c r="H62" s="127"/>
      <c r="I62" s="127" t="str">
        <f>G19</f>
        <v>ГРИГОРЬЕВА Л.Ю. (ВК, г. Пенза)</v>
      </c>
      <c r="J62" s="127"/>
      <c r="K62" s="128"/>
    </row>
    <row r="63" spans="1:26" s="49" customFormat="1" x14ac:dyDescent="0.25">
      <c r="A63" s="64"/>
      <c r="B63" s="65"/>
      <c r="C63" s="65"/>
      <c r="D63" s="47"/>
      <c r="F63" s="47"/>
      <c r="G63" s="47"/>
      <c r="H63" s="66"/>
      <c r="I63" s="66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</row>
    <row r="64" spans="1:26" s="69" customFormat="1" ht="18" x14ac:dyDescent="0.25">
      <c r="A64" s="67"/>
      <c r="B64" s="68"/>
      <c r="C64" s="68"/>
      <c r="E64" s="70"/>
      <c r="H64" s="71"/>
      <c r="I64" s="71"/>
    </row>
    <row r="65" spans="1:7" ht="21" x14ac:dyDescent="0.25">
      <c r="A65" s="72"/>
      <c r="B65" s="73"/>
      <c r="C65" s="74"/>
      <c r="D65" s="117"/>
      <c r="E65" s="117"/>
      <c r="F65" s="117"/>
      <c r="G65" s="117"/>
    </row>
    <row r="66" spans="1:7" ht="18" x14ac:dyDescent="0.25">
      <c r="D66" s="69"/>
    </row>
  </sheetData>
  <autoFilter ref="B21:H21" xr:uid="{00000000-0009-0000-0000-000000000000}">
    <sortState xmlns:xlrd2="http://schemas.microsoft.com/office/spreadsheetml/2017/richdata2" ref="B22:H44">
      <sortCondition ref="H21"/>
    </sortState>
  </autoFilter>
  <sortState xmlns:xlrd2="http://schemas.microsoft.com/office/spreadsheetml/2017/richdata2" ref="B22:G52">
    <sortCondition ref="D22:D52"/>
  </sortState>
  <mergeCells count="27">
    <mergeCell ref="A13:D13"/>
    <mergeCell ref="A14:D14"/>
    <mergeCell ref="A15:G15"/>
    <mergeCell ref="H15:K15"/>
    <mergeCell ref="D65:G65"/>
    <mergeCell ref="A48:D48"/>
    <mergeCell ref="G48:K48"/>
    <mergeCell ref="A57:D57"/>
    <mergeCell ref="E57:H57"/>
    <mergeCell ref="I57:K57"/>
    <mergeCell ref="A62:D62"/>
    <mergeCell ref="E62:H62"/>
    <mergeCell ref="I62:K62"/>
    <mergeCell ref="A59:K61"/>
    <mergeCell ref="H14:K14"/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</mergeCells>
  <printOptions horizontalCentered="1"/>
  <pageMargins left="0.31496062992125984" right="0.31496062992125984" top="0.35433070866141736" bottom="0.35433070866141736" header="0.11811023622047245" footer="0.11811023622047245"/>
  <pageSetup paperSize="256" scale="59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КР гонка на время</vt:lpstr>
      <vt:lpstr>'КР гонка на время'!Заголовки_для_печати</vt:lpstr>
      <vt:lpstr>'КР гонка на время'!Область_печати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2025-07-18T12:35:41Z</cp:lastPrinted>
  <dcterms:created xsi:type="dcterms:W3CDTF">1996-10-08T23:32:33Z</dcterms:created>
  <dcterms:modified xsi:type="dcterms:W3CDTF">2025-07-18T12:35:45Z</dcterms:modified>
</cp:coreProperties>
</file>