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5AC457AD-FEA3-445F-9925-65F3016BCA1E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эдисон" sheetId="91" r:id="rId1"/>
  </sheets>
  <definedNames>
    <definedName name="_xlnm.Print_Titles" localSheetId="0">Мэдисон!$21:$21</definedName>
    <definedName name="_xlnm.Print_Area" localSheetId="0">Мэдисон!$A$1:$AV$61</definedName>
  </definedNames>
  <calcPr calcId="191029"/>
</workbook>
</file>

<file path=xl/calcChain.xml><?xml version="1.0" encoding="utf-8"?>
<calcChain xmlns="http://schemas.openxmlformats.org/spreadsheetml/2006/main">
  <c r="AS47" i="91" l="1"/>
  <c r="AS45" i="91"/>
  <c r="AS43" i="91"/>
  <c r="AS41" i="91"/>
  <c r="AS39" i="91"/>
  <c r="AS37" i="91"/>
  <c r="AS35" i="91"/>
  <c r="AS33" i="91"/>
  <c r="AS31" i="91"/>
  <c r="AS29" i="91"/>
  <c r="AS27" i="91"/>
  <c r="AS25" i="91"/>
  <c r="AS23" i="91"/>
  <c r="A34" i="91" l="1"/>
  <c r="A32" i="91"/>
  <c r="A30" i="91"/>
  <c r="A28" i="91"/>
  <c r="A26" i="91"/>
  <c r="A24" i="91"/>
  <c r="L61" i="91" l="1"/>
  <c r="E61" i="91"/>
  <c r="AR61" i="91" l="1"/>
</calcChain>
</file>

<file path=xl/sharedStrings.xml><?xml version="1.0" encoding="utf-8"?>
<sst xmlns="http://schemas.openxmlformats.org/spreadsheetml/2006/main" count="114" uniqueCount="82">
  <si>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</si>
  <si>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</si>
  <si>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</si>
  <si>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</si>
  <si>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</si>
  <si>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</si>
  <si>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</si>
  <si>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</si>
  <si>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</si>
  <si>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</si>
  <si>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</si>
  <si>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</si>
  <si>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</si>
  <si>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</si>
  <si>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</si>
  <si>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</si>
  <si>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</si>
  <si>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</si>
  <si>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</si>
  <si>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</si>
  <si>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</si>
  <si>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</si>
  <si>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</si>
  <si>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</si>
  <si>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</si>
  <si>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+ ЗА КРУГ</t>
  </si>
  <si>
    <t>- ЗА КРУГ</t>
  </si>
  <si>
    <t>ОЧКИ НА ПРОМЕЖУТОЧНЫХ ФИНИШАХ</t>
  </si>
  <si>
    <t>трек - мэдисон</t>
  </si>
  <si>
    <t>№ ВРВС: 0080461611Я</t>
  </si>
  <si>
    <t>ОЧКИ ЗА КРУГИ</t>
  </si>
  <si>
    <t>Температура: +21</t>
  </si>
  <si>
    <t>Влажность: 56 %</t>
  </si>
  <si>
    <t>НАЧАЛО ГОНКИ:</t>
  </si>
  <si>
    <t>ОКОНЧАНИЕ ГОНКИ:</t>
  </si>
  <si>
    <t>Министерство спорта Российской федерации</t>
  </si>
  <si>
    <t xml:space="preserve">МЕЖДУНАРОДНЫЕ СОРЕВНОВАНИЯ </t>
  </si>
  <si>
    <t>Валова А.С. (ВК, Санкт-Петербург)</t>
  </si>
  <si>
    <t>сняты</t>
  </si>
  <si>
    <t xml:space="preserve">"ГРАН ПРИ САНКТ-ПЕТЕРБУРГА" </t>
  </si>
  <si>
    <t>МЕСТО ПРОВЕДЕНИЯ: г. Санкт-Петербург</t>
  </si>
  <si>
    <t>ДАТА ПРОВЕДЕНИЯ: 4 Июня 2023 года</t>
  </si>
  <si>
    <t>№ ЕКП 2023: 21027</t>
  </si>
  <si>
    <t>Соловьев Г.Н. (ВК, Санкт-Петербург)</t>
  </si>
  <si>
    <t>Михайлова И.Н. (ВК, Санкт-Петербург)</t>
  </si>
  <si>
    <t>НАЗВАНИЕ ТРАССЫ / РЕГ. НОМЕР: велотрек "Локосфинкс"</t>
  </si>
  <si>
    <t>ПОКРЫТИЕ ТРЕКА: дерево</t>
  </si>
  <si>
    <t>ДЛИНА ТРЕКА: 250 м</t>
  </si>
  <si>
    <t>Юниоры 17-18 лет</t>
  </si>
  <si>
    <t>Савекин Илья</t>
  </si>
  <si>
    <t>Санкт-Петербург</t>
  </si>
  <si>
    <t>Гончаров Владимир</t>
  </si>
  <si>
    <t>Казаков Даниил</t>
  </si>
  <si>
    <t>Токарев Матвей</t>
  </si>
  <si>
    <t>Кузнецов Руслан</t>
  </si>
  <si>
    <t>Просандеев Ярослав</t>
  </si>
  <si>
    <t>Гречишкин Вадим</t>
  </si>
  <si>
    <t>Свиловский Данил</t>
  </si>
  <si>
    <t>Демирчян Артак</t>
  </si>
  <si>
    <t>Гончаров Александр</t>
  </si>
  <si>
    <t>Новолодский Ростислав</t>
  </si>
  <si>
    <t>Яковлев Матвей</t>
  </si>
  <si>
    <t>Павловский Дмитрий</t>
  </si>
  <si>
    <t>Свиловский Денис</t>
  </si>
  <si>
    <t>Попов Марк</t>
  </si>
  <si>
    <t>Азиза Али</t>
  </si>
  <si>
    <t>Блохин Кирилл</t>
  </si>
  <si>
    <t>Клишов Николай</t>
  </si>
  <si>
    <t>НС</t>
  </si>
  <si>
    <t>Кокунов Григорий</t>
  </si>
  <si>
    <t>Скорняков Борис</t>
  </si>
  <si>
    <t>Вешняков Даниил</t>
  </si>
  <si>
    <t>Смирнов Андрей</t>
  </si>
  <si>
    <t>Чулков Алексей</t>
  </si>
  <si>
    <t>Омская область</t>
  </si>
  <si>
    <t>Базаев Артем</t>
  </si>
  <si>
    <t>Шеляг Валерий</t>
  </si>
  <si>
    <t>Гергель Максим</t>
  </si>
  <si>
    <t>Одинец Вадим</t>
  </si>
  <si>
    <t>Республика Беларусь</t>
  </si>
  <si>
    <t>Ярош Владислав</t>
  </si>
  <si>
    <t>0,250/100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</si>
</sst>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0.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171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horizontal="right" vertical="center"/>
    </xf>
    <xf numFmtId="14" fontId="11" fillId="0" borderId="18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165" fontId="16" fillId="0" borderId="18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65" fontId="16" fillId="0" borderId="1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16" fillId="0" borderId="18" xfId="0" applyNumberFormat="1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49" fontId="6" fillId="2" borderId="30" xfId="3" applyNumberFormat="1" applyFont="1" applyFill="1" applyBorder="1" applyAlignment="1">
      <alignment horizontal="center" vertical="center" wrapText="1"/>
    </xf>
    <xf numFmtId="0" fontId="5" fillId="3" borderId="28" xfId="3" applyFont="1" applyFill="1" applyBorder="1" applyAlignment="1">
      <alignment horizontal="center" vertical="center" wrapText="1"/>
    </xf>
    <xf numFmtId="0" fontId="17" fillId="0" borderId="28" xfId="8" applyFont="1" applyBorder="1" applyAlignment="1">
      <alignment vertical="center" wrapText="1"/>
    </xf>
    <xf numFmtId="14" fontId="17" fillId="0" borderId="28" xfId="9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" borderId="34" xfId="3" applyFont="1" applyFill="1" applyBorder="1" applyAlignment="1">
      <alignment horizontal="center" vertical="center" wrapText="1"/>
    </xf>
    <xf numFmtId="0" fontId="17" fillId="0" borderId="34" xfId="8" applyFont="1" applyBorder="1" applyAlignment="1">
      <alignment vertical="center" wrapText="1"/>
    </xf>
    <xf numFmtId="14" fontId="17" fillId="0" borderId="34" xfId="9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36" xfId="3" applyFont="1" applyFill="1" applyBorder="1" applyAlignment="1">
      <alignment horizontal="center" vertical="center" wrapText="1"/>
    </xf>
    <xf numFmtId="0" fontId="17" fillId="0" borderId="36" xfId="8" applyFont="1" applyBorder="1" applyAlignment="1">
      <alignment vertical="center" wrapText="1"/>
    </xf>
    <xf numFmtId="14" fontId="17" fillId="0" borderId="36" xfId="9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" borderId="30" xfId="3" applyFont="1" applyFill="1" applyBorder="1" applyAlignment="1">
      <alignment horizontal="center" vertical="center" wrapText="1"/>
    </xf>
    <xf numFmtId="0" fontId="17" fillId="0" borderId="30" xfId="8" applyFont="1" applyBorder="1" applyAlignment="1">
      <alignment vertical="center" wrapText="1"/>
    </xf>
    <xf numFmtId="14" fontId="17" fillId="0" borderId="30" xfId="9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17" fillId="0" borderId="38" xfId="9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17" fillId="0" borderId="39" xfId="9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9" fontId="11" fillId="0" borderId="1" xfId="2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9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9" fontId="11" fillId="0" borderId="2" xfId="2" applyNumberFormat="1" applyFont="1" applyBorder="1" applyAlignment="1">
      <alignment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1" fontId="22" fillId="0" borderId="5" xfId="0" applyNumberFormat="1" applyFont="1" applyBorder="1" applyAlignment="1">
      <alignment vertical="center"/>
    </xf>
    <xf numFmtId="1" fontId="22" fillId="0" borderId="42" xfId="0" applyNumberFormat="1" applyFont="1" applyBorder="1" applyAlignment="1">
      <alignment vertical="center"/>
    </xf>
    <xf numFmtId="1" fontId="23" fillId="0" borderId="30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" fontId="19" fillId="0" borderId="39" xfId="9" applyNumberFormat="1" applyFont="1" applyBorder="1" applyAlignment="1">
      <alignment horizontal="center" vertical="center" wrapText="1"/>
    </xf>
    <xf numFmtId="1" fontId="23" fillId="0" borderId="28" xfId="0" applyNumberFormat="1" applyFont="1" applyBorder="1" applyAlignment="1">
      <alignment horizontal="center" vertical="center"/>
    </xf>
    <xf numFmtId="1" fontId="23" fillId="0" borderId="28" xfId="0" applyNumberFormat="1" applyFont="1" applyBorder="1" applyAlignment="1">
      <alignment vertical="center"/>
    </xf>
    <xf numFmtId="1" fontId="23" fillId="0" borderId="30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0" xfId="3" applyFont="1" applyFill="1" applyBorder="1" applyAlignment="1">
      <alignment horizontal="center" vertical="center" wrapText="1"/>
    </xf>
    <xf numFmtId="14" fontId="6" fillId="2" borderId="27" xfId="3" applyNumberFormat="1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65" fontId="16" fillId="0" borderId="3" xfId="0" applyNumberFormat="1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16" xfId="0" applyNumberFormat="1" applyFont="1" applyBorder="1" applyAlignment="1">
      <alignment horizontal="left" vertical="center"/>
    </xf>
    <xf numFmtId="165" fontId="6" fillId="2" borderId="25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165" fontId="16" fillId="0" borderId="20" xfId="0" applyNumberFormat="1" applyFont="1" applyBorder="1" applyAlignment="1">
      <alignment horizontal="left" vertical="center"/>
    </xf>
    <xf numFmtId="165" fontId="16" fillId="0" borderId="18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3" borderId="30" xfId="3" applyFont="1" applyFill="1" applyBorder="1" applyAlignment="1">
      <alignment vertical="center" wrapText="1"/>
    </xf>
    <xf numFmtId="0" fontId="5" fillId="3" borderId="31" xfId="3" applyFont="1" applyFill="1" applyBorder="1" applyAlignment="1">
      <alignment vertical="center" wrapText="1"/>
    </xf>
    <xf numFmtId="0" fontId="17" fillId="0" borderId="31" xfId="8" applyFont="1" applyBorder="1" applyAlignment="1">
      <alignment vertical="center" wrapText="1"/>
    </xf>
    <xf numFmtId="14" fontId="17" fillId="0" borderId="31" xfId="9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" fontId="19" fillId="0" borderId="31" xfId="9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/>
    </xf>
    <xf numFmtId="1" fontId="23" fillId="0" borderId="31" xfId="0" applyNumberFormat="1" applyFont="1" applyBorder="1" applyAlignment="1">
      <alignment vertical="center"/>
    </xf>
    <xf numFmtId="0" fontId="19" fillId="0" borderId="31" xfId="0" applyFont="1" applyBorder="1" applyAlignment="1">
      <alignment horizontal="center" vertical="center" wrapText="1"/>
    </xf>
    <xf numFmtId="1" fontId="17" fillId="0" borderId="31" xfId="9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44437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794660" cy="82459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703036</xdr:colOff>
      <xdr:row>3</xdr:row>
      <xdr:rowOff>17223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oneCellAnchor>
    <xdr:from>
      <xdr:col>46</xdr:col>
      <xdr:colOff>559153</xdr:colOff>
      <xdr:row>0</xdr:row>
      <xdr:rowOff>123977</xdr:rowOff>
    </xdr:from>
    <xdr:ext cx="977134" cy="728212"/>
    <xdr:pic>
      <xdr:nvPicPr>
        <xdr:cNvPr id="8" name="Picture 5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45420" y="123977"/>
          <a:ext cx="977134" cy="728212"/>
        </a:xfrm>
        <a:prstGeom prst="rect">
          <a:avLst/>
        </a:prstGeom>
      </xdr:spPr>
    </xdr:pic>
    <xdr:clientData/>
  </xdr:oneCellAnchor>
  <xdr:twoCellAnchor editAs="oneCell">
    <xdr:from>
      <xdr:col>16</xdr:col>
      <xdr:colOff>84666</xdr:colOff>
      <xdr:row>56</xdr:row>
      <xdr:rowOff>84666</xdr:rowOff>
    </xdr:from>
    <xdr:to>
      <xdr:col>41</xdr:col>
      <xdr:colOff>672253</xdr:colOff>
      <xdr:row>59</xdr:row>
      <xdr:rowOff>142239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1ABFC8C7-F54F-46D1-993E-7495A6B8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7266" y="13724466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372532</xdr:colOff>
      <xdr:row>56</xdr:row>
      <xdr:rowOff>0</xdr:rowOff>
    </xdr:from>
    <xdr:to>
      <xdr:col>6</xdr:col>
      <xdr:colOff>1243541</xdr:colOff>
      <xdr:row>61</xdr:row>
      <xdr:rowOff>20110</xdr:rowOff>
    </xdr:to>
    <xdr:pic>
      <xdr:nvPicPr>
        <xdr:cNvPr id="4" name="Рисунок 1" descr="Соловьев Г">
          <a:extLst>
            <a:ext uri="{FF2B5EF4-FFF2-40B4-BE49-F238E27FC236}">
              <a16:creationId xmlns:a16="http://schemas.microsoft.com/office/drawing/2014/main" id="{839603FF-AD6F-4EE2-9CF4-F64F6DD4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799" y="10134600"/>
          <a:ext cx="1472142" cy="968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677333</xdr:colOff>
      <xdr:row>55</xdr:row>
      <xdr:rowOff>42333</xdr:rowOff>
    </xdr:from>
    <xdr:to>
      <xdr:col>46</xdr:col>
      <xdr:colOff>493184</xdr:colOff>
      <xdr:row>60</xdr:row>
      <xdr:rowOff>112183</xdr:rowOff>
    </xdr:to>
    <xdr:pic>
      <xdr:nvPicPr>
        <xdr:cNvPr id="11" name="Рисунок 10" descr="михайлова">
          <a:extLst>
            <a:ext uri="{FF2B5EF4-FFF2-40B4-BE49-F238E27FC236}">
              <a16:creationId xmlns:a16="http://schemas.microsoft.com/office/drawing/2014/main" id="{6E86D991-BD01-49CC-8925-E787FB2B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1200" y="9982200"/>
          <a:ext cx="1238251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2"/>
  <sheetViews>
    <sheetView tabSelected="1" view="pageBreakPreview" topLeftCell="A40" zoomScale="90" zoomScaleNormal="90" zoomScaleSheetLayoutView="90" workbookViewId="0">
      <selection activeCell="A52" sqref="A52:XFD54"/>
    </sheetView>
  </sheetViews>
  <sheetFormatPr defaultColWidth="9.21875" defaultRowHeight="13.8" x14ac:dyDescent="0.25"/>
  <cols>
    <col min="1" max="1" width="7" style="1" customWidth="1"/>
    <col min="2" max="2" width="7.77734375" style="9" customWidth="1"/>
    <col min="3" max="3" width="12.44140625" style="9" customWidth="1"/>
    <col min="4" max="4" width="18" style="1" customWidth="1"/>
    <col min="5" max="5" width="11.109375" style="36" customWidth="1"/>
    <col min="6" max="6" width="8.77734375" style="1" customWidth="1"/>
    <col min="7" max="7" width="24.109375" style="1" customWidth="1"/>
    <col min="8" max="17" width="3.21875" style="1" customWidth="1"/>
    <col min="18" max="33" width="3.21875" style="1" hidden="1" customWidth="1"/>
    <col min="34" max="35" width="4.21875" style="1" hidden="1" customWidth="1"/>
    <col min="36" max="40" width="3.21875" style="1" hidden="1" customWidth="1"/>
    <col min="41" max="41" width="2.77734375" style="1" hidden="1" customWidth="1"/>
    <col min="42" max="42" width="10.21875" style="1" customWidth="1"/>
    <col min="43" max="44" width="9.77734375" style="1" customWidth="1"/>
    <col min="45" max="45" width="10.21875" style="1" customWidth="1"/>
    <col min="46" max="46" width="10.44140625" style="1" customWidth="1"/>
    <col min="47" max="47" width="13.21875" style="1" customWidth="1"/>
    <col min="48" max="48" width="14.21875" style="1" customWidth="1"/>
    <col min="49" max="16384" width="9.21875" style="1"/>
  </cols>
  <sheetData>
    <row r="1" spans="1:48" ht="23.25" customHeight="1" x14ac:dyDescent="0.25">
      <c r="A1" s="137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</row>
    <row r="2" spans="1:48" ht="16.8" customHeight="1" x14ac:dyDescent="0.25">
      <c r="A2" s="137" t="s">
        <v>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</row>
    <row r="3" spans="1:48" ht="23.25" customHeight="1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</row>
    <row r="4" spans="1:48" ht="9" customHeigh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9" customHeight="1" x14ac:dyDescent="0.25">
      <c r="A5" s="143" t="s">
        <v>23</v>
      </c>
      <c r="B5" s="143"/>
      <c r="C5" s="143"/>
      <c r="D5" s="143"/>
      <c r="E5" s="143"/>
      <c r="F5" s="143"/>
      <c r="G5" s="143"/>
      <c r="H5" s="143"/>
      <c r="I5" s="14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s="2" customFormat="1" ht="20.25" customHeight="1" x14ac:dyDescent="0.25">
      <c r="A6" s="138" t="s">
        <v>36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</row>
    <row r="7" spans="1:48" s="2" customFormat="1" ht="18" customHeight="1" x14ac:dyDescent="0.25">
      <c r="A7" s="138" t="s">
        <v>39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</row>
    <row r="8" spans="1:48" s="2" customFormat="1" ht="3" customHeight="1" thickBot="1" x14ac:dyDescent="0.3">
      <c r="A8" s="155" t="s">
        <v>23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</row>
    <row r="9" spans="1:48" ht="24" customHeight="1" thickTop="1" x14ac:dyDescent="0.25">
      <c r="A9" s="144" t="s">
        <v>15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6"/>
    </row>
    <row r="10" spans="1:48" ht="18" customHeight="1" x14ac:dyDescent="0.25">
      <c r="A10" s="156" t="s">
        <v>28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8"/>
    </row>
    <row r="11" spans="1:48" ht="19.5" customHeight="1" x14ac:dyDescent="0.25">
      <c r="A11" s="156" t="s">
        <v>48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8"/>
    </row>
    <row r="12" spans="1:48" ht="10.050000000000001" customHeight="1" x14ac:dyDescent="0.25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4"/>
    </row>
    <row r="13" spans="1:48" ht="15.6" x14ac:dyDescent="0.25">
      <c r="A13" s="51" t="s">
        <v>40</v>
      </c>
      <c r="B13" s="13"/>
      <c r="C13" s="27"/>
      <c r="D13" s="26"/>
      <c r="E13" s="28"/>
      <c r="F13" s="3"/>
      <c r="G13" s="38" t="s">
        <v>33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19"/>
      <c r="AV13" s="20" t="s">
        <v>29</v>
      </c>
    </row>
    <row r="14" spans="1:48" ht="15.6" x14ac:dyDescent="0.25">
      <c r="A14" s="11" t="s">
        <v>41</v>
      </c>
      <c r="B14" s="8"/>
      <c r="C14" s="8"/>
      <c r="D14" s="37"/>
      <c r="E14" s="29"/>
      <c r="F14" s="4"/>
      <c r="G14" s="39" t="s">
        <v>34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1"/>
      <c r="AV14" s="22" t="s">
        <v>42</v>
      </c>
    </row>
    <row r="15" spans="1:48" ht="14.4" x14ac:dyDescent="0.25">
      <c r="A15" s="147" t="s">
        <v>6</v>
      </c>
      <c r="B15" s="148"/>
      <c r="C15" s="148"/>
      <c r="D15" s="148"/>
      <c r="E15" s="148"/>
      <c r="F15" s="148"/>
      <c r="G15" s="149"/>
      <c r="H15" s="150" t="s">
        <v>0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51"/>
    </row>
    <row r="16" spans="1:48" ht="14.4" x14ac:dyDescent="0.25">
      <c r="A16" s="12"/>
      <c r="B16" s="16"/>
      <c r="C16" s="16"/>
      <c r="D16" s="7"/>
      <c r="E16" s="30"/>
      <c r="F16" s="7"/>
      <c r="G16" s="6" t="s">
        <v>23</v>
      </c>
      <c r="H16" s="139" t="s">
        <v>45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1"/>
    </row>
    <row r="17" spans="1:48" ht="14.4" x14ac:dyDescent="0.25">
      <c r="A17" s="12" t="s">
        <v>13</v>
      </c>
      <c r="B17" s="16"/>
      <c r="C17" s="16"/>
      <c r="D17" s="5"/>
      <c r="E17" s="31"/>
      <c r="F17" s="5"/>
      <c r="G17" s="104" t="s">
        <v>43</v>
      </c>
      <c r="H17" s="126" t="s">
        <v>46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8"/>
    </row>
    <row r="18" spans="1:48" ht="14.4" x14ac:dyDescent="0.25">
      <c r="A18" s="12" t="s">
        <v>14</v>
      </c>
      <c r="B18" s="16"/>
      <c r="C18" s="16"/>
      <c r="D18" s="6"/>
      <c r="E18" s="30"/>
      <c r="F18" s="7"/>
      <c r="G18" s="104" t="s">
        <v>37</v>
      </c>
      <c r="H18" s="126" t="s">
        <v>47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8"/>
    </row>
    <row r="19" spans="1:48" ht="15" thickBot="1" x14ac:dyDescent="0.3">
      <c r="A19" s="18" t="s">
        <v>12</v>
      </c>
      <c r="B19" s="15"/>
      <c r="C19" s="15"/>
      <c r="D19" s="14"/>
      <c r="E19" s="32"/>
      <c r="F19" s="17"/>
      <c r="G19" s="104" t="s">
        <v>44</v>
      </c>
      <c r="H19" s="135" t="s">
        <v>20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52"/>
      <c r="AQ19" s="52"/>
      <c r="AR19" s="52"/>
      <c r="AS19" s="57"/>
      <c r="AT19" s="52"/>
      <c r="AU19" s="52"/>
      <c r="AV19" s="54" t="s">
        <v>81</v>
      </c>
    </row>
    <row r="20" spans="1:48" ht="6.75" customHeight="1" thickTop="1" thickBot="1" x14ac:dyDescent="0.3"/>
    <row r="21" spans="1:48" ht="27" customHeight="1" thickTop="1" x14ac:dyDescent="0.25">
      <c r="A21" s="123" t="s">
        <v>4</v>
      </c>
      <c r="B21" s="116" t="s">
        <v>9</v>
      </c>
      <c r="C21" s="116" t="s">
        <v>22</v>
      </c>
      <c r="D21" s="116" t="s">
        <v>1</v>
      </c>
      <c r="E21" s="118" t="s">
        <v>19</v>
      </c>
      <c r="F21" s="116" t="s">
        <v>5</v>
      </c>
      <c r="G21" s="116" t="s">
        <v>10</v>
      </c>
      <c r="H21" s="134" t="s">
        <v>27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16" t="s">
        <v>21</v>
      </c>
      <c r="AQ21" s="129" t="s">
        <v>30</v>
      </c>
      <c r="AR21" s="129"/>
      <c r="AS21" s="116" t="s">
        <v>17</v>
      </c>
      <c r="AT21" s="116" t="s">
        <v>18</v>
      </c>
      <c r="AU21" s="130" t="s">
        <v>16</v>
      </c>
      <c r="AV21" s="132" t="s">
        <v>11</v>
      </c>
    </row>
    <row r="22" spans="1:48" ht="20.25" customHeight="1" thickBot="1" x14ac:dyDescent="0.3">
      <c r="A22" s="124"/>
      <c r="B22" s="117"/>
      <c r="C22" s="117"/>
      <c r="D22" s="117"/>
      <c r="E22" s="119"/>
      <c r="F22" s="117"/>
      <c r="G22" s="117"/>
      <c r="H22" s="58">
        <v>1</v>
      </c>
      <c r="I22" s="58">
        <v>2</v>
      </c>
      <c r="J22" s="58">
        <v>3</v>
      </c>
      <c r="K22" s="58">
        <v>4</v>
      </c>
      <c r="L22" s="58">
        <v>5</v>
      </c>
      <c r="M22" s="58">
        <v>6</v>
      </c>
      <c r="N22" s="58">
        <v>7</v>
      </c>
      <c r="O22" s="58">
        <v>8</v>
      </c>
      <c r="P22" s="58">
        <v>9</v>
      </c>
      <c r="Q22" s="58">
        <v>10</v>
      </c>
      <c r="R22" s="58">
        <v>11</v>
      </c>
      <c r="S22" s="58">
        <v>12</v>
      </c>
      <c r="T22" s="58">
        <v>13</v>
      </c>
      <c r="U22" s="58">
        <v>14</v>
      </c>
      <c r="V22" s="58">
        <v>15</v>
      </c>
      <c r="W22" s="58">
        <v>16</v>
      </c>
      <c r="X22" s="58">
        <v>17</v>
      </c>
      <c r="Y22" s="58">
        <v>18</v>
      </c>
      <c r="Z22" s="58">
        <v>19</v>
      </c>
      <c r="AA22" s="58">
        <v>20</v>
      </c>
      <c r="AB22" s="58">
        <v>21</v>
      </c>
      <c r="AC22" s="58">
        <v>22</v>
      </c>
      <c r="AD22" s="58">
        <v>23</v>
      </c>
      <c r="AE22" s="58">
        <v>24</v>
      </c>
      <c r="AF22" s="58">
        <v>25</v>
      </c>
      <c r="AG22" s="58">
        <v>26</v>
      </c>
      <c r="AH22" s="58">
        <v>27</v>
      </c>
      <c r="AI22" s="58">
        <v>28</v>
      </c>
      <c r="AJ22" s="58">
        <v>29</v>
      </c>
      <c r="AK22" s="58">
        <v>30</v>
      </c>
      <c r="AL22" s="58">
        <v>31</v>
      </c>
      <c r="AM22" s="58">
        <v>32</v>
      </c>
      <c r="AN22" s="58">
        <v>33</v>
      </c>
      <c r="AO22" s="58">
        <v>34</v>
      </c>
      <c r="AP22" s="117"/>
      <c r="AQ22" s="59" t="s">
        <v>25</v>
      </c>
      <c r="AR22" s="59" t="s">
        <v>26</v>
      </c>
      <c r="AS22" s="117"/>
      <c r="AT22" s="117"/>
      <c r="AU22" s="131"/>
      <c r="AV22" s="133"/>
    </row>
    <row r="23" spans="1:48" ht="26.55" customHeight="1" x14ac:dyDescent="0.25">
      <c r="A23" s="88">
        <v>1</v>
      </c>
      <c r="B23" s="86">
        <v>16</v>
      </c>
      <c r="C23" s="66">
        <v>10090936672</v>
      </c>
      <c r="D23" s="67" t="s">
        <v>49</v>
      </c>
      <c r="E23" s="68">
        <v>38489</v>
      </c>
      <c r="F23" s="69"/>
      <c r="G23" s="69" t="s">
        <v>50</v>
      </c>
      <c r="H23" s="105"/>
      <c r="I23" s="106">
        <v>3</v>
      </c>
      <c r="J23" s="106">
        <v>3</v>
      </c>
      <c r="K23" s="106">
        <v>1</v>
      </c>
      <c r="L23" s="106"/>
      <c r="M23" s="106">
        <v>5</v>
      </c>
      <c r="N23" s="106">
        <v>3</v>
      </c>
      <c r="O23" s="106">
        <v>3</v>
      </c>
      <c r="P23" s="106">
        <v>5</v>
      </c>
      <c r="Q23" s="106">
        <v>2</v>
      </c>
      <c r="R23" s="106"/>
      <c r="S23" s="106"/>
      <c r="T23" s="106"/>
      <c r="U23" s="106"/>
      <c r="V23" s="106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107">
        <v>4</v>
      </c>
      <c r="AQ23" s="107">
        <v>40</v>
      </c>
      <c r="AR23" s="84"/>
      <c r="AS23" s="84">
        <f>(SUM(H23,I23,J23,K23,L23,M23,N23,O23:AO23,AQ23))-AR23</f>
        <v>65</v>
      </c>
      <c r="AT23" s="84"/>
      <c r="AU23" s="70"/>
      <c r="AV23" s="71"/>
    </row>
    <row r="24" spans="1:48" ht="26.55" customHeight="1" thickBot="1" x14ac:dyDescent="0.3">
      <c r="A24" s="99">
        <f>A23</f>
        <v>1</v>
      </c>
      <c r="B24" s="108"/>
      <c r="C24" s="72">
        <v>10079259993</v>
      </c>
      <c r="D24" s="73" t="s">
        <v>51</v>
      </c>
      <c r="E24" s="74">
        <v>38576</v>
      </c>
      <c r="F24" s="75"/>
      <c r="G24" s="75" t="s">
        <v>50</v>
      </c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10"/>
      <c r="AQ24" s="110"/>
      <c r="AR24" s="98"/>
      <c r="AS24" s="98"/>
      <c r="AT24" s="87"/>
      <c r="AU24" s="76"/>
      <c r="AV24" s="77"/>
    </row>
    <row r="25" spans="1:48" ht="26.55" customHeight="1" x14ac:dyDescent="0.25">
      <c r="A25" s="88">
        <v>2</v>
      </c>
      <c r="B25" s="86">
        <v>15</v>
      </c>
      <c r="C25" s="60">
        <v>10097338672</v>
      </c>
      <c r="D25" s="61" t="s">
        <v>52</v>
      </c>
      <c r="E25" s="62">
        <v>38360</v>
      </c>
      <c r="F25" s="63"/>
      <c r="G25" s="63" t="s">
        <v>50</v>
      </c>
      <c r="H25" s="105"/>
      <c r="I25" s="106">
        <v>5</v>
      </c>
      <c r="J25" s="106">
        <v>5</v>
      </c>
      <c r="K25" s="106">
        <v>3</v>
      </c>
      <c r="L25" s="106">
        <v>5</v>
      </c>
      <c r="M25" s="106">
        <v>3</v>
      </c>
      <c r="N25" s="106">
        <v>5</v>
      </c>
      <c r="O25" s="106">
        <v>5</v>
      </c>
      <c r="P25" s="106">
        <v>3</v>
      </c>
      <c r="Q25" s="106">
        <v>10</v>
      </c>
      <c r="R25" s="106"/>
      <c r="S25" s="106"/>
      <c r="T25" s="106"/>
      <c r="U25" s="106"/>
      <c r="V25" s="106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107">
        <v>1</v>
      </c>
      <c r="AQ25" s="107">
        <v>20</v>
      </c>
      <c r="AR25" s="84"/>
      <c r="AS25" s="84">
        <f>(SUM(H25,I25,J25,K25,L25,M25,N25,O25:AO25,AQ25))-AR25</f>
        <v>64</v>
      </c>
      <c r="AT25" s="84"/>
      <c r="AU25" s="64"/>
      <c r="AV25" s="65"/>
    </row>
    <row r="26" spans="1:48" ht="26.55" customHeight="1" thickBot="1" x14ac:dyDescent="0.3">
      <c r="A26" s="99">
        <f>A25</f>
        <v>2</v>
      </c>
      <c r="B26" s="108"/>
      <c r="C26" s="78">
        <v>10092621745</v>
      </c>
      <c r="D26" s="79" t="s">
        <v>53</v>
      </c>
      <c r="E26" s="80">
        <v>38828</v>
      </c>
      <c r="F26" s="81"/>
      <c r="G26" s="81" t="s">
        <v>50</v>
      </c>
      <c r="H26" s="105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10"/>
      <c r="AQ26" s="110"/>
      <c r="AR26" s="98"/>
      <c r="AS26" s="98"/>
      <c r="AT26" s="87"/>
      <c r="AU26" s="82"/>
      <c r="AV26" s="83"/>
    </row>
    <row r="27" spans="1:48" ht="26.55" customHeight="1" x14ac:dyDescent="0.25">
      <c r="A27" s="88">
        <v>3</v>
      </c>
      <c r="B27" s="86">
        <v>17</v>
      </c>
      <c r="C27" s="66">
        <v>10097338571</v>
      </c>
      <c r="D27" s="67" t="s">
        <v>54</v>
      </c>
      <c r="E27" s="68">
        <v>38425</v>
      </c>
      <c r="F27" s="69"/>
      <c r="G27" s="69" t="s">
        <v>50</v>
      </c>
      <c r="H27" s="105">
        <v>5</v>
      </c>
      <c r="I27" s="106"/>
      <c r="J27" s="106"/>
      <c r="K27" s="106">
        <v>5</v>
      </c>
      <c r="L27" s="106">
        <v>3</v>
      </c>
      <c r="M27" s="106">
        <v>2</v>
      </c>
      <c r="N27" s="106">
        <v>2</v>
      </c>
      <c r="O27" s="106">
        <v>2</v>
      </c>
      <c r="P27" s="106">
        <v>2</v>
      </c>
      <c r="Q27" s="106">
        <v>6</v>
      </c>
      <c r="R27" s="106"/>
      <c r="S27" s="106"/>
      <c r="T27" s="106"/>
      <c r="U27" s="106"/>
      <c r="V27" s="106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107">
        <v>2</v>
      </c>
      <c r="AQ27" s="107"/>
      <c r="AR27" s="84"/>
      <c r="AS27" s="84">
        <f>(SUM(H27,I27,J27,K27,L27,M27,N27,O27:AO27,AQ27))-AR27</f>
        <v>27</v>
      </c>
      <c r="AT27" s="84"/>
      <c r="AU27" s="70"/>
      <c r="AV27" s="71"/>
    </row>
    <row r="28" spans="1:48" ht="26.55" customHeight="1" thickBot="1" x14ac:dyDescent="0.3">
      <c r="A28" s="99">
        <f>A27</f>
        <v>3</v>
      </c>
      <c r="B28" s="108"/>
      <c r="C28" s="72">
        <v>10120261287</v>
      </c>
      <c r="D28" s="73" t="s">
        <v>55</v>
      </c>
      <c r="E28" s="74">
        <v>39151</v>
      </c>
      <c r="F28" s="75"/>
      <c r="G28" s="75" t="s">
        <v>50</v>
      </c>
      <c r="H28" s="105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10"/>
      <c r="AQ28" s="110"/>
      <c r="AR28" s="98"/>
      <c r="AS28" s="98"/>
      <c r="AT28" s="87"/>
      <c r="AU28" s="76"/>
      <c r="AV28" s="77"/>
    </row>
    <row r="29" spans="1:48" ht="26.55" customHeight="1" x14ac:dyDescent="0.25">
      <c r="A29" s="88">
        <v>4</v>
      </c>
      <c r="B29" s="86">
        <v>20</v>
      </c>
      <c r="C29" s="60">
        <v>10120261186</v>
      </c>
      <c r="D29" s="61" t="s">
        <v>56</v>
      </c>
      <c r="E29" s="62">
        <v>39274</v>
      </c>
      <c r="F29" s="63"/>
      <c r="G29" s="63" t="s">
        <v>50</v>
      </c>
      <c r="H29" s="105">
        <v>1</v>
      </c>
      <c r="I29" s="106">
        <v>2</v>
      </c>
      <c r="J29" s="106"/>
      <c r="K29" s="106">
        <v>2</v>
      </c>
      <c r="L29" s="106">
        <v>2</v>
      </c>
      <c r="M29" s="106">
        <v>1</v>
      </c>
      <c r="N29" s="106">
        <v>1</v>
      </c>
      <c r="O29" s="106">
        <v>1</v>
      </c>
      <c r="P29" s="106">
        <v>1</v>
      </c>
      <c r="Q29" s="106"/>
      <c r="R29" s="106"/>
      <c r="S29" s="106"/>
      <c r="T29" s="106"/>
      <c r="U29" s="106"/>
      <c r="V29" s="106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107">
        <v>6</v>
      </c>
      <c r="AQ29" s="107"/>
      <c r="AR29" s="84"/>
      <c r="AS29" s="84">
        <f>(SUM(H29,I29,J29,K29,L29,M29,N29,O29:AO29,AQ29))-AR29</f>
        <v>11</v>
      </c>
      <c r="AT29" s="84"/>
      <c r="AU29" s="64"/>
      <c r="AV29" s="65"/>
    </row>
    <row r="30" spans="1:48" ht="26.55" customHeight="1" thickBot="1" x14ac:dyDescent="0.3">
      <c r="A30" s="99">
        <f>A29</f>
        <v>4</v>
      </c>
      <c r="B30" s="108"/>
      <c r="C30" s="78">
        <v>10125311957</v>
      </c>
      <c r="D30" s="79" t="s">
        <v>57</v>
      </c>
      <c r="E30" s="80">
        <v>39525</v>
      </c>
      <c r="F30" s="81"/>
      <c r="G30" s="81" t="s">
        <v>50</v>
      </c>
      <c r="H30" s="105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10"/>
      <c r="AQ30" s="111"/>
      <c r="AR30" s="98"/>
      <c r="AS30" s="98"/>
      <c r="AT30" s="87"/>
      <c r="AU30" s="82"/>
      <c r="AV30" s="83"/>
    </row>
    <row r="31" spans="1:48" ht="26.55" customHeight="1" x14ac:dyDescent="0.25">
      <c r="A31" s="88">
        <v>5</v>
      </c>
      <c r="B31" s="86">
        <v>23</v>
      </c>
      <c r="C31" s="66">
        <v>10111627378</v>
      </c>
      <c r="D31" s="67" t="s">
        <v>58</v>
      </c>
      <c r="E31" s="68">
        <v>39242</v>
      </c>
      <c r="F31" s="69"/>
      <c r="G31" s="69" t="s">
        <v>50</v>
      </c>
      <c r="H31" s="105">
        <v>2</v>
      </c>
      <c r="I31" s="106">
        <v>1</v>
      </c>
      <c r="J31" s="106">
        <v>1</v>
      </c>
      <c r="K31" s="106"/>
      <c r="L31" s="106">
        <v>1</v>
      </c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107">
        <v>8</v>
      </c>
      <c r="AQ31" s="112"/>
      <c r="AR31" s="84"/>
      <c r="AS31" s="84">
        <f>(SUM(H31,I31,J31,K31,L31,M31,N31,O31:AO31,AQ31))-AR31</f>
        <v>5</v>
      </c>
      <c r="AT31" s="84"/>
      <c r="AU31" s="70"/>
      <c r="AV31" s="71"/>
    </row>
    <row r="32" spans="1:48" ht="26.55" customHeight="1" thickBot="1" x14ac:dyDescent="0.3">
      <c r="A32" s="99">
        <f>A31</f>
        <v>5</v>
      </c>
      <c r="B32" s="108"/>
      <c r="C32" s="72">
        <v>10105978645</v>
      </c>
      <c r="D32" s="73" t="s">
        <v>59</v>
      </c>
      <c r="E32" s="74">
        <v>39215</v>
      </c>
      <c r="F32" s="75"/>
      <c r="G32" s="75" t="s">
        <v>50</v>
      </c>
      <c r="H32" s="105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10"/>
      <c r="AQ32" s="111"/>
      <c r="AR32" s="98"/>
      <c r="AS32" s="98"/>
      <c r="AT32" s="87"/>
      <c r="AU32" s="76"/>
      <c r="AV32" s="77"/>
    </row>
    <row r="33" spans="1:48" ht="26.55" customHeight="1" x14ac:dyDescent="0.25">
      <c r="A33" s="88">
        <v>6</v>
      </c>
      <c r="B33" s="86">
        <v>19</v>
      </c>
      <c r="C33" s="60">
        <v>10125311654</v>
      </c>
      <c r="D33" s="61" t="s">
        <v>60</v>
      </c>
      <c r="E33" s="62">
        <v>39586</v>
      </c>
      <c r="F33" s="63"/>
      <c r="G33" s="63" t="s">
        <v>50</v>
      </c>
      <c r="H33" s="105"/>
      <c r="I33" s="106"/>
      <c r="J33" s="106"/>
      <c r="K33" s="106"/>
      <c r="L33" s="106"/>
      <c r="M33" s="106"/>
      <c r="N33" s="106"/>
      <c r="O33" s="106"/>
      <c r="P33" s="106"/>
      <c r="Q33" s="106">
        <v>4</v>
      </c>
      <c r="R33" s="106"/>
      <c r="S33" s="106"/>
      <c r="T33" s="106"/>
      <c r="U33" s="106"/>
      <c r="V33" s="106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107">
        <v>3</v>
      </c>
      <c r="AQ33" s="112"/>
      <c r="AR33" s="84"/>
      <c r="AS33" s="84">
        <f>(SUM(H33,I33,J33,K33,L33,M33,N33,O33:AO33,AQ33))-AR33</f>
        <v>4</v>
      </c>
      <c r="AT33" s="84"/>
      <c r="AU33" s="64"/>
      <c r="AV33" s="65"/>
    </row>
    <row r="34" spans="1:48" ht="26.55" customHeight="1" thickBot="1" x14ac:dyDescent="0.3">
      <c r="A34" s="99">
        <f>A33</f>
        <v>6</v>
      </c>
      <c r="B34" s="108"/>
      <c r="C34" s="159">
        <v>10137271653</v>
      </c>
      <c r="D34" s="79" t="s">
        <v>61</v>
      </c>
      <c r="E34" s="80">
        <v>39469</v>
      </c>
      <c r="F34" s="81"/>
      <c r="G34" s="81" t="s">
        <v>50</v>
      </c>
      <c r="H34" s="105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10"/>
      <c r="AQ34" s="111"/>
      <c r="AR34" s="98"/>
      <c r="AS34" s="98"/>
      <c r="AT34" s="87"/>
      <c r="AU34" s="82"/>
      <c r="AV34" s="83"/>
    </row>
    <row r="35" spans="1:48" ht="26.55" customHeight="1" x14ac:dyDescent="0.25">
      <c r="A35" s="88">
        <v>7</v>
      </c>
      <c r="B35" s="86">
        <v>18</v>
      </c>
      <c r="C35" s="160">
        <v>10111626065</v>
      </c>
      <c r="D35" s="61" t="s">
        <v>62</v>
      </c>
      <c r="E35" s="62">
        <v>39347</v>
      </c>
      <c r="F35" s="63"/>
      <c r="G35" s="63" t="s">
        <v>50</v>
      </c>
      <c r="H35" s="105">
        <v>3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107">
        <v>5</v>
      </c>
      <c r="AQ35" s="112"/>
      <c r="AR35" s="84">
        <v>20</v>
      </c>
      <c r="AS35" s="84">
        <f>(SUM(H35,I35,J35,K35,L35,M35,N35,O35:AO35,AQ35))-AR35</f>
        <v>-17</v>
      </c>
      <c r="AT35" s="84"/>
      <c r="AU35" s="64"/>
      <c r="AV35" s="65"/>
    </row>
    <row r="36" spans="1:48" ht="26.55" customHeight="1" thickBot="1" x14ac:dyDescent="0.3">
      <c r="A36" s="99">
        <v>7</v>
      </c>
      <c r="B36" s="108"/>
      <c r="C36" s="160">
        <v>10125311856</v>
      </c>
      <c r="D36" s="79" t="s">
        <v>63</v>
      </c>
      <c r="E36" s="80">
        <v>39525</v>
      </c>
      <c r="F36" s="81"/>
      <c r="G36" s="81" t="s">
        <v>50</v>
      </c>
      <c r="H36" s="105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10"/>
      <c r="AQ36" s="111"/>
      <c r="AR36" s="98"/>
      <c r="AS36" s="98"/>
      <c r="AT36" s="87"/>
      <c r="AU36" s="82"/>
      <c r="AV36" s="83"/>
    </row>
    <row r="37" spans="1:48" ht="26.55" customHeight="1" x14ac:dyDescent="0.25">
      <c r="A37" s="88">
        <v>8</v>
      </c>
      <c r="B37" s="86">
        <v>24</v>
      </c>
      <c r="C37" s="160">
        <v>10111625257</v>
      </c>
      <c r="D37" s="61" t="s">
        <v>64</v>
      </c>
      <c r="E37" s="62">
        <v>39219</v>
      </c>
      <c r="F37" s="63"/>
      <c r="G37" s="63" t="s">
        <v>50</v>
      </c>
      <c r="H37" s="105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107">
        <v>7</v>
      </c>
      <c r="AQ37" s="112"/>
      <c r="AR37" s="84">
        <v>20</v>
      </c>
      <c r="AS37" s="84">
        <f>(SUM(H37,I37,J37,K37,L37,M37,N37,O37:AO37,AQ37))-AR37</f>
        <v>-20</v>
      </c>
      <c r="AT37" s="84"/>
      <c r="AU37" s="64"/>
      <c r="AV37" s="65"/>
    </row>
    <row r="38" spans="1:48" ht="26.55" customHeight="1" thickBot="1" x14ac:dyDescent="0.3">
      <c r="A38" s="99">
        <v>9</v>
      </c>
      <c r="B38" s="108"/>
      <c r="C38" s="160">
        <v>10091544742</v>
      </c>
      <c r="D38" s="79" t="s">
        <v>65</v>
      </c>
      <c r="E38" s="80">
        <v>39346</v>
      </c>
      <c r="F38" s="81"/>
      <c r="G38" s="81" t="s">
        <v>50</v>
      </c>
      <c r="H38" s="105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10"/>
      <c r="AQ38" s="111"/>
      <c r="AR38" s="98"/>
      <c r="AS38" s="98"/>
      <c r="AT38" s="87"/>
      <c r="AU38" s="82"/>
      <c r="AV38" s="83"/>
    </row>
    <row r="39" spans="1:48" ht="26.55" customHeight="1" x14ac:dyDescent="0.25">
      <c r="A39" s="88">
        <v>9</v>
      </c>
      <c r="B39" s="86">
        <v>25</v>
      </c>
      <c r="C39" s="160">
        <v>10115493638</v>
      </c>
      <c r="D39" s="61" t="s">
        <v>66</v>
      </c>
      <c r="E39" s="62">
        <v>39608</v>
      </c>
      <c r="F39" s="63"/>
      <c r="G39" s="63" t="s">
        <v>50</v>
      </c>
      <c r="H39" s="105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107"/>
      <c r="AQ39" s="112"/>
      <c r="AR39" s="84">
        <v>40</v>
      </c>
      <c r="AS39" s="84">
        <f>(SUM(H39,I39,J39,K39,L39,M39,N39,O39:AO39,AQ39))-AR39</f>
        <v>-40</v>
      </c>
      <c r="AT39" s="84"/>
      <c r="AU39" s="64"/>
      <c r="AV39" s="65" t="s">
        <v>38</v>
      </c>
    </row>
    <row r="40" spans="1:48" ht="26.55" customHeight="1" thickBot="1" x14ac:dyDescent="0.3">
      <c r="A40" s="99">
        <v>9</v>
      </c>
      <c r="B40" s="108"/>
      <c r="C40" s="160">
        <v>10137306716</v>
      </c>
      <c r="D40" s="79" t="s">
        <v>67</v>
      </c>
      <c r="E40" s="80">
        <v>39955</v>
      </c>
      <c r="F40" s="81"/>
      <c r="G40" s="81" t="s">
        <v>50</v>
      </c>
      <c r="H40" s="105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10"/>
      <c r="AQ40" s="111"/>
      <c r="AR40" s="98"/>
      <c r="AS40" s="98"/>
      <c r="AT40" s="87"/>
      <c r="AU40" s="82"/>
      <c r="AV40" s="83"/>
    </row>
    <row r="41" spans="1:48" ht="26.55" customHeight="1" x14ac:dyDescent="0.25">
      <c r="A41" s="88">
        <v>9</v>
      </c>
      <c r="B41" s="86">
        <v>22</v>
      </c>
      <c r="C41" s="160">
        <v>10083324091</v>
      </c>
      <c r="D41" s="61" t="s">
        <v>69</v>
      </c>
      <c r="E41" s="62">
        <v>39854</v>
      </c>
      <c r="F41" s="63"/>
      <c r="G41" s="63" t="s">
        <v>50</v>
      </c>
      <c r="H41" s="105"/>
      <c r="I41" s="106"/>
      <c r="J41" s="106">
        <v>2</v>
      </c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107"/>
      <c r="AQ41" s="112"/>
      <c r="AR41" s="84">
        <v>40</v>
      </c>
      <c r="AS41" s="84">
        <f>(SUM(H41,I41,J41,K41,L41,M41,N41,O41:AO41,AQ41))-AR41</f>
        <v>-38</v>
      </c>
      <c r="AT41" s="84"/>
      <c r="AU41" s="64"/>
      <c r="AV41" s="65" t="s">
        <v>38</v>
      </c>
    </row>
    <row r="42" spans="1:48" ht="26.55" customHeight="1" thickBot="1" x14ac:dyDescent="0.3">
      <c r="A42" s="99">
        <v>9</v>
      </c>
      <c r="B42" s="108"/>
      <c r="C42" s="160">
        <v>10137272259</v>
      </c>
      <c r="D42" s="79" t="s">
        <v>70</v>
      </c>
      <c r="E42" s="80">
        <v>39956</v>
      </c>
      <c r="F42" s="81"/>
      <c r="G42" s="81" t="s">
        <v>50</v>
      </c>
      <c r="H42" s="105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10"/>
      <c r="AQ42" s="111"/>
      <c r="AR42" s="98"/>
      <c r="AS42" s="98"/>
      <c r="AT42" s="87"/>
      <c r="AU42" s="82"/>
      <c r="AV42" s="83"/>
    </row>
    <row r="43" spans="1:48" ht="26.55" customHeight="1" x14ac:dyDescent="0.25">
      <c r="A43" s="88">
        <v>9</v>
      </c>
      <c r="B43" s="86">
        <v>21</v>
      </c>
      <c r="C43" s="160">
        <v>10137307322</v>
      </c>
      <c r="D43" s="61" t="s">
        <v>71</v>
      </c>
      <c r="E43" s="62">
        <v>39527</v>
      </c>
      <c r="F43" s="63"/>
      <c r="G43" s="63" t="s">
        <v>50</v>
      </c>
      <c r="H43" s="105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107"/>
      <c r="AQ43" s="112"/>
      <c r="AR43" s="84">
        <v>40</v>
      </c>
      <c r="AS43" s="84">
        <f>(SUM(H43,I43,J43,K43,L43,M43,N43,O43:AO43,AQ43))-AR43</f>
        <v>-40</v>
      </c>
      <c r="AT43" s="84"/>
      <c r="AU43" s="64"/>
      <c r="AV43" s="65" t="s">
        <v>38</v>
      </c>
    </row>
    <row r="44" spans="1:48" ht="26.55" customHeight="1" thickBot="1" x14ac:dyDescent="0.3">
      <c r="A44" s="99">
        <v>9</v>
      </c>
      <c r="B44" s="108"/>
      <c r="C44" s="160">
        <v>10137306312</v>
      </c>
      <c r="D44" s="79" t="s">
        <v>72</v>
      </c>
      <c r="E44" s="80">
        <v>39974</v>
      </c>
      <c r="F44" s="81"/>
      <c r="G44" s="81" t="s">
        <v>50</v>
      </c>
      <c r="H44" s="105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10"/>
      <c r="AQ44" s="111"/>
      <c r="AR44" s="98"/>
      <c r="AS44" s="98"/>
      <c r="AT44" s="87"/>
      <c r="AU44" s="82"/>
      <c r="AV44" s="83"/>
    </row>
    <row r="45" spans="1:48" ht="26.55" customHeight="1" x14ac:dyDescent="0.25">
      <c r="A45" s="88">
        <v>9</v>
      </c>
      <c r="B45" s="86">
        <v>27</v>
      </c>
      <c r="C45" s="160">
        <v>10082231934</v>
      </c>
      <c r="D45" s="61" t="s">
        <v>73</v>
      </c>
      <c r="E45" s="62">
        <v>38705</v>
      </c>
      <c r="F45" s="63"/>
      <c r="G45" s="63" t="s">
        <v>74</v>
      </c>
      <c r="H45" s="105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107"/>
      <c r="AQ45" s="112"/>
      <c r="AR45" s="84">
        <v>40</v>
      </c>
      <c r="AS45" s="84">
        <f>(SUM(H45,I45,J45,K45,L45,M45,N45,O45:AO45,AQ45))-AR45</f>
        <v>-40</v>
      </c>
      <c r="AT45" s="84"/>
      <c r="AU45" s="64"/>
      <c r="AV45" s="65" t="s">
        <v>38</v>
      </c>
    </row>
    <row r="46" spans="1:48" ht="26.55" customHeight="1" thickBot="1" x14ac:dyDescent="0.3">
      <c r="A46" s="99">
        <v>9</v>
      </c>
      <c r="B46" s="108"/>
      <c r="C46" s="160">
        <v>10082231732</v>
      </c>
      <c r="D46" s="79" t="s">
        <v>75</v>
      </c>
      <c r="E46" s="80">
        <v>38437</v>
      </c>
      <c r="F46" s="81"/>
      <c r="G46" s="81" t="s">
        <v>74</v>
      </c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10"/>
      <c r="AQ46" s="111"/>
      <c r="AR46" s="98"/>
      <c r="AS46" s="98"/>
      <c r="AT46" s="87"/>
      <c r="AU46" s="82"/>
      <c r="AV46" s="83"/>
    </row>
    <row r="47" spans="1:48" ht="26.55" customHeight="1" x14ac:dyDescent="0.25">
      <c r="A47" s="88">
        <v>9</v>
      </c>
      <c r="B47" s="86">
        <v>28</v>
      </c>
      <c r="C47" s="160">
        <v>10083179096</v>
      </c>
      <c r="D47" s="161" t="s">
        <v>76</v>
      </c>
      <c r="E47" s="162">
        <v>38485</v>
      </c>
      <c r="F47" s="163"/>
      <c r="G47" s="163" t="s">
        <v>74</v>
      </c>
      <c r="H47" s="105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5"/>
      <c r="AQ47" s="166"/>
      <c r="AR47" s="84">
        <v>40</v>
      </c>
      <c r="AS47" s="84">
        <f>(SUM(H47,I47,J47,K47,L47,M47,N47,O47:AO47,AQ47))-AR47</f>
        <v>-40</v>
      </c>
      <c r="AT47" s="168"/>
      <c r="AU47" s="169"/>
      <c r="AV47" s="65" t="s">
        <v>38</v>
      </c>
    </row>
    <row r="48" spans="1:48" ht="26.55" customHeight="1" thickBot="1" x14ac:dyDescent="0.3">
      <c r="A48" s="99">
        <v>9</v>
      </c>
      <c r="B48" s="108"/>
      <c r="C48" s="160">
        <v>10083185867</v>
      </c>
      <c r="D48" s="161" t="s">
        <v>77</v>
      </c>
      <c r="E48" s="162">
        <v>38682</v>
      </c>
      <c r="F48" s="163"/>
      <c r="G48" s="163" t="s">
        <v>74</v>
      </c>
      <c r="H48" s="105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5"/>
      <c r="AQ48" s="166"/>
      <c r="AR48" s="167"/>
      <c r="AS48" s="167"/>
      <c r="AT48" s="168"/>
      <c r="AU48" s="169"/>
      <c r="AV48" s="170"/>
    </row>
    <row r="49" spans="1:48" ht="26.55" customHeight="1" x14ac:dyDescent="0.25">
      <c r="A49" s="88" t="s">
        <v>68</v>
      </c>
      <c r="B49" s="86">
        <v>26</v>
      </c>
      <c r="C49" s="160">
        <v>10083180514</v>
      </c>
      <c r="D49" s="61" t="s">
        <v>78</v>
      </c>
      <c r="E49" s="62">
        <v>38373</v>
      </c>
      <c r="F49" s="63"/>
      <c r="G49" s="63" t="s">
        <v>79</v>
      </c>
      <c r="H49" s="105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107"/>
      <c r="AQ49" s="112"/>
      <c r="AR49" s="84"/>
      <c r="AS49" s="84"/>
      <c r="AT49" s="84"/>
      <c r="AU49" s="64"/>
      <c r="AV49" s="65"/>
    </row>
    <row r="50" spans="1:48" ht="26.55" customHeight="1" thickBot="1" x14ac:dyDescent="0.3">
      <c r="A50" s="99"/>
      <c r="B50" s="108"/>
      <c r="C50" s="160">
        <v>10079412264</v>
      </c>
      <c r="D50" s="79" t="s">
        <v>80</v>
      </c>
      <c r="E50" s="80">
        <v>38705</v>
      </c>
      <c r="F50" s="81"/>
      <c r="G50" s="81" t="s">
        <v>79</v>
      </c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10"/>
      <c r="AQ50" s="111"/>
      <c r="AR50" s="98"/>
      <c r="AS50" s="98"/>
      <c r="AT50" s="87"/>
      <c r="AU50" s="82"/>
      <c r="AV50" s="83"/>
    </row>
    <row r="51" spans="1:48" ht="10.5" customHeight="1" x14ac:dyDescent="0.25">
      <c r="A51" s="53"/>
    </row>
    <row r="52" spans="1:48" ht="15" hidden="1" thickTop="1" x14ac:dyDescent="0.25">
      <c r="A52" s="121" t="s">
        <v>3</v>
      </c>
      <c r="B52" s="122"/>
      <c r="C52" s="122"/>
      <c r="D52" s="122"/>
      <c r="E52" s="43"/>
      <c r="F52" s="43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5"/>
    </row>
    <row r="53" spans="1:48" ht="14.4" hidden="1" x14ac:dyDescent="0.25">
      <c r="A53" s="89" t="s">
        <v>31</v>
      </c>
      <c r="B53" s="13"/>
      <c r="C53" s="90"/>
      <c r="D53" s="13"/>
      <c r="E53" s="33"/>
      <c r="F53" s="13"/>
      <c r="G53" s="46"/>
      <c r="H53" s="91"/>
      <c r="I53" s="47"/>
      <c r="J53" s="47"/>
      <c r="K53" s="47"/>
      <c r="L53" s="47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47"/>
      <c r="AQ53" s="46"/>
      <c r="AR53" s="46"/>
      <c r="AS53" s="47"/>
      <c r="AT53" s="23"/>
      <c r="AU53" s="92"/>
      <c r="AV53" s="45"/>
    </row>
    <row r="54" spans="1:48" ht="14.4" hidden="1" x14ac:dyDescent="0.25">
      <c r="A54" s="93" t="s">
        <v>32</v>
      </c>
      <c r="B54" s="8"/>
      <c r="C54" s="94"/>
      <c r="D54" s="8"/>
      <c r="E54" s="95"/>
      <c r="F54" s="8"/>
      <c r="G54" s="50"/>
      <c r="H54" s="96"/>
      <c r="I54" s="48"/>
      <c r="J54" s="48"/>
      <c r="K54" s="48"/>
      <c r="L54" s="48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8"/>
      <c r="AQ54" s="50"/>
      <c r="AR54" s="50"/>
      <c r="AS54" s="48"/>
      <c r="AT54" s="49"/>
      <c r="AU54" s="97"/>
      <c r="AV54" s="44"/>
    </row>
    <row r="55" spans="1:48" ht="4.5" customHeight="1" x14ac:dyDescent="0.25">
      <c r="A55" s="24"/>
      <c r="B55" s="10"/>
      <c r="C55" s="10"/>
      <c r="D55" s="5"/>
      <c r="E55" s="3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25"/>
    </row>
    <row r="56" spans="1:48" ht="15.6" x14ac:dyDescent="0.25">
      <c r="A56" s="103"/>
      <c r="B56" s="100"/>
      <c r="C56" s="100"/>
      <c r="D56" s="100"/>
      <c r="E56" s="115" t="s">
        <v>8</v>
      </c>
      <c r="F56" s="115"/>
      <c r="G56" s="115"/>
      <c r="H56" s="115"/>
      <c r="I56" s="115"/>
      <c r="J56" s="115"/>
      <c r="K56" s="115"/>
      <c r="L56" s="115" t="s">
        <v>2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 t="s">
        <v>24</v>
      </c>
      <c r="AS56" s="115"/>
      <c r="AT56" s="115"/>
      <c r="AU56" s="115"/>
      <c r="AV56" s="120"/>
    </row>
    <row r="57" spans="1:48" ht="15.6" x14ac:dyDescent="0.2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2"/>
    </row>
    <row r="58" spans="1:48" ht="15.6" x14ac:dyDescent="0.2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2"/>
    </row>
    <row r="59" spans="1:48" x14ac:dyDescent="0.25">
      <c r="A59" s="55"/>
      <c r="D59" s="9"/>
      <c r="E59" s="35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56"/>
    </row>
    <row r="60" spans="1:48" x14ac:dyDescent="0.25">
      <c r="A60" s="55"/>
      <c r="D60" s="9"/>
      <c r="E60" s="35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56"/>
    </row>
    <row r="61" spans="1:48" ht="16.2" thickBot="1" x14ac:dyDescent="0.3">
      <c r="A61" s="102" t="s">
        <v>23</v>
      </c>
      <c r="B61" s="101"/>
      <c r="C61" s="101"/>
      <c r="D61" s="101"/>
      <c r="E61" s="113" t="str">
        <f>G17</f>
        <v>Соловьев Г.Н. (ВК, Санкт-Петербург)</v>
      </c>
      <c r="F61" s="113"/>
      <c r="G61" s="113"/>
      <c r="H61" s="113"/>
      <c r="I61" s="113"/>
      <c r="J61" s="113"/>
      <c r="K61" s="113"/>
      <c r="L61" s="113" t="str">
        <f>G18</f>
        <v>Валова А.С. (ВК, Санкт-Петербург)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 t="str">
        <f>G19</f>
        <v>Михайлова И.Н. (ВК, Санкт-Петербург)</v>
      </c>
      <c r="AS61" s="113"/>
      <c r="AT61" s="113"/>
      <c r="AU61" s="113"/>
      <c r="AV61" s="114"/>
    </row>
    <row r="62" spans="1:48" ht="14.4" thickTop="1" x14ac:dyDescent="0.25"/>
  </sheetData>
  <sortState xmlns:xlrd2="http://schemas.microsoft.com/office/spreadsheetml/2017/richdata2" ref="B23:BB32">
    <sortCondition descending="1" ref="AS23:AS32"/>
  </sortState>
  <mergeCells count="40">
    <mergeCell ref="A1:AV1"/>
    <mergeCell ref="A2:AV2"/>
    <mergeCell ref="A3:AV3"/>
    <mergeCell ref="A6:AV6"/>
    <mergeCell ref="H17:AV17"/>
    <mergeCell ref="H16:AV16"/>
    <mergeCell ref="A4:I4"/>
    <mergeCell ref="A5:I5"/>
    <mergeCell ref="A7:AV7"/>
    <mergeCell ref="A9:AV9"/>
    <mergeCell ref="A15:G15"/>
    <mergeCell ref="H15:AV15"/>
    <mergeCell ref="A12:AV12"/>
    <mergeCell ref="A8:AV8"/>
    <mergeCell ref="A10:AV10"/>
    <mergeCell ref="A11:AV11"/>
    <mergeCell ref="H18:AV18"/>
    <mergeCell ref="AP21:AP22"/>
    <mergeCell ref="AQ21:AR21"/>
    <mergeCell ref="AS21:AS22"/>
    <mergeCell ref="AT21:AT22"/>
    <mergeCell ref="AU21:AU22"/>
    <mergeCell ref="AV21:AV22"/>
    <mergeCell ref="H21:AO21"/>
    <mergeCell ref="H19:AO19"/>
    <mergeCell ref="G21:G22"/>
    <mergeCell ref="F21:F22"/>
    <mergeCell ref="E21:E22"/>
    <mergeCell ref="D21:D22"/>
    <mergeCell ref="AR56:AV56"/>
    <mergeCell ref="A52:D52"/>
    <mergeCell ref="C21:C22"/>
    <mergeCell ref="B21:B22"/>
    <mergeCell ref="A21:A22"/>
    <mergeCell ref="G52:AV52"/>
    <mergeCell ref="AR61:AV61"/>
    <mergeCell ref="L56:AQ56"/>
    <mergeCell ref="L61:AQ61"/>
    <mergeCell ref="E56:K56"/>
    <mergeCell ref="E61:K61"/>
  </mergeCells>
  <conditionalFormatting sqref="AP55:AR55 AP57:AR60 AP62:AR1048576 AR61 AR56 AP51:AR51 AQ53:AR54 G53:G54 AP8:AR14 AP21 AP20:AR20">
    <cfRule type="duplicateValues" dxfId="1" priority="2"/>
  </conditionalFormatting>
  <conditionalFormatting sqref="AP4:AR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73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Мэдисон</vt:lpstr>
      <vt:lpstr>Мэдисон!Заголовки_для_печати</vt:lpstr>
      <vt:lpstr>Мэдисон!Область_печати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2023-06-05T13:03:32Z</cp:lastPrinted>
  <dcterms:created xsi:type="dcterms:W3CDTF">1996-10-08T23:32:33Z</dcterms:created>
  <dcterms:modified xsi:type="dcterms:W3CDTF">2023-06-05T13:09:32Z</dcterms:modified>
</cp:coreProperties>
</file>