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A4923603-1E65-4449-83AE-6D335F3E39EF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ком спринт" sheetId="10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00" l="1"/>
  <c r="L33" i="100"/>
  <c r="K33" i="100"/>
  <c r="J33" i="100"/>
  <c r="I33" i="100"/>
  <c r="H33" i="100"/>
  <c r="K39" i="100" l="1"/>
  <c r="L39" i="100" s="1"/>
  <c r="K36" i="100"/>
  <c r="L36" i="100" s="1"/>
  <c r="L37" i="100" s="1"/>
  <c r="K32" i="100"/>
  <c r="L32" i="100" s="1"/>
  <c r="L35" i="100" s="1"/>
  <c r="K29" i="100"/>
  <c r="L29" i="100" s="1"/>
  <c r="L30" i="100" s="1"/>
  <c r="K26" i="100"/>
  <c r="K23" i="100"/>
  <c r="A41" i="100"/>
  <c r="A40" i="100"/>
  <c r="J38" i="100"/>
  <c r="J37" i="100"/>
  <c r="I38" i="100"/>
  <c r="H38" i="100"/>
  <c r="I37" i="100"/>
  <c r="H37" i="100"/>
  <c r="J35" i="100"/>
  <c r="I35" i="100"/>
  <c r="H35" i="100"/>
  <c r="J34" i="100"/>
  <c r="I34" i="100"/>
  <c r="H34" i="100"/>
  <c r="J31" i="100"/>
  <c r="I31" i="100"/>
  <c r="H31" i="100"/>
  <c r="J30" i="100"/>
  <c r="I30" i="100"/>
  <c r="H30" i="100"/>
  <c r="J28" i="100"/>
  <c r="I28" i="100"/>
  <c r="H28" i="100"/>
  <c r="J27" i="100"/>
  <c r="I27" i="100"/>
  <c r="H27" i="100"/>
  <c r="J25" i="100"/>
  <c r="I25" i="100"/>
  <c r="J24" i="100"/>
  <c r="I24" i="100"/>
  <c r="H25" i="100"/>
  <c r="H24" i="100"/>
  <c r="A38" i="100"/>
  <c r="A37" i="100"/>
  <c r="A35" i="100"/>
  <c r="A34" i="100"/>
  <c r="A31" i="100"/>
  <c r="A30" i="100"/>
  <c r="A28" i="100"/>
  <c r="A27" i="100"/>
  <c r="A25" i="100"/>
  <c r="K38" i="100" l="1"/>
  <c r="L38" i="100"/>
  <c r="K37" i="100"/>
  <c r="K35" i="100"/>
  <c r="L34" i="100"/>
  <c r="K34" i="100"/>
  <c r="L31" i="100"/>
  <c r="K30" i="100"/>
  <c r="K31" i="100"/>
  <c r="K27" i="100"/>
  <c r="L26" i="100"/>
  <c r="K24" i="100"/>
  <c r="L23" i="100"/>
  <c r="K28" i="100"/>
  <c r="K25" i="100"/>
  <c r="A24" i="100"/>
  <c r="N28" i="100"/>
  <c r="N27" i="100"/>
  <c r="N25" i="100"/>
  <c r="N24" i="100"/>
  <c r="L28" i="100" l="1"/>
  <c r="L27" i="100"/>
  <c r="L25" i="100"/>
  <c r="L24" i="100"/>
  <c r="L53" i="100"/>
  <c r="H53" i="100"/>
  <c r="E53" i="100"/>
</calcChain>
</file>

<file path=xl/sharedStrings.xml><?xml version="1.0" encoding="utf-8"?>
<sst xmlns="http://schemas.openxmlformats.org/spreadsheetml/2006/main" count="115" uniqueCount="77">
  <si>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</si>
  <si>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</si>
  <si>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</si>
  <si>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</si>
  <si>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</si>
  <si>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</si>
  <si>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</si>
  <si>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</si>
  <si>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</si>
  <si>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</si>
  <si>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</si>
  <si>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</si>
  <si>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</si>
  <si>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</si>
  <si>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</si>
  <si>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</si>
  <si>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</si>
  <si>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</si>
  <si>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</si>
  <si>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</si>
  <si>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</si>
  <si>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</si>
  <si>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</si>
  <si>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</si>
  <si>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</si>
  <si>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</si>
  <si>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</si>
  <si>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</si>
  <si>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</si>
  <si>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</si>
  <si>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</si>
  <si>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</si>
  <si>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</si>
  <si>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</si>
  <si>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</si>
  <si>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</si>
  <si>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</si>
  <si>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</si>
  <si>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0-250 м</t>
  </si>
  <si>
    <t>250-500 м</t>
  </si>
  <si>
    <t>500-750 м</t>
  </si>
  <si>
    <t>МЕСТО ПРОВЕДЕНИЯ: г. Москва</t>
  </si>
  <si>
    <t>ДАТА ПРОВЕДЕНИЯ: 09-13 февраля 2023 года</t>
  </si>
  <si>
    <t>№ ЕКП 2023: 26285</t>
  </si>
  <si>
    <t>Департамент спорта города Москвы</t>
  </si>
  <si>
    <t>РСОО "Федерация велосипедного спорта в городе Москве"</t>
  </si>
  <si>
    <t>ВСЕРОССИЙСКИЕ СОРЕВНОВАНИЯ</t>
  </si>
  <si>
    <t>ДЛИНА ТРЕКА: 333 м</t>
  </si>
  <si>
    <t>ГНИДЕНКО В.Н. (ВК, г.Тула)</t>
  </si>
  <si>
    <t>БЕЛОБОРОДОВА О.В. (1к., г.Москва)</t>
  </si>
  <si>
    <t>НАЗВАНИЕ ТРАССЫ / РЕГ. НОМЕР: АО "СЦП "Крылатское" ЦЦЮ ЮЦЦ</t>
  </si>
  <si>
    <t>КМС</t>
  </si>
  <si>
    <t>1 СР</t>
  </si>
  <si>
    <t>2 СР</t>
  </si>
  <si>
    <t>Квалификация</t>
  </si>
  <si>
    <t>Юниоры 17-18 лет</t>
  </si>
  <si>
    <t>БЫКОВСКИЙ Никита</t>
  </si>
  <si>
    <t>КИРИЛЬЦЕВ Никита</t>
  </si>
  <si>
    <t>МС</t>
  </si>
  <si>
    <t>ГИРИЛОВИЧ Игорь</t>
  </si>
  <si>
    <t>АФАНАСЬЕВ Никита</t>
  </si>
  <si>
    <t>ЧЕРНЯВСКИЙ Игорь</t>
  </si>
  <si>
    <t>САМУСЕВ Иван</t>
  </si>
  <si>
    <t>ГРИГОРЬЕВ Платон</t>
  </si>
  <si>
    <t>ТЕНЬКОВ Алексей</t>
  </si>
  <si>
    <t>ШУКУРОВ Тимур</t>
  </si>
  <si>
    <t>КОНДАУРОВ Иван</t>
  </si>
  <si>
    <t>ГАЛИХАНОВ Денис</t>
  </si>
  <si>
    <t>ПОЛЯКОВ Кирилл</t>
  </si>
  <si>
    <t>КИСЛИЦИН Николай</t>
  </si>
  <si>
    <t>АМЕЛИН Даниил</t>
  </si>
  <si>
    <t>ЗЛОТКО Иван</t>
  </si>
  <si>
    <t>СТОРОЖЕВ Александр</t>
  </si>
  <si>
    <t>КРАСНЯНЧУК Владимир</t>
  </si>
  <si>
    <t>ОСЕЧКИН Александр</t>
  </si>
  <si>
    <t>КУРТАКОВ Андрей</t>
  </si>
  <si>
    <t>МИЛОШЕВИЧ А.М. (1 к., г.Москва)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</si>
</sst>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09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20" fillId="0" borderId="0" xfId="0" applyFont="1"/>
    <xf numFmtId="0" fontId="8" fillId="2" borderId="1" xfId="0" applyFont="1" applyFill="1" applyBorder="1" applyAlignment="1">
      <alignment horizontal="center" vertical="center"/>
    </xf>
    <xf numFmtId="0" fontId="21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6" fillId="0" borderId="0" xfId="8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167" fontId="5" fillId="0" borderId="36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166" fontId="17" fillId="0" borderId="37" xfId="0" applyNumberFormat="1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166" fontId="17" fillId="0" borderId="38" xfId="0" applyNumberFormat="1" applyFont="1" applyBorder="1" applyAlignment="1">
      <alignment horizontal="center" vertical="center"/>
    </xf>
    <xf numFmtId="2" fontId="17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7" fillId="0" borderId="40" xfId="0" applyNumberFormat="1" applyFont="1" applyBorder="1" applyAlignment="1">
      <alignment horizontal="center" vertical="center"/>
    </xf>
    <xf numFmtId="166" fontId="17" fillId="0" borderId="4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167" fontId="5" fillId="0" borderId="43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5" fillId="0" borderId="0" xfId="0" applyFont="1"/>
    <xf numFmtId="2" fontId="14" fillId="0" borderId="5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67" fontId="5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/>
    </xf>
    <xf numFmtId="1" fontId="17" fillId="0" borderId="44" xfId="0" applyNumberFormat="1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 wrapText="1"/>
    </xf>
    <xf numFmtId="1" fontId="17" fillId="0" borderId="44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6" fontId="18" fillId="0" borderId="37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166" fontId="17" fillId="0" borderId="4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6" fontId="17" fillId="0" borderId="39" xfId="0" applyNumberFormat="1" applyFont="1" applyBorder="1" applyAlignment="1">
      <alignment horizontal="center" vertical="center"/>
    </xf>
    <xf numFmtId="166" fontId="17" fillId="0" borderId="24" xfId="0" applyNumberFormat="1" applyFont="1" applyBorder="1" applyAlignment="1">
      <alignment horizontal="center" vertical="center"/>
    </xf>
    <xf numFmtId="166" fontId="17" fillId="0" borderId="42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166" fontId="18" fillId="0" borderId="40" xfId="0" applyNumberFormat="1" applyFont="1" applyBorder="1" applyAlignment="1">
      <alignment horizontal="center" vertical="center"/>
    </xf>
    <xf numFmtId="0" fontId="17" fillId="0" borderId="46" xfId="0" applyFont="1" applyBorder="1"/>
    <xf numFmtId="0" fontId="17" fillId="0" borderId="24" xfId="0" applyFont="1" applyBorder="1"/>
    <xf numFmtId="166" fontId="17" fillId="0" borderId="46" xfId="0" applyNumberFormat="1" applyFont="1" applyBorder="1" applyAlignment="1">
      <alignment horizontal="center"/>
    </xf>
    <xf numFmtId="166" fontId="17" fillId="0" borderId="24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18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167" fontId="5" fillId="0" borderId="45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8" fillId="2" borderId="47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237252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230274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383791</xdr:colOff>
      <xdr:row>0</xdr:row>
      <xdr:rowOff>20934</xdr:rowOff>
    </xdr:from>
    <xdr:to>
      <xdr:col>13</xdr:col>
      <xdr:colOff>76717</xdr:colOff>
      <xdr:row>2</xdr:row>
      <xdr:rowOff>188481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634ED2FD-227F-420B-9C75-87F9395B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4890" y="20934"/>
          <a:ext cx="565179" cy="676943"/>
        </a:xfrm>
        <a:prstGeom prst="rect">
          <a:avLst/>
        </a:prstGeom>
      </xdr:spPr>
    </xdr:pic>
    <xdr:clientData/>
  </xdr:twoCellAnchor>
  <xdr:twoCellAnchor editAs="oneCell">
    <xdr:from>
      <xdr:col>13</xdr:col>
      <xdr:colOff>188406</xdr:colOff>
      <xdr:row>0</xdr:row>
      <xdr:rowOff>69780</xdr:rowOff>
    </xdr:from>
    <xdr:to>
      <xdr:col>13</xdr:col>
      <xdr:colOff>884907</xdr:colOff>
      <xdr:row>2</xdr:row>
      <xdr:rowOff>142955</xdr:rowOff>
    </xdr:to>
    <xdr:pic>
      <xdr:nvPicPr>
        <xdr:cNvPr id="7" name="image2.jpeg">
          <a:extLst>
            <a:ext uri="{FF2B5EF4-FFF2-40B4-BE49-F238E27FC236}">
              <a16:creationId xmlns:a16="http://schemas.microsoft.com/office/drawing/2014/main" id="{F879847C-262E-4781-B046-AEF000AD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1758" y="69780"/>
          <a:ext cx="696501" cy="582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topLeftCell="A9" zoomScale="91" zoomScaleNormal="91" zoomScaleSheetLayoutView="91" workbookViewId="0">
      <selection activeCell="H35" sqref="H35"/>
    </sheetView>
  </sheetViews>
  <sheetFormatPr defaultColWidth="8.81640625" defaultRowHeight="12.5" x14ac:dyDescent="0.25"/>
  <cols>
    <col min="1" max="1" width="6.7265625" customWidth="1"/>
    <col min="2" max="2" width="7.81640625" customWidth="1"/>
    <col min="3" max="3" width="11.7265625" customWidth="1"/>
    <col min="4" max="4" width="22.90625" customWidth="1"/>
    <col min="5" max="5" width="11.1796875" customWidth="1"/>
    <col min="7" max="7" width="19.54296875" customWidth="1"/>
    <col min="8" max="10" width="11.1796875" customWidth="1"/>
    <col min="11" max="11" width="10.26953125" customWidth="1"/>
    <col min="12" max="12" width="9.54296875" customWidth="1"/>
    <col min="13" max="13" width="12.453125" customWidth="1"/>
    <col min="14" max="14" width="13.7265625" customWidth="1"/>
  </cols>
  <sheetData>
    <row r="1" spans="1:16" ht="21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6" ht="19.5" customHeight="1" x14ac:dyDescent="0.25">
      <c r="A2" s="196" t="s">
        <v>44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6" ht="21" x14ac:dyDescent="0.25">
      <c r="A3" s="196" t="s">
        <v>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6" ht="22" customHeight="1" x14ac:dyDescent="0.25">
      <c r="A4" s="196" t="s">
        <v>45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6" ht="6.75" customHeight="1" x14ac:dyDescent="0.25">
      <c r="A5" s="149" t="s">
        <v>24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6" ht="28.5" x14ac:dyDescent="0.25">
      <c r="A6" s="195" t="s">
        <v>46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6" ht="21" x14ac:dyDescent="0.25">
      <c r="A7" s="173" t="s">
        <v>15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6" ht="8.25" customHeight="1" thickBot="1" x14ac:dyDescent="0.3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6" ht="19" thickTop="1" x14ac:dyDescent="0.25">
      <c r="A9" s="175" t="s">
        <v>18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1:16" ht="18.5" x14ac:dyDescent="0.25">
      <c r="A10" s="178" t="s">
        <v>32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6" ht="18.5" x14ac:dyDescent="0.25">
      <c r="A11" s="181" t="s">
        <v>55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/>
    </row>
    <row r="12" spans="1:16" ht="8.25" customHeight="1" x14ac:dyDescent="0.25">
      <c r="A12" s="184" t="s">
        <v>24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</row>
    <row r="13" spans="1:16" ht="15.5" x14ac:dyDescent="0.25">
      <c r="A13" s="187" t="s">
        <v>41</v>
      </c>
      <c r="B13" s="188"/>
      <c r="C13" s="188"/>
      <c r="D13" s="188"/>
      <c r="E13" s="16"/>
      <c r="F13" s="1"/>
      <c r="G13" s="30" t="s">
        <v>28</v>
      </c>
      <c r="H13" s="25"/>
      <c r="I13" s="25"/>
      <c r="J13" s="25"/>
      <c r="K13" s="25"/>
      <c r="L13" s="13"/>
      <c r="M13" s="9"/>
      <c r="N13" s="10" t="s">
        <v>33</v>
      </c>
    </row>
    <row r="14" spans="1:16" ht="15.5" x14ac:dyDescent="0.25">
      <c r="A14" s="189" t="s">
        <v>42</v>
      </c>
      <c r="B14" s="190"/>
      <c r="C14" s="190"/>
      <c r="D14" s="190"/>
      <c r="E14" s="17"/>
      <c r="F14" s="2"/>
      <c r="G14" s="43" t="s">
        <v>29</v>
      </c>
      <c r="H14" s="26"/>
      <c r="I14" s="26"/>
      <c r="J14" s="26"/>
      <c r="K14" s="26"/>
      <c r="L14" s="14"/>
      <c r="M14" s="11"/>
      <c r="N14" s="12" t="s">
        <v>43</v>
      </c>
    </row>
    <row r="15" spans="1:16" ht="14.5" x14ac:dyDescent="0.25">
      <c r="A15" s="153" t="s">
        <v>8</v>
      </c>
      <c r="B15" s="144"/>
      <c r="C15" s="144"/>
      <c r="D15" s="144"/>
      <c r="E15" s="144"/>
      <c r="F15" s="144"/>
      <c r="G15" s="191"/>
      <c r="H15" s="192" t="s">
        <v>1</v>
      </c>
      <c r="I15" s="193"/>
      <c r="J15" s="193"/>
      <c r="K15" s="193"/>
      <c r="L15" s="193"/>
      <c r="M15" s="193"/>
      <c r="N15" s="194"/>
      <c r="P15" s="47"/>
    </row>
    <row r="16" spans="1:16" ht="14.5" x14ac:dyDescent="0.25">
      <c r="A16" s="20"/>
      <c r="B16" s="21"/>
      <c r="C16" s="21"/>
      <c r="D16" s="22"/>
      <c r="E16" s="4" t="s">
        <v>24</v>
      </c>
      <c r="F16" s="22"/>
      <c r="G16" s="4"/>
      <c r="H16" s="154" t="s">
        <v>50</v>
      </c>
      <c r="I16" s="155"/>
      <c r="J16" s="155"/>
      <c r="K16" s="155"/>
      <c r="L16" s="155"/>
      <c r="M16" s="155"/>
      <c r="N16" s="156"/>
    </row>
    <row r="17" spans="1:14" ht="14.5" x14ac:dyDescent="0.25">
      <c r="A17" s="20" t="s">
        <v>16</v>
      </c>
      <c r="B17" s="21"/>
      <c r="C17" s="21"/>
      <c r="D17" s="4"/>
      <c r="E17" s="18"/>
      <c r="F17" s="22"/>
      <c r="G17" s="44" t="s">
        <v>48</v>
      </c>
      <c r="H17" s="154" t="s">
        <v>27</v>
      </c>
      <c r="I17" s="155"/>
      <c r="J17" s="155"/>
      <c r="K17" s="155"/>
      <c r="L17" s="155"/>
      <c r="M17" s="155"/>
      <c r="N17" s="156"/>
    </row>
    <row r="18" spans="1:14" ht="14.5" x14ac:dyDescent="0.25">
      <c r="A18" s="20" t="s">
        <v>17</v>
      </c>
      <c r="B18" s="21"/>
      <c r="C18" s="21"/>
      <c r="D18" s="4"/>
      <c r="E18" s="18"/>
      <c r="F18" s="22"/>
      <c r="G18" s="44" t="s">
        <v>49</v>
      </c>
      <c r="H18" s="154" t="s">
        <v>47</v>
      </c>
      <c r="I18" s="155"/>
      <c r="J18" s="155"/>
      <c r="K18" s="155"/>
      <c r="L18" s="155"/>
      <c r="M18" s="155"/>
      <c r="N18" s="156"/>
    </row>
    <row r="19" spans="1:14" ht="16" thickBot="1" x14ac:dyDescent="0.3">
      <c r="A19" s="20" t="s">
        <v>14</v>
      </c>
      <c r="B19" s="5"/>
      <c r="C19" s="5"/>
      <c r="D19" s="3"/>
      <c r="E19" s="28"/>
      <c r="F19" s="3"/>
      <c r="G19" s="44" t="s">
        <v>76</v>
      </c>
      <c r="H19" s="39" t="s">
        <v>23</v>
      </c>
      <c r="I19" s="40"/>
      <c r="J19" s="40"/>
      <c r="K19" s="40"/>
      <c r="L19" s="97">
        <v>0.75</v>
      </c>
      <c r="N19" s="23"/>
    </row>
    <row r="20" spans="1:14" ht="7.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3" customFormat="1" ht="13.5" customHeight="1" thickTop="1" x14ac:dyDescent="0.25">
      <c r="A21" s="157" t="s">
        <v>5</v>
      </c>
      <c r="B21" s="201" t="s">
        <v>11</v>
      </c>
      <c r="C21" s="159" t="s">
        <v>22</v>
      </c>
      <c r="D21" s="159" t="s">
        <v>2</v>
      </c>
      <c r="E21" s="161" t="s">
        <v>21</v>
      </c>
      <c r="F21" s="159" t="s">
        <v>7</v>
      </c>
      <c r="G21" s="159" t="s">
        <v>12</v>
      </c>
      <c r="H21" s="171" t="s">
        <v>30</v>
      </c>
      <c r="I21" s="172"/>
      <c r="J21" s="172"/>
      <c r="K21" s="163" t="s">
        <v>6</v>
      </c>
      <c r="L21" s="165" t="s">
        <v>19</v>
      </c>
      <c r="M21" s="167" t="s">
        <v>20</v>
      </c>
      <c r="N21" s="169" t="s">
        <v>13</v>
      </c>
    </row>
    <row r="22" spans="1:14" s="53" customFormat="1" ht="12" x14ac:dyDescent="0.25">
      <c r="A22" s="158"/>
      <c r="B22" s="202"/>
      <c r="C22" s="160"/>
      <c r="D22" s="160"/>
      <c r="E22" s="162"/>
      <c r="F22" s="160"/>
      <c r="G22" s="160"/>
      <c r="H22" s="54" t="s">
        <v>38</v>
      </c>
      <c r="I22" s="54" t="s">
        <v>39</v>
      </c>
      <c r="J22" s="54" t="s">
        <v>40</v>
      </c>
      <c r="K22" s="164"/>
      <c r="L22" s="166"/>
      <c r="M22" s="168"/>
      <c r="N22" s="170"/>
    </row>
    <row r="23" spans="1:14" s="96" customFormat="1" ht="13" x14ac:dyDescent="0.3">
      <c r="A23" s="108">
        <v>1</v>
      </c>
      <c r="B23" s="203">
        <v>95</v>
      </c>
      <c r="C23" s="124">
        <v>10094923271</v>
      </c>
      <c r="D23" s="32" t="s">
        <v>56</v>
      </c>
      <c r="E23" s="70">
        <v>38917</v>
      </c>
      <c r="F23" s="31" t="s">
        <v>51</v>
      </c>
      <c r="G23" s="49" t="s">
        <v>36</v>
      </c>
      <c r="H23" s="114">
        <v>2.1346064814814817E-4</v>
      </c>
      <c r="I23" s="115">
        <v>1.5164351851851857E-4</v>
      </c>
      <c r="J23" s="128">
        <v>1.5451388888888888E-4</v>
      </c>
      <c r="K23" s="98">
        <f>SUM(H23:J23)</f>
        <v>5.1961805555555561E-4</v>
      </c>
      <c r="L23" s="99">
        <f>$L$19/((K23*24))</f>
        <v>60.140327430671562</v>
      </c>
      <c r="M23" s="31"/>
      <c r="N23" s="89" t="s">
        <v>37</v>
      </c>
    </row>
    <row r="24" spans="1:14" s="96" customFormat="1" ht="13" x14ac:dyDescent="0.3">
      <c r="A24" s="110">
        <f t="shared" ref="A24" si="0">A23</f>
        <v>1</v>
      </c>
      <c r="B24" s="203">
        <v>2</v>
      </c>
      <c r="C24" s="100">
        <v>10082333782</v>
      </c>
      <c r="D24" s="32" t="s">
        <v>57</v>
      </c>
      <c r="E24" s="70">
        <v>38364</v>
      </c>
      <c r="F24" s="31" t="s">
        <v>58</v>
      </c>
      <c r="G24" s="49" t="s">
        <v>31</v>
      </c>
      <c r="H24" s="85">
        <f>H23</f>
        <v>2.1346064814814817E-4</v>
      </c>
      <c r="I24" s="85">
        <f t="shared" ref="I24:L24" si="1">I23</f>
        <v>1.5164351851851857E-4</v>
      </c>
      <c r="J24" s="85">
        <f t="shared" si="1"/>
        <v>1.5451388888888888E-4</v>
      </c>
      <c r="K24" s="85">
        <f t="shared" si="1"/>
        <v>5.1961805555555561E-4</v>
      </c>
      <c r="L24" s="86">
        <f t="shared" si="1"/>
        <v>60.140327430671562</v>
      </c>
      <c r="M24" s="31"/>
      <c r="N24" s="90" t="str">
        <f>N23</f>
        <v>Финал</v>
      </c>
    </row>
    <row r="25" spans="1:14" s="96" customFormat="1" ht="13.5" thickBot="1" x14ac:dyDescent="0.35">
      <c r="A25" s="111">
        <f>A23</f>
        <v>1</v>
      </c>
      <c r="B25" s="204">
        <v>93</v>
      </c>
      <c r="C25" s="101">
        <v>10083104530</v>
      </c>
      <c r="D25" s="93" t="s">
        <v>59</v>
      </c>
      <c r="E25" s="94">
        <v>38427</v>
      </c>
      <c r="F25" s="92" t="s">
        <v>51</v>
      </c>
      <c r="G25" s="95" t="s">
        <v>36</v>
      </c>
      <c r="H25" s="87">
        <f>H23</f>
        <v>2.1346064814814817E-4</v>
      </c>
      <c r="I25" s="87">
        <f t="shared" ref="I25:L25" si="2">I23</f>
        <v>1.5164351851851857E-4</v>
      </c>
      <c r="J25" s="87">
        <f t="shared" si="2"/>
        <v>1.5451388888888888E-4</v>
      </c>
      <c r="K25" s="87">
        <f t="shared" si="2"/>
        <v>5.1961805555555561E-4</v>
      </c>
      <c r="L25" s="88">
        <f t="shared" si="2"/>
        <v>60.140327430671562</v>
      </c>
      <c r="M25" s="92"/>
      <c r="N25" s="91" t="str">
        <f>N23</f>
        <v>Финал</v>
      </c>
    </row>
    <row r="26" spans="1:14" s="96" customFormat="1" ht="13" x14ac:dyDescent="0.3">
      <c r="A26" s="108">
        <v>2</v>
      </c>
      <c r="B26" s="203">
        <v>55</v>
      </c>
      <c r="C26" s="102">
        <v>10100511986</v>
      </c>
      <c r="D26" s="32" t="s">
        <v>60</v>
      </c>
      <c r="E26" s="70">
        <v>38756</v>
      </c>
      <c r="F26" s="31" t="s">
        <v>51</v>
      </c>
      <c r="G26" s="49" t="s">
        <v>31</v>
      </c>
      <c r="H26" s="114">
        <v>2.161574074074074E-4</v>
      </c>
      <c r="I26" s="115">
        <v>1.5290509259259258E-4</v>
      </c>
      <c r="J26" s="128">
        <v>1.5900462962962965E-4</v>
      </c>
      <c r="K26" s="98">
        <f>SUM(H26:J26)</f>
        <v>5.2806712962962963E-4</v>
      </c>
      <c r="L26" s="99">
        <f>$L$19/((K26*24))</f>
        <v>59.178082191780824</v>
      </c>
      <c r="M26" s="31"/>
      <c r="N26" s="89" t="s">
        <v>37</v>
      </c>
    </row>
    <row r="27" spans="1:14" s="96" customFormat="1" ht="13" x14ac:dyDescent="0.3">
      <c r="A27" s="112">
        <f t="shared" ref="A27" si="3">A26</f>
        <v>2</v>
      </c>
      <c r="B27" s="203">
        <v>44</v>
      </c>
      <c r="C27" s="103">
        <v>10082146957</v>
      </c>
      <c r="D27" s="32" t="s">
        <v>61</v>
      </c>
      <c r="E27" s="70">
        <v>38445</v>
      </c>
      <c r="F27" s="31" t="s">
        <v>58</v>
      </c>
      <c r="G27" s="49" t="s">
        <v>31</v>
      </c>
      <c r="H27" s="85">
        <f>H26</f>
        <v>2.161574074074074E-4</v>
      </c>
      <c r="I27" s="85">
        <f t="shared" ref="I27" si="4">I26</f>
        <v>1.5290509259259258E-4</v>
      </c>
      <c r="J27" s="85">
        <f t="shared" ref="J27" si="5">J26</f>
        <v>1.5900462962962965E-4</v>
      </c>
      <c r="K27" s="85">
        <f t="shared" ref="K27" si="6">K26</f>
        <v>5.2806712962962963E-4</v>
      </c>
      <c r="L27" s="86">
        <f t="shared" ref="L27" si="7">L26</f>
        <v>59.178082191780824</v>
      </c>
      <c r="M27" s="31"/>
      <c r="N27" s="90" t="str">
        <f>N26</f>
        <v>Финал</v>
      </c>
    </row>
    <row r="28" spans="1:14" s="96" customFormat="1" ht="13.5" thickBot="1" x14ac:dyDescent="0.35">
      <c r="A28" s="113">
        <f>A26</f>
        <v>2</v>
      </c>
      <c r="B28" s="204">
        <v>63</v>
      </c>
      <c r="C28" s="101">
        <v>10112134711</v>
      </c>
      <c r="D28" s="93" t="s">
        <v>62</v>
      </c>
      <c r="E28" s="94">
        <v>38958</v>
      </c>
      <c r="F28" s="92" t="s">
        <v>51</v>
      </c>
      <c r="G28" s="95" t="s">
        <v>31</v>
      </c>
      <c r="H28" s="87">
        <f>H26</f>
        <v>2.161574074074074E-4</v>
      </c>
      <c r="I28" s="87">
        <f t="shared" ref="I28:L28" si="8">I26</f>
        <v>1.5290509259259258E-4</v>
      </c>
      <c r="J28" s="87">
        <f t="shared" si="8"/>
        <v>1.5900462962962965E-4</v>
      </c>
      <c r="K28" s="87">
        <f t="shared" si="8"/>
        <v>5.2806712962962963E-4</v>
      </c>
      <c r="L28" s="88">
        <f t="shared" si="8"/>
        <v>59.178082191780824</v>
      </c>
      <c r="M28" s="92"/>
      <c r="N28" s="91" t="str">
        <f>N26</f>
        <v>Финал</v>
      </c>
    </row>
    <row r="29" spans="1:14" s="96" customFormat="1" ht="13" x14ac:dyDescent="0.3">
      <c r="A29" s="109">
        <v>3</v>
      </c>
      <c r="B29" s="205">
        <v>3</v>
      </c>
      <c r="C29" s="102">
        <v>10112680941</v>
      </c>
      <c r="D29" s="105" t="s">
        <v>63</v>
      </c>
      <c r="E29" s="106">
        <v>38410</v>
      </c>
      <c r="F29" s="104" t="s">
        <v>51</v>
      </c>
      <c r="G29" s="107" t="s">
        <v>31</v>
      </c>
      <c r="H29" s="116">
        <v>2.2563657407407409E-4</v>
      </c>
      <c r="I29" s="117">
        <v>1.6135416666666666E-4</v>
      </c>
      <c r="J29" s="116">
        <v>1.602546296296296E-4</v>
      </c>
      <c r="K29" s="98">
        <f>SUM(H29:J29)</f>
        <v>5.4724537037037036E-4</v>
      </c>
      <c r="L29" s="99">
        <f>$L$19/((K29*24))</f>
        <v>57.104183410177235</v>
      </c>
      <c r="M29" s="104"/>
      <c r="N29" s="89" t="s">
        <v>37</v>
      </c>
    </row>
    <row r="30" spans="1:14" s="96" customFormat="1" ht="13" x14ac:dyDescent="0.3">
      <c r="A30" s="110">
        <f t="shared" ref="A30" si="9">A29</f>
        <v>3</v>
      </c>
      <c r="B30" s="205">
        <v>7</v>
      </c>
      <c r="C30" s="103">
        <v>10090065995</v>
      </c>
      <c r="D30" s="105" t="s">
        <v>64</v>
      </c>
      <c r="E30" s="106">
        <v>39068</v>
      </c>
      <c r="F30" s="104" t="s">
        <v>51</v>
      </c>
      <c r="G30" s="107" t="s">
        <v>31</v>
      </c>
      <c r="H30" s="85">
        <f>H29</f>
        <v>2.2563657407407409E-4</v>
      </c>
      <c r="I30" s="118">
        <f t="shared" ref="I30" si="10">I29</f>
        <v>1.6135416666666666E-4</v>
      </c>
      <c r="J30" s="85">
        <f t="shared" ref="J30" si="11">J29</f>
        <v>1.602546296296296E-4</v>
      </c>
      <c r="K30" s="85">
        <f t="shared" ref="K30" si="12">K29</f>
        <v>5.4724537037037036E-4</v>
      </c>
      <c r="L30" s="86">
        <f t="shared" ref="L30" si="13">L29</f>
        <v>57.104183410177235</v>
      </c>
      <c r="M30" s="104"/>
      <c r="N30" s="90"/>
    </row>
    <row r="31" spans="1:14" s="96" customFormat="1" ht="13.5" thickBot="1" x14ac:dyDescent="0.35">
      <c r="A31" s="111">
        <f>A29</f>
        <v>3</v>
      </c>
      <c r="B31" s="204">
        <v>4</v>
      </c>
      <c r="C31" s="101">
        <v>10090182395</v>
      </c>
      <c r="D31" s="93" t="s">
        <v>65</v>
      </c>
      <c r="E31" s="94">
        <v>38552</v>
      </c>
      <c r="F31" s="92" t="s">
        <v>51</v>
      </c>
      <c r="G31" s="95" t="s">
        <v>31</v>
      </c>
      <c r="H31" s="87">
        <f>H29</f>
        <v>2.2563657407407409E-4</v>
      </c>
      <c r="I31" s="123">
        <f t="shared" ref="I31:L31" si="14">I29</f>
        <v>1.6135416666666666E-4</v>
      </c>
      <c r="J31" s="87">
        <f t="shared" si="14"/>
        <v>1.602546296296296E-4</v>
      </c>
      <c r="K31" s="87">
        <f t="shared" si="14"/>
        <v>5.4724537037037036E-4</v>
      </c>
      <c r="L31" s="88">
        <f t="shared" si="14"/>
        <v>57.104183410177235</v>
      </c>
      <c r="M31" s="92"/>
      <c r="N31" s="91"/>
    </row>
    <row r="32" spans="1:14" s="96" customFormat="1" ht="13" x14ac:dyDescent="0.3">
      <c r="A32" s="109">
        <v>4</v>
      </c>
      <c r="B32" s="206">
        <v>94</v>
      </c>
      <c r="C32" s="102">
        <v>10120490148</v>
      </c>
      <c r="D32" s="140" t="s">
        <v>66</v>
      </c>
      <c r="E32" s="199">
        <v>38826</v>
      </c>
      <c r="F32" s="198" t="s">
        <v>52</v>
      </c>
      <c r="G32" s="139" t="s">
        <v>36</v>
      </c>
      <c r="H32" s="116">
        <v>2.2497685185185183E-4</v>
      </c>
      <c r="I32" s="117">
        <v>1.7837962962962965E-4</v>
      </c>
      <c r="J32" s="116">
        <v>2.8341435185185192E-4</v>
      </c>
      <c r="K32" s="98">
        <f>SUM(H32:J32)</f>
        <v>6.867708333333334E-4</v>
      </c>
      <c r="L32" s="99">
        <f>$L$19/((K32*24))</f>
        <v>45.502806006370392</v>
      </c>
      <c r="M32" s="119"/>
      <c r="N32" s="89" t="s">
        <v>37</v>
      </c>
    </row>
    <row r="33" spans="1:14" s="96" customFormat="1" ht="13" x14ac:dyDescent="0.3">
      <c r="A33" s="112">
        <f>A32</f>
        <v>4</v>
      </c>
      <c r="B33" s="203">
        <v>80</v>
      </c>
      <c r="C33" s="103">
        <v>10090420148</v>
      </c>
      <c r="D33" s="32" t="s">
        <v>67</v>
      </c>
      <c r="E33" s="70">
        <v>38909</v>
      </c>
      <c r="F33" s="31" t="s">
        <v>52</v>
      </c>
      <c r="G33" s="49" t="s">
        <v>25</v>
      </c>
      <c r="H33" s="85">
        <f>H32</f>
        <v>2.2497685185185183E-4</v>
      </c>
      <c r="I33" s="118">
        <f t="shared" ref="I33:L33" si="15">I32</f>
        <v>1.7837962962962965E-4</v>
      </c>
      <c r="J33" s="85">
        <f t="shared" si="15"/>
        <v>2.8341435185185192E-4</v>
      </c>
      <c r="K33" s="85">
        <f t="shared" si="15"/>
        <v>6.867708333333334E-4</v>
      </c>
      <c r="L33" s="86">
        <f t="shared" si="15"/>
        <v>45.502806006370392</v>
      </c>
      <c r="M33" s="31"/>
      <c r="N33" s="197"/>
    </row>
    <row r="34" spans="1:14" s="96" customFormat="1" ht="13" x14ac:dyDescent="0.3">
      <c r="A34" s="112">
        <f t="shared" ref="A34" si="16">A32</f>
        <v>4</v>
      </c>
      <c r="B34" s="205">
        <v>82</v>
      </c>
      <c r="C34" s="103">
        <v>10089792577</v>
      </c>
      <c r="D34" s="105" t="s">
        <v>68</v>
      </c>
      <c r="E34" s="106">
        <v>38797</v>
      </c>
      <c r="F34" s="104" t="s">
        <v>51</v>
      </c>
      <c r="G34" s="107" t="s">
        <v>25</v>
      </c>
      <c r="H34" s="85">
        <f>H32</f>
        <v>2.2497685185185183E-4</v>
      </c>
      <c r="I34" s="118">
        <f t="shared" ref="I33:I34" si="17">I32</f>
        <v>1.7837962962962965E-4</v>
      </c>
      <c r="J34" s="85">
        <f t="shared" ref="J33:J34" si="18">J32</f>
        <v>2.8341435185185192E-4</v>
      </c>
      <c r="K34" s="85">
        <f t="shared" ref="K33:K34" si="19">K32</f>
        <v>6.867708333333334E-4</v>
      </c>
      <c r="L34" s="86">
        <f t="shared" ref="L33:L34" si="20">L32</f>
        <v>45.502806006370392</v>
      </c>
      <c r="M34" s="104"/>
      <c r="N34" s="90"/>
    </row>
    <row r="35" spans="1:14" s="96" customFormat="1" ht="13.5" thickBot="1" x14ac:dyDescent="0.35">
      <c r="A35" s="113">
        <f>A32</f>
        <v>4</v>
      </c>
      <c r="B35" s="204">
        <v>6</v>
      </c>
      <c r="C35" s="101">
        <v>10058292233</v>
      </c>
      <c r="D35" s="93" t="s">
        <v>69</v>
      </c>
      <c r="E35" s="94">
        <v>38899</v>
      </c>
      <c r="F35" s="92" t="s">
        <v>52</v>
      </c>
      <c r="G35" s="95" t="s">
        <v>31</v>
      </c>
      <c r="H35" s="87">
        <f>H32</f>
        <v>2.2497685185185183E-4</v>
      </c>
      <c r="I35" s="123">
        <f t="shared" ref="I35:L35" si="21">I32</f>
        <v>1.7837962962962965E-4</v>
      </c>
      <c r="J35" s="87">
        <f t="shared" si="21"/>
        <v>2.8341435185185192E-4</v>
      </c>
      <c r="K35" s="87">
        <f t="shared" si="21"/>
        <v>6.867708333333334E-4</v>
      </c>
      <c r="L35" s="88">
        <f t="shared" si="21"/>
        <v>45.502806006370392</v>
      </c>
      <c r="M35" s="92"/>
      <c r="N35" s="91"/>
    </row>
    <row r="36" spans="1:14" s="96" customFormat="1" ht="13" x14ac:dyDescent="0.3">
      <c r="A36" s="109">
        <v>5</v>
      </c>
      <c r="B36" s="207">
        <v>60</v>
      </c>
      <c r="C36" s="102">
        <v>10092179383</v>
      </c>
      <c r="D36" s="120" t="s">
        <v>70</v>
      </c>
      <c r="E36" s="121">
        <v>38819</v>
      </c>
      <c r="F36" s="119" t="s">
        <v>51</v>
      </c>
      <c r="G36" s="122" t="s">
        <v>31</v>
      </c>
      <c r="H36" s="116">
        <v>2.193402777777778E-4</v>
      </c>
      <c r="I36" s="117">
        <v>1.6126157407407406E-4</v>
      </c>
      <c r="J36" s="200">
        <v>1.8827546296296295E-4</v>
      </c>
      <c r="K36" s="98">
        <f>SUM(H36:J36)</f>
        <v>5.6887731481481481E-4</v>
      </c>
      <c r="L36" s="99">
        <f>$L$19/((K36*24))</f>
        <v>54.932758234827368</v>
      </c>
      <c r="M36" s="119"/>
      <c r="N36" s="129" t="s">
        <v>54</v>
      </c>
    </row>
    <row r="37" spans="1:14" s="96" customFormat="1" ht="13" x14ac:dyDescent="0.3">
      <c r="A37" s="112">
        <f t="shared" ref="A37:A40" si="22">A36</f>
        <v>5</v>
      </c>
      <c r="B37" s="205">
        <v>62</v>
      </c>
      <c r="C37" s="103">
        <v>10104278519</v>
      </c>
      <c r="D37" s="105" t="s">
        <v>71</v>
      </c>
      <c r="E37" s="106">
        <v>38874</v>
      </c>
      <c r="F37" s="104" t="s">
        <v>51</v>
      </c>
      <c r="G37" s="107" t="s">
        <v>31</v>
      </c>
      <c r="H37" s="85">
        <f>H36</f>
        <v>2.193402777777778E-4</v>
      </c>
      <c r="I37" s="118">
        <f t="shared" ref="I37" si="23">I36</f>
        <v>1.6126157407407406E-4</v>
      </c>
      <c r="J37" s="134">
        <f>J36</f>
        <v>1.8827546296296295E-4</v>
      </c>
      <c r="K37" s="85">
        <f t="shared" ref="K37" si="24">K36</f>
        <v>5.6887731481481481E-4</v>
      </c>
      <c r="L37" s="135">
        <f t="shared" ref="L37" si="25">L36</f>
        <v>54.932758234827368</v>
      </c>
      <c r="M37" s="104"/>
      <c r="N37" s="90"/>
    </row>
    <row r="38" spans="1:14" s="96" customFormat="1" ht="13.5" thickBot="1" x14ac:dyDescent="0.35">
      <c r="A38" s="113">
        <f>A36</f>
        <v>5</v>
      </c>
      <c r="B38" s="204">
        <v>58</v>
      </c>
      <c r="C38" s="101">
        <v>10082410978</v>
      </c>
      <c r="D38" s="93" t="s">
        <v>72</v>
      </c>
      <c r="E38" s="94">
        <v>38794</v>
      </c>
      <c r="F38" s="92" t="s">
        <v>51</v>
      </c>
      <c r="G38" s="95" t="s">
        <v>31</v>
      </c>
      <c r="H38" s="87">
        <f>H36</f>
        <v>2.193402777777778E-4</v>
      </c>
      <c r="I38" s="123">
        <f t="shared" ref="I38:L38" si="26">I36</f>
        <v>1.6126157407407406E-4</v>
      </c>
      <c r="J38" s="132">
        <f>J36</f>
        <v>1.8827546296296295E-4</v>
      </c>
      <c r="K38" s="87">
        <f t="shared" si="26"/>
        <v>5.6887731481481481E-4</v>
      </c>
      <c r="L38" s="130">
        <f t="shared" si="26"/>
        <v>54.932758234827368</v>
      </c>
      <c r="M38" s="92"/>
      <c r="N38" s="91"/>
    </row>
    <row r="39" spans="1:14" s="96" customFormat="1" ht="13" x14ac:dyDescent="0.3">
      <c r="A39" s="136">
        <v>6</v>
      </c>
      <c r="B39" s="206">
        <v>22</v>
      </c>
      <c r="C39" s="102">
        <v>10130294323</v>
      </c>
      <c r="D39" s="140" t="s">
        <v>73</v>
      </c>
      <c r="E39" s="199">
        <v>39076</v>
      </c>
      <c r="F39" s="198" t="s">
        <v>53</v>
      </c>
      <c r="G39" s="139" t="s">
        <v>31</v>
      </c>
      <c r="H39" s="116">
        <v>2.4356481481481484E-4</v>
      </c>
      <c r="I39" s="117">
        <v>1.8509259259259265E-4</v>
      </c>
      <c r="J39" s="138">
        <v>1.8638888888888888E-4</v>
      </c>
      <c r="K39" s="98">
        <f>SUM(H39:J39)</f>
        <v>6.1504629629629637E-4</v>
      </c>
      <c r="L39" s="99">
        <f>$L$19/((K39*24))</f>
        <v>50.809183289424155</v>
      </c>
      <c r="M39" s="119"/>
      <c r="N39" s="129" t="s">
        <v>54</v>
      </c>
    </row>
    <row r="40" spans="1:14" s="96" customFormat="1" ht="13" x14ac:dyDescent="0.3">
      <c r="A40" s="112">
        <f t="shared" si="22"/>
        <v>6</v>
      </c>
      <c r="B40" s="203">
        <v>14</v>
      </c>
      <c r="C40" s="103">
        <v>10100048713</v>
      </c>
      <c r="D40" s="32" t="s">
        <v>74</v>
      </c>
      <c r="E40" s="70">
        <v>38387</v>
      </c>
      <c r="F40" s="31" t="s">
        <v>52</v>
      </c>
      <c r="G40" s="49" t="s">
        <v>31</v>
      </c>
      <c r="H40" s="85"/>
      <c r="I40" s="118"/>
      <c r="J40" s="134"/>
      <c r="K40" s="85"/>
      <c r="L40" s="135"/>
      <c r="M40" s="104"/>
      <c r="N40" s="90"/>
    </row>
    <row r="41" spans="1:14" s="96" customFormat="1" ht="13.5" thickBot="1" x14ac:dyDescent="0.35">
      <c r="A41" s="113">
        <f>A39</f>
        <v>6</v>
      </c>
      <c r="B41" s="208">
        <v>15</v>
      </c>
      <c r="C41" s="137">
        <v>10088743866</v>
      </c>
      <c r="D41" s="82" t="s">
        <v>75</v>
      </c>
      <c r="E41" s="83">
        <v>38518</v>
      </c>
      <c r="F41" s="81" t="s">
        <v>52</v>
      </c>
      <c r="G41" s="84" t="s">
        <v>31</v>
      </c>
      <c r="H41" s="125"/>
      <c r="I41" s="126"/>
      <c r="J41" s="133"/>
      <c r="K41" s="125"/>
      <c r="L41" s="131"/>
      <c r="M41" s="81"/>
      <c r="N41" s="127"/>
    </row>
    <row r="42" spans="1:14" ht="6" customHeight="1" thickBot="1" x14ac:dyDescent="0.35">
      <c r="A42" s="71"/>
      <c r="B42" s="72"/>
      <c r="C42" s="72"/>
      <c r="D42" s="73"/>
      <c r="E42" s="74"/>
      <c r="F42" s="75"/>
      <c r="G42" s="76"/>
      <c r="H42" s="77"/>
      <c r="I42" s="77"/>
      <c r="J42" s="77"/>
      <c r="K42" s="77"/>
      <c r="L42" s="78"/>
      <c r="M42" s="79"/>
      <c r="N42" s="80"/>
    </row>
    <row r="43" spans="1:14" ht="15" thickTop="1" x14ac:dyDescent="0.25">
      <c r="A43" s="141" t="s">
        <v>4</v>
      </c>
      <c r="B43" s="142"/>
      <c r="C43" s="142"/>
      <c r="D43" s="142"/>
      <c r="E43" s="29"/>
      <c r="F43" s="29"/>
      <c r="G43" s="142"/>
      <c r="H43" s="142"/>
      <c r="I43" s="142"/>
      <c r="J43" s="142"/>
      <c r="K43" s="142"/>
      <c r="L43" s="142"/>
      <c r="M43" s="142"/>
      <c r="N43" s="143"/>
    </row>
    <row r="44" spans="1:14" ht="13" x14ac:dyDescent="0.25">
      <c r="A44" s="56" t="s">
        <v>34</v>
      </c>
      <c r="B44" s="33"/>
      <c r="C44" s="57"/>
      <c r="D44" s="33"/>
      <c r="E44" s="58"/>
      <c r="F44" s="33"/>
      <c r="G44" s="59"/>
      <c r="H44" s="50"/>
      <c r="I44" s="51"/>
      <c r="J44" s="50"/>
      <c r="K44" s="51"/>
      <c r="L44" s="60"/>
      <c r="M44" s="61"/>
      <c r="N44" s="62"/>
    </row>
    <row r="45" spans="1:14" ht="13" x14ac:dyDescent="0.25">
      <c r="A45" s="63" t="s">
        <v>35</v>
      </c>
      <c r="B45" s="46"/>
      <c r="C45" s="64"/>
      <c r="D45" s="46"/>
      <c r="E45" s="65"/>
      <c r="F45" s="46"/>
      <c r="G45" s="66"/>
      <c r="H45" s="48"/>
      <c r="I45" s="52"/>
      <c r="J45" s="48"/>
      <c r="K45" s="52"/>
      <c r="L45" s="67"/>
      <c r="M45" s="68"/>
      <c r="N45" s="69"/>
    </row>
    <row r="46" spans="1:14" ht="5.25" customHeight="1" x14ac:dyDescent="0.25">
      <c r="A46" s="45"/>
      <c r="B46" s="42"/>
      <c r="C46" s="42"/>
      <c r="D46" s="35"/>
      <c r="E46" s="34"/>
      <c r="F46" s="35"/>
      <c r="G46" s="35"/>
      <c r="H46" s="36"/>
      <c r="I46" s="36"/>
      <c r="J46" s="36"/>
      <c r="K46" s="36"/>
      <c r="L46" s="37"/>
      <c r="M46" s="35"/>
      <c r="N46" s="6"/>
    </row>
    <row r="47" spans="1:14" s="55" customFormat="1" ht="14.5" x14ac:dyDescent="0.3">
      <c r="A47" s="153"/>
      <c r="B47" s="144"/>
      <c r="C47" s="144"/>
      <c r="D47" s="144"/>
      <c r="E47" s="144" t="s">
        <v>10</v>
      </c>
      <c r="F47" s="144"/>
      <c r="G47" s="144"/>
      <c r="H47" s="144" t="s">
        <v>3</v>
      </c>
      <c r="I47" s="144"/>
      <c r="J47" s="144"/>
      <c r="K47" s="144"/>
      <c r="L47" s="144" t="s">
        <v>26</v>
      </c>
      <c r="M47" s="144"/>
      <c r="N47" s="145"/>
    </row>
    <row r="48" spans="1:14" ht="13" x14ac:dyDescent="0.25">
      <c r="A48" s="148"/>
      <c r="B48" s="149"/>
      <c r="C48" s="149"/>
      <c r="D48" s="149"/>
      <c r="E48" s="149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1:14" ht="13" x14ac:dyDescent="0.25">
      <c r="A49" s="41"/>
      <c r="B49" s="42"/>
      <c r="C49" s="42"/>
      <c r="D49" s="42"/>
      <c r="E49" s="38"/>
      <c r="F49" s="42"/>
      <c r="G49" s="42"/>
      <c r="H49" s="36"/>
      <c r="I49" s="36"/>
      <c r="J49" s="36"/>
      <c r="K49" s="36"/>
      <c r="L49" s="42"/>
      <c r="M49" s="42"/>
      <c r="N49" s="27"/>
    </row>
    <row r="50" spans="1:14" ht="13" x14ac:dyDescent="0.25">
      <c r="A50" s="41"/>
      <c r="B50" s="42"/>
      <c r="C50" s="42"/>
      <c r="D50" s="42"/>
      <c r="E50" s="38"/>
      <c r="F50" s="42"/>
      <c r="G50" s="42"/>
      <c r="H50" s="36"/>
      <c r="I50" s="36"/>
      <c r="J50" s="36"/>
      <c r="K50" s="36"/>
      <c r="L50" s="42"/>
      <c r="M50" s="42"/>
      <c r="N50" s="27"/>
    </row>
    <row r="51" spans="1:14" ht="13" x14ac:dyDescent="0.25">
      <c r="A51" s="41"/>
      <c r="B51" s="42"/>
      <c r="C51" s="42"/>
      <c r="D51" s="42"/>
      <c r="E51" s="38"/>
      <c r="F51" s="42"/>
      <c r="G51" s="42"/>
      <c r="H51" s="36"/>
      <c r="I51" s="36"/>
      <c r="J51" s="36"/>
      <c r="K51" s="36"/>
      <c r="L51" s="42"/>
      <c r="M51" s="42"/>
      <c r="N51" s="27"/>
    </row>
    <row r="52" spans="1:14" ht="13" x14ac:dyDescent="0.25">
      <c r="A52" s="41"/>
      <c r="B52" s="42"/>
      <c r="C52" s="42"/>
      <c r="D52" s="42"/>
      <c r="E52" s="38"/>
      <c r="F52" s="42"/>
      <c r="G52" s="42"/>
      <c r="H52" s="36"/>
      <c r="I52" s="36"/>
      <c r="J52" s="36"/>
      <c r="K52" s="36"/>
      <c r="L52" s="37"/>
      <c r="M52" s="35"/>
      <c r="N52" s="27"/>
    </row>
    <row r="53" spans="1:14" s="47" customFormat="1" ht="13.5" thickBot="1" x14ac:dyDescent="0.3">
      <c r="A53" s="152" t="s">
        <v>24</v>
      </c>
      <c r="B53" s="146"/>
      <c r="C53" s="146"/>
      <c r="D53" s="146"/>
      <c r="E53" s="146" t="str">
        <f>G17</f>
        <v>ГНИДЕНКО В.Н. (ВК, г.Тула)</v>
      </c>
      <c r="F53" s="146"/>
      <c r="G53" s="146"/>
      <c r="H53" s="146" t="str">
        <f>G18</f>
        <v>БЕЛОБОРОДОВА О.В. (1к., г.Москва)</v>
      </c>
      <c r="I53" s="146"/>
      <c r="J53" s="146"/>
      <c r="K53" s="146"/>
      <c r="L53" s="146" t="str">
        <f>G19</f>
        <v>МИЛОШЕВИЧ А.М. (1 к., г.Москва)</v>
      </c>
      <c r="M53" s="146"/>
      <c r="N53" s="147"/>
    </row>
    <row r="54" spans="1:14" ht="13" thickTop="1" x14ac:dyDescent="0.25"/>
  </sheetData>
  <mergeCells count="43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A43:D43"/>
    <mergeCell ref="G43:N43"/>
    <mergeCell ref="L47:N47"/>
    <mergeCell ref="L53:N53"/>
    <mergeCell ref="A48:E48"/>
    <mergeCell ref="F48:N48"/>
    <mergeCell ref="A53:D53"/>
    <mergeCell ref="E53:G53"/>
    <mergeCell ref="H53:K53"/>
    <mergeCell ref="A47:D47"/>
    <mergeCell ref="E47:G47"/>
    <mergeCell ref="H47:K47"/>
  </mergeCells>
  <phoneticPr fontId="19" type="noConversion"/>
  <pageMargins left="0.7" right="0.7" top="0.75" bottom="0.75" header="0.3" footer="0.3"/>
  <pageSetup paperSize="9"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 спринт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2023-02-22T09:53:57Z</dcterms:modified>
</cp:coreProperties>
</file>