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"/>
    </mc:Choice>
  </mc:AlternateContent>
  <xr:revisionPtr revIDLastSave="0" documentId="13_ncr:1_{262EAF37-72D0-4666-A3FB-E895C563230F}" xr6:coauthVersionLast="47" xr6:coauthVersionMax="47" xr10:uidLastSave="{00000000-0000-0000-0000-000000000000}"/>
  <bookViews>
    <workbookView xWindow="-120" yWindow="-120" windowWidth="29040" windowHeight="15720" tabRatio="789" xr2:uid="{00000000-000D-0000-FFFF-FFFF00000000}"/>
  </bookViews>
  <sheets>
    <sheet name="Гит с ходу 200 м жен" sheetId="92" r:id="rId1"/>
  </sheets>
  <definedNames>
    <definedName name="_xlnm.Print_Titles" localSheetId="0">'Гит с ходу 200 м жен'!$21:$21</definedName>
    <definedName name="_xlnm.Print_Area" localSheetId="0">'Гит с ходу 200 м жен'!$A$1:$M$58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92" l="1"/>
  <c r="I25" i="92"/>
  <c r="I26" i="92"/>
  <c r="I27" i="92"/>
  <c r="I28" i="92"/>
  <c r="I29" i="92"/>
  <c r="I30" i="92"/>
  <c r="I31" i="92"/>
  <c r="I32" i="92"/>
  <c r="I33" i="92"/>
  <c r="I34" i="92"/>
  <c r="I35" i="92"/>
  <c r="I36" i="92"/>
  <c r="I37" i="92"/>
  <c r="I38" i="92"/>
  <c r="I39" i="92"/>
  <c r="I40" i="92"/>
  <c r="I41" i="92"/>
  <c r="I42" i="92"/>
  <c r="I43" i="92"/>
  <c r="I44" i="92"/>
  <c r="I45" i="92"/>
  <c r="I46" i="92"/>
  <c r="I47" i="92"/>
  <c r="I23" i="92"/>
  <c r="K23" i="92"/>
  <c r="K47" i="92"/>
  <c r="K46" i="92"/>
  <c r="K45" i="92"/>
  <c r="K44" i="92"/>
  <c r="K43" i="92"/>
  <c r="K42" i="92"/>
  <c r="K41" i="92"/>
  <c r="K40" i="92"/>
  <c r="K39" i="92"/>
  <c r="K38" i="92"/>
  <c r="K37" i="92"/>
  <c r="K36" i="92" l="1"/>
  <c r="K35" i="92"/>
  <c r="K34" i="92"/>
  <c r="K33" i="92"/>
  <c r="K32" i="92"/>
  <c r="J58" i="92" l="1"/>
  <c r="G58" i="92"/>
  <c r="D58" i="92"/>
  <c r="K31" i="92" l="1"/>
  <c r="K30" i="92"/>
  <c r="K29" i="92"/>
  <c r="K28" i="92"/>
  <c r="K27" i="92"/>
  <c r="K26" i="92"/>
  <c r="K25" i="92"/>
  <c r="K24" i="92"/>
</calcChain>
</file>

<file path=xl/sharedStrings.xml><?xml version="1.0" encoding="utf-8"?>
<sst xmlns="http://schemas.openxmlformats.org/spreadsheetml/2006/main" count="172" uniqueCount="109">
  <si>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</si>
  <si>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</si>
  <si>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</si>
  <si>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</si>
  <si>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</si>
  <si>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</si>
  <si>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</si>
  <si>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</si>
  <si>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</si>
  <si>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</si>
  <si>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</si>
  <si>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</si>
  <si>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</si>
  <si>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</si>
  <si>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</si>
  <si>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</si>
  <si>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ВЫПОЛНЕНИЕ НТУ ЕВСК</t>
  </si>
  <si>
    <t>ДАТА РОЖД.</t>
  </si>
  <si>
    <t>ДИСТАНЦИЯ: ДЛИНА КРУГА/КРУГОВ</t>
  </si>
  <si>
    <t>UCI ID</t>
  </si>
  <si>
    <t/>
  </si>
  <si>
    <t>РЕЗУЛЬТАТ</t>
  </si>
  <si>
    <t>СКОРОСТЬ км/ч</t>
  </si>
  <si>
    <t>ГЛАВНЫЙ СЕКРЕТАРЬ</t>
  </si>
  <si>
    <t>СУДЬЯ НА ФИНИШЕ</t>
  </si>
  <si>
    <t>ИТОГОВЫЙ ПРОТОКОЛ</t>
  </si>
  <si>
    <t>трек - гит с ходу 200 м</t>
  </si>
  <si>
    <t>НАЧАЛО ГОНКИ:</t>
  </si>
  <si>
    <t>ОКОНЧАНИЕ ГОНКИ:</t>
  </si>
  <si>
    <t>0-100 м</t>
  </si>
  <si>
    <t>100-200 м</t>
  </si>
  <si>
    <t>МЕСТО ПРОВЕДЕНИЯ: г. Москва</t>
  </si>
  <si>
    <t>ДЛИНА ТРЕКА: 333 м</t>
  </si>
  <si>
    <t>НАЗВАНИЕ ТРАССЫ / РЕГ. НОМЕР: АО "СЦП "Крылатское"</t>
  </si>
  <si>
    <t>Температура:</t>
  </si>
  <si>
    <t>Влажность:</t>
  </si>
  <si>
    <t>№ ВРВС:  0080221811Я</t>
  </si>
  <si>
    <t>ВРЕМЯ ПРОМЕЖУТОЧНЫХ ОТРЕЗКОВ</t>
  </si>
  <si>
    <t>Москва</t>
  </si>
  <si>
    <t>МС</t>
  </si>
  <si>
    <t>КМС</t>
  </si>
  <si>
    <t>1 СР</t>
  </si>
  <si>
    <t>2 СР</t>
  </si>
  <si>
    <t>3 СР</t>
  </si>
  <si>
    <t>ПОКРЫТИЕ ТРЕКА: цемент</t>
  </si>
  <si>
    <t>КУБОК РОССИИ</t>
  </si>
  <si>
    <t>женщины</t>
  </si>
  <si>
    <t>ДАТА ПРОВЕДЕНИЯ: 19 июня 2025 года</t>
  </si>
  <si>
    <t>№ ЕКП 2025: 2008710020033891</t>
  </si>
  <si>
    <t>100 919 705 32</t>
  </si>
  <si>
    <t>Евланова Екатерина Денисовна</t>
  </si>
  <si>
    <t>Тульская обл.</t>
  </si>
  <si>
    <t>100 146 301 09</t>
  </si>
  <si>
    <t>Ващенко Полина Юрьевна</t>
  </si>
  <si>
    <t>МСМК</t>
  </si>
  <si>
    <t>100 949 173 12</t>
  </si>
  <si>
    <t>Солозобова Елизавета Максимовна</t>
  </si>
  <si>
    <t>100 349 912 17</t>
  </si>
  <si>
    <t>Андреева Ксения Олеговна</t>
  </si>
  <si>
    <t>100 948 933 63</t>
  </si>
  <si>
    <t>Семенюк Яна Владимировна</t>
  </si>
  <si>
    <t>100 807 482 38</t>
  </si>
  <si>
    <t>Чертихина Юлия Анатольевна</t>
  </si>
  <si>
    <t>Санкт-Петербург</t>
  </si>
  <si>
    <t>100 894 611 61</t>
  </si>
  <si>
    <t>Новикова Софья Владиславовна</t>
  </si>
  <si>
    <t>100 904 206 53</t>
  </si>
  <si>
    <t>Иминова Камила Шухратовна</t>
  </si>
  <si>
    <t>101 276 131 80</t>
  </si>
  <si>
    <t>Першина Анастасия Григорьевна</t>
  </si>
  <si>
    <t>101 379 194 32</t>
  </si>
  <si>
    <t>Ермолова Мария Алексеевна</t>
  </si>
  <si>
    <t>100 919 712 39</t>
  </si>
  <si>
    <t>Гуца Дарья Сергеевна</t>
  </si>
  <si>
    <t>100 900 531 64</t>
  </si>
  <si>
    <t>Клименко Эвелина Эдуардовна</t>
  </si>
  <si>
    <t>101 154 961 63</t>
  </si>
  <si>
    <t>Ефимова Виктория Вячеславовна</t>
  </si>
  <si>
    <t>101 307 762 89</t>
  </si>
  <si>
    <t>Кобец Александра Алексеевна</t>
  </si>
  <si>
    <t>Московская обл.</t>
  </si>
  <si>
    <t>100 950 141 10</t>
  </si>
  <si>
    <t>Коробова Марья Семеновна</t>
  </si>
  <si>
    <t>101 580 972 50</t>
  </si>
  <si>
    <t>Кожеурова Полина Петровна</t>
  </si>
  <si>
    <t>101 431 491 46</t>
  </si>
  <si>
    <t>Сибаева Снежана Булатовна</t>
  </si>
  <si>
    <t>100 917 331 83</t>
  </si>
  <si>
    <t>Кроткова Наталья Александровна</t>
  </si>
  <si>
    <t>101 303 450 45</t>
  </si>
  <si>
    <t>Соколова Софья Сергеевна</t>
  </si>
  <si>
    <t>101 425 301 64</t>
  </si>
  <si>
    <t>Ростовцева Светлана Львовна</t>
  </si>
  <si>
    <t>101 000 418 41</t>
  </si>
  <si>
    <t>Василенко Владислава Вячеславовна</t>
  </si>
  <si>
    <t>101 199 260 33</t>
  </si>
  <si>
    <t>Боброва Мария Алексеевна</t>
  </si>
  <si>
    <t>101 045 827 54</t>
  </si>
  <si>
    <t>Ткачук Анастасия Юрьевна</t>
  </si>
  <si>
    <t>Воронеж. обл.</t>
  </si>
  <si>
    <t>101 149 243 68</t>
  </si>
  <si>
    <t>Балухина Ариадна Андреевна</t>
  </si>
  <si>
    <t>Краснодарский Край</t>
  </si>
  <si>
    <t xml:space="preserve">101 038 453 52 </t>
  </si>
  <si>
    <t>Кузьминова Яна Сергеевна</t>
  </si>
  <si>
    <t>Респ. Адыгея</t>
  </si>
  <si>
    <t>Е.В. Попова (ВК, Воронежская область)</t>
  </si>
  <si>
    <t>М.В. Гонова (ВК, г. Москва)</t>
  </si>
  <si>
    <t>В.Н. Гниденко (ВК, Тульская область)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</si>
</sst>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.00"/>
    <numFmt numFmtId="165" formatCode="0.0"/>
    <numFmt numFmtId="166" formatCode="m:ss.000"/>
    <numFmt numFmtId="168" formatCode="00.000"/>
    <numFmt numFmtId="169" formatCode="_-* #,##0.00_р_._-;\-* #,##0.00_р_._-;_-* &quot;-&quot;??_р_._-;_-@_-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0" fillId="0" borderId="0"/>
    <xf numFmtId="169" fontId="14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4" fontId="1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4" xfId="0" applyNumberFormat="1" applyFont="1" applyBorder="1" applyAlignment="1">
      <alignment vertical="center"/>
    </xf>
    <xf numFmtId="14" fontId="11" fillId="0" borderId="18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11" fillId="0" borderId="2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4" fontId="15" fillId="0" borderId="18" xfId="0" applyNumberFormat="1" applyFont="1" applyBorder="1" applyAlignment="1">
      <alignment vertical="center"/>
    </xf>
    <xf numFmtId="164" fontId="15" fillId="0" borderId="19" xfId="0" applyNumberFormat="1" applyFont="1" applyBorder="1" applyAlignment="1">
      <alignment horizontal="right" vertical="center"/>
    </xf>
    <xf numFmtId="165" fontId="15" fillId="0" borderId="1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4" xfId="2" applyNumberFormat="1" applyFont="1" applyBorder="1" applyAlignment="1">
      <alignment vertical="center"/>
    </xf>
    <xf numFmtId="9" fontId="11" fillId="0" borderId="4" xfId="0" applyNumberFormat="1" applyFont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166" fontId="17" fillId="0" borderId="28" xfId="8" applyNumberFormat="1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6" fontId="5" fillId="0" borderId="28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9" fillId="3" borderId="28" xfId="0" applyFont="1" applyFill="1" applyBorder="1" applyAlignment="1">
      <alignment horizontal="center" vertical="center"/>
    </xf>
    <xf numFmtId="14" fontId="19" fillId="3" borderId="28" xfId="0" applyNumberFormat="1" applyFont="1" applyFill="1" applyBorder="1" applyAlignment="1">
      <alignment horizontal="center" vertical="center"/>
    </xf>
    <xf numFmtId="2" fontId="17" fillId="0" borderId="28" xfId="0" applyNumberFormat="1" applyFont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14" fontId="19" fillId="3" borderId="30" xfId="0" applyNumberFormat="1" applyFont="1" applyFill="1" applyBorder="1" applyAlignment="1">
      <alignment horizontal="center" vertical="center"/>
    </xf>
    <xf numFmtId="166" fontId="5" fillId="0" borderId="30" xfId="0" applyNumberFormat="1" applyFont="1" applyBorder="1" applyAlignment="1">
      <alignment horizontal="center" vertical="center" wrapText="1"/>
    </xf>
    <xf numFmtId="166" fontId="17" fillId="0" borderId="30" xfId="8" applyNumberFormat="1" applyFont="1" applyBorder="1" applyAlignment="1">
      <alignment horizontal="center" vertical="center" wrapText="1"/>
    </xf>
    <xf numFmtId="2" fontId="17" fillId="0" borderId="30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28" xfId="3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28" xfId="3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64" fontId="15" fillId="0" borderId="3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horizontal="left" vertical="center"/>
    </xf>
    <xf numFmtId="164" fontId="15" fillId="0" borderId="16" xfId="0" applyNumberFormat="1" applyFont="1" applyBorder="1" applyAlignment="1">
      <alignment horizontal="left" vertical="center"/>
    </xf>
    <xf numFmtId="164" fontId="15" fillId="0" borderId="20" xfId="0" applyNumberFormat="1" applyFont="1" applyBorder="1" applyAlignment="1">
      <alignment horizontal="left" vertical="center"/>
    </xf>
    <xf numFmtId="164" fontId="15" fillId="0" borderId="18" xfId="0" applyNumberFormat="1" applyFont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2" fontId="6" fillId="2" borderId="25" xfId="3" applyNumberFormat="1" applyFont="1" applyFill="1" applyBorder="1" applyAlignment="1">
      <alignment horizontal="center" vertical="center" wrapText="1"/>
    </xf>
    <xf numFmtId="2" fontId="6" fillId="2" borderId="28" xfId="3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 wrapText="1"/>
    </xf>
    <xf numFmtId="168" fontId="22" fillId="0" borderId="0" xfId="10" applyNumberFormat="1" applyFont="1" applyFill="1" applyBorder="1" applyAlignment="1">
      <alignment horizontal="center" vertical="center"/>
    </xf>
    <xf numFmtId="168" fontId="21" fillId="0" borderId="0" xfId="0" applyNumberFormat="1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right" vertical="center"/>
    </xf>
  </cellXfs>
  <cellStyles count="11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 5" xfId="9" xr:uid="{00000000-0005-0000-0000-000007000000}"/>
    <cellStyle name="Обычный_ID4938_RS_1" xfId="8" xr:uid="{00000000-0005-0000-0000-000008000000}"/>
    <cellStyle name="Обычный_Стартовый протокол Смирнов_20101106_Results" xfId="3" xr:uid="{00000000-0005-0000-0000-000009000000}"/>
    <cellStyle name="Финансовый 2" xfId="10" xr:uid="{944318ED-732E-47F7-BE92-B3CD5A72D1F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79375</xdr:colOff>
      <xdr:row>5</xdr:row>
      <xdr:rowOff>203200</xdr:rowOff>
    </xdr:to>
    <xdr:pic>
      <xdr:nvPicPr>
        <xdr:cNvPr id="7" name="Рисунок 2">
          <a:extLst>
            <a:ext uri="{FF2B5EF4-FFF2-40B4-BE49-F238E27FC236}">
              <a16:creationId xmlns:a16="http://schemas.microsoft.com/office/drawing/2014/main" id="{83262004-57EF-49B2-80A6-A4C4D1B3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1003300" cy="974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0</xdr:row>
      <xdr:rowOff>133350</xdr:rowOff>
    </xdr:from>
    <xdr:to>
      <xdr:col>3</xdr:col>
      <xdr:colOff>315191</xdr:colOff>
      <xdr:row>6</xdr:row>
      <xdr:rowOff>123825</xdr:rowOff>
    </xdr:to>
    <xdr:pic>
      <xdr:nvPicPr>
        <xdr:cNvPr id="8" name="Рисунок 4">
          <a:extLst>
            <a:ext uri="{FF2B5EF4-FFF2-40B4-BE49-F238E27FC236}">
              <a16:creationId xmlns:a16="http://schemas.microsoft.com/office/drawing/2014/main" id="{78F8F675-4BBA-4487-A8FF-F732B789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133350"/>
          <a:ext cx="12954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85725</xdr:rowOff>
    </xdr:from>
    <xdr:to>
      <xdr:col>12</xdr:col>
      <xdr:colOff>904875</xdr:colOff>
      <xdr:row>6</xdr:row>
      <xdr:rowOff>142875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35119FBD-D059-47DD-A89E-7BE47586B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53850" y="857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123825</xdr:colOff>
      <xdr:row>0</xdr:row>
      <xdr:rowOff>133350</xdr:rowOff>
    </xdr:from>
    <xdr:to>
      <xdr:col>11</xdr:col>
      <xdr:colOff>850900</xdr:colOff>
      <xdr:row>6</xdr:row>
      <xdr:rowOff>161925</xdr:rowOff>
    </xdr:to>
    <xdr:pic>
      <xdr:nvPicPr>
        <xdr:cNvPr id="10" name="Рисунок 6">
          <a:extLst>
            <a:ext uri="{FF2B5EF4-FFF2-40B4-BE49-F238E27FC236}">
              <a16:creationId xmlns:a16="http://schemas.microsoft.com/office/drawing/2014/main" id="{EE337E1D-C391-4C5B-85A8-D23B9D393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306050" y="133350"/>
          <a:ext cx="14128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abSelected="1" topLeftCell="A31" zoomScaleNormal="100" zoomScaleSheetLayoutView="55" workbookViewId="0">
      <selection activeCell="R14" sqref="R14"/>
    </sheetView>
  </sheetViews>
  <sheetFormatPr defaultColWidth="9.28515625" defaultRowHeight="12.75" x14ac:dyDescent="0.2"/>
  <cols>
    <col min="1" max="1" width="7" style="1" customWidth="1"/>
    <col min="2" max="2" width="7.7109375" style="9" customWidth="1"/>
    <col min="3" max="3" width="16.85546875" style="9" customWidth="1"/>
    <col min="4" max="4" width="30.7109375" style="1" customWidth="1"/>
    <col min="5" max="5" width="12.28515625" style="33" customWidth="1"/>
    <col min="6" max="6" width="8.7109375" style="1" customWidth="1"/>
    <col min="7" max="7" width="26.28515625" style="1" customWidth="1"/>
    <col min="8" max="10" width="15.85546875" style="1" customWidth="1"/>
    <col min="11" max="11" width="10.28515625" style="1" customWidth="1"/>
    <col min="12" max="12" width="13.28515625" style="1" customWidth="1"/>
    <col min="13" max="13" width="14.28515625" style="1" customWidth="1"/>
    <col min="14" max="15" width="9.28515625" style="1"/>
    <col min="16" max="16" width="0" style="1" hidden="1" customWidth="1"/>
    <col min="17" max="16384" width="9.28515625" style="1"/>
  </cols>
  <sheetData>
    <row r="1" spans="1:13" ht="2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3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21" customHeight="1" x14ac:dyDescent="0.2">
      <c r="A3" s="98" t="s">
        <v>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7.5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ht="13.35" customHeight="1" x14ac:dyDescent="0.2"/>
    <row r="6" spans="1:13" s="2" customFormat="1" ht="20.25" customHeight="1" x14ac:dyDescent="0.2">
      <c r="A6" s="99" t="s">
        <v>45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s="2" customFormat="1" ht="18" customHeight="1" x14ac:dyDescent="0.2">
      <c r="A7" s="77" t="s">
        <v>13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3" s="2" customFormat="1" ht="6" customHeight="1" thickBo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13" ht="23.85" customHeight="1" thickTop="1" x14ac:dyDescent="0.2">
      <c r="A9" s="82" t="s">
        <v>25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4"/>
    </row>
    <row r="10" spans="1:13" ht="18" customHeight="1" x14ac:dyDescent="0.2">
      <c r="A10" s="85" t="s">
        <v>26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</row>
    <row r="11" spans="1:13" ht="19.5" customHeight="1" x14ac:dyDescent="0.2">
      <c r="A11" s="85" t="s">
        <v>46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</row>
    <row r="12" spans="1:13" ht="12" customHeight="1" x14ac:dyDescent="0.2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90"/>
    </row>
    <row r="13" spans="1:13" ht="15.75" x14ac:dyDescent="0.2">
      <c r="A13" s="46" t="s">
        <v>31</v>
      </c>
      <c r="B13" s="13"/>
      <c r="C13" s="26"/>
      <c r="D13" s="25"/>
      <c r="E13" s="27"/>
      <c r="F13" s="3"/>
      <c r="G13" s="35" t="s">
        <v>27</v>
      </c>
      <c r="H13" s="3"/>
      <c r="I13" s="3"/>
      <c r="J13" s="3"/>
      <c r="K13" s="3"/>
      <c r="L13" s="19"/>
      <c r="M13" s="20" t="s">
        <v>36</v>
      </c>
    </row>
    <row r="14" spans="1:13" ht="15.75" x14ac:dyDescent="0.2">
      <c r="A14" s="11" t="s">
        <v>47</v>
      </c>
      <c r="B14" s="8"/>
      <c r="C14" s="8"/>
      <c r="D14" s="34"/>
      <c r="E14" s="28"/>
      <c r="F14" s="4"/>
      <c r="G14" s="36" t="s">
        <v>28</v>
      </c>
      <c r="H14" s="4"/>
      <c r="I14" s="4"/>
      <c r="J14" s="4"/>
      <c r="K14" s="4"/>
      <c r="L14" s="21"/>
      <c r="M14" s="22" t="s">
        <v>48</v>
      </c>
    </row>
    <row r="15" spans="1:13" ht="15" x14ac:dyDescent="0.2">
      <c r="A15" s="91" t="s">
        <v>6</v>
      </c>
      <c r="B15" s="92"/>
      <c r="C15" s="92"/>
      <c r="D15" s="92"/>
      <c r="E15" s="92"/>
      <c r="F15" s="92"/>
      <c r="G15" s="93"/>
      <c r="H15" s="94" t="s">
        <v>1</v>
      </c>
      <c r="I15" s="92"/>
      <c r="J15" s="92"/>
      <c r="K15" s="92"/>
      <c r="L15" s="92"/>
      <c r="M15" s="95"/>
    </row>
    <row r="16" spans="1:13" ht="15" x14ac:dyDescent="0.2">
      <c r="A16" s="12"/>
      <c r="B16" s="16"/>
      <c r="C16" s="16"/>
      <c r="D16" s="7"/>
      <c r="E16" s="29"/>
      <c r="F16" s="7"/>
      <c r="G16" s="6" t="s">
        <v>20</v>
      </c>
      <c r="H16" s="104" t="s">
        <v>33</v>
      </c>
      <c r="I16" s="105"/>
      <c r="J16" s="105"/>
      <c r="K16" s="105"/>
      <c r="L16" s="105"/>
      <c r="M16" s="106"/>
    </row>
    <row r="17" spans="1:17" ht="15" x14ac:dyDescent="0.2">
      <c r="A17" s="12" t="s">
        <v>14</v>
      </c>
      <c r="B17" s="16"/>
      <c r="C17" s="16"/>
      <c r="D17" s="5"/>
      <c r="F17" s="5"/>
      <c r="G17" s="127" t="s">
        <v>106</v>
      </c>
      <c r="H17" s="107" t="s">
        <v>44</v>
      </c>
      <c r="I17" s="108"/>
      <c r="J17" s="108"/>
      <c r="K17" s="108"/>
      <c r="L17" s="108"/>
      <c r="M17" s="109"/>
    </row>
    <row r="18" spans="1:17" ht="15" x14ac:dyDescent="0.2">
      <c r="A18" s="12" t="s">
        <v>15</v>
      </c>
      <c r="B18" s="16"/>
      <c r="C18" s="16"/>
      <c r="D18" s="6"/>
      <c r="E18" s="29"/>
      <c r="F18" s="7"/>
      <c r="G18" s="127" t="s">
        <v>107</v>
      </c>
      <c r="H18" s="107" t="s">
        <v>32</v>
      </c>
      <c r="I18" s="108"/>
      <c r="J18" s="108"/>
      <c r="K18" s="108"/>
      <c r="L18" s="108"/>
      <c r="M18" s="109"/>
    </row>
    <row r="19" spans="1:17" ht="15.75" thickBot="1" x14ac:dyDescent="0.25">
      <c r="A19" s="18" t="s">
        <v>12</v>
      </c>
      <c r="B19" s="15"/>
      <c r="C19" s="15"/>
      <c r="D19" s="14"/>
      <c r="E19" s="30"/>
      <c r="F19" s="17"/>
      <c r="G19" s="128" t="s">
        <v>108</v>
      </c>
      <c r="H19" s="110" t="s">
        <v>18</v>
      </c>
      <c r="I19" s="111"/>
      <c r="J19" s="49"/>
      <c r="K19" s="49">
        <v>0.2</v>
      </c>
      <c r="L19" s="47"/>
      <c r="M19" s="48"/>
    </row>
    <row r="20" spans="1:17" ht="6.75" customHeight="1" thickTop="1" thickBot="1" x14ac:dyDescent="0.25"/>
    <row r="21" spans="1:17" ht="27" customHeight="1" thickTop="1" x14ac:dyDescent="0.2">
      <c r="A21" s="96" t="s">
        <v>4</v>
      </c>
      <c r="B21" s="80" t="s">
        <v>9</v>
      </c>
      <c r="C21" s="80" t="s">
        <v>19</v>
      </c>
      <c r="D21" s="80" t="s">
        <v>2</v>
      </c>
      <c r="E21" s="100" t="s">
        <v>17</v>
      </c>
      <c r="F21" s="80" t="s">
        <v>5</v>
      </c>
      <c r="G21" s="80" t="s">
        <v>10</v>
      </c>
      <c r="H21" s="112" t="s">
        <v>37</v>
      </c>
      <c r="I21" s="113"/>
      <c r="J21" s="80" t="s">
        <v>21</v>
      </c>
      <c r="K21" s="114" t="s">
        <v>22</v>
      </c>
      <c r="L21" s="112" t="s">
        <v>16</v>
      </c>
      <c r="M21" s="102" t="s">
        <v>11</v>
      </c>
    </row>
    <row r="22" spans="1:17" ht="20.25" customHeight="1" x14ac:dyDescent="0.2">
      <c r="A22" s="97"/>
      <c r="B22" s="81"/>
      <c r="C22" s="81"/>
      <c r="D22" s="81"/>
      <c r="E22" s="101"/>
      <c r="F22" s="81"/>
      <c r="G22" s="81"/>
      <c r="H22" s="55" t="s">
        <v>29</v>
      </c>
      <c r="I22" s="55" t="s">
        <v>30</v>
      </c>
      <c r="J22" s="81"/>
      <c r="K22" s="115"/>
      <c r="L22" s="116"/>
      <c r="M22" s="103"/>
    </row>
    <row r="23" spans="1:17" s="61" customFormat="1" ht="18" customHeight="1" x14ac:dyDescent="0.2">
      <c r="A23" s="58">
        <v>1</v>
      </c>
      <c r="B23" s="66">
        <v>9</v>
      </c>
      <c r="C23" s="66" t="s">
        <v>49</v>
      </c>
      <c r="D23" s="66" t="s">
        <v>50</v>
      </c>
      <c r="E23" s="67">
        <v>39047</v>
      </c>
      <c r="F23" s="66" t="s">
        <v>39</v>
      </c>
      <c r="G23" s="66" t="s">
        <v>51</v>
      </c>
      <c r="H23" s="62">
        <v>6.3125000000000003E-5</v>
      </c>
      <c r="I23" s="62">
        <f>J23-H23</f>
        <v>6.4930555555555542E-5</v>
      </c>
      <c r="J23" s="59">
        <v>1.2805555555555555E-4</v>
      </c>
      <c r="K23" s="68">
        <f>$K$19/((J23*24))</f>
        <v>65.075921908893719</v>
      </c>
      <c r="L23" s="126" t="s">
        <v>54</v>
      </c>
      <c r="M23" s="60"/>
      <c r="O23" s="123"/>
      <c r="P23" s="124">
        <v>11.064</v>
      </c>
      <c r="Q23" s="124"/>
    </row>
    <row r="24" spans="1:17" s="61" customFormat="1" ht="18" customHeight="1" x14ac:dyDescent="0.2">
      <c r="A24" s="58">
        <v>2</v>
      </c>
      <c r="B24" s="66">
        <v>55</v>
      </c>
      <c r="C24" s="66" t="s">
        <v>52</v>
      </c>
      <c r="D24" s="66" t="s">
        <v>53</v>
      </c>
      <c r="E24" s="67">
        <v>36529</v>
      </c>
      <c r="F24" s="66" t="s">
        <v>54</v>
      </c>
      <c r="G24" s="66" t="s">
        <v>38</v>
      </c>
      <c r="H24" s="62">
        <v>6.4212962962962965E-5</v>
      </c>
      <c r="I24" s="62">
        <f t="shared" ref="I24:I47" si="0">J24-H24</f>
        <v>6.5312499999999995E-5</v>
      </c>
      <c r="J24" s="59">
        <v>1.2952546296296296E-4</v>
      </c>
      <c r="K24" s="68">
        <f t="shared" ref="K24:K47" si="1">$K$19/((J24*24))</f>
        <v>64.337413993387543</v>
      </c>
      <c r="L24" s="126" t="s">
        <v>39</v>
      </c>
      <c r="M24" s="60"/>
      <c r="O24" s="125"/>
      <c r="P24" s="124">
        <v>11.191000000000001</v>
      </c>
      <c r="Q24" s="124"/>
    </row>
    <row r="25" spans="1:17" s="61" customFormat="1" ht="18" customHeight="1" x14ac:dyDescent="0.2">
      <c r="A25" s="58">
        <v>3</v>
      </c>
      <c r="B25" s="66">
        <v>59</v>
      </c>
      <c r="C25" s="66" t="s">
        <v>55</v>
      </c>
      <c r="D25" s="66" t="s">
        <v>56</v>
      </c>
      <c r="E25" s="67">
        <v>38671</v>
      </c>
      <c r="F25" s="66" t="s">
        <v>39</v>
      </c>
      <c r="G25" s="66" t="s">
        <v>38</v>
      </c>
      <c r="H25" s="62">
        <v>6.3993055555555553E-5</v>
      </c>
      <c r="I25" s="62">
        <f t="shared" si="0"/>
        <v>6.585648148148149E-5</v>
      </c>
      <c r="J25" s="59">
        <v>1.2984953703703704E-4</v>
      </c>
      <c r="K25" s="68">
        <f t="shared" si="1"/>
        <v>64.176842855869509</v>
      </c>
      <c r="L25" s="126" t="s">
        <v>39</v>
      </c>
      <c r="M25" s="60"/>
      <c r="O25" s="125"/>
      <c r="P25" s="124">
        <v>11.218999999999999</v>
      </c>
      <c r="Q25" s="124"/>
    </row>
    <row r="26" spans="1:17" s="61" customFormat="1" ht="18" customHeight="1" x14ac:dyDescent="0.2">
      <c r="A26" s="58">
        <v>4</v>
      </c>
      <c r="B26" s="66">
        <v>6</v>
      </c>
      <c r="C26" s="66" t="s">
        <v>57</v>
      </c>
      <c r="D26" s="66" t="s">
        <v>58</v>
      </c>
      <c r="E26" s="67">
        <v>36732</v>
      </c>
      <c r="F26" s="66" t="s">
        <v>54</v>
      </c>
      <c r="G26" s="66" t="s">
        <v>51</v>
      </c>
      <c r="H26" s="62">
        <v>6.5046296296296296E-5</v>
      </c>
      <c r="I26" s="62">
        <f t="shared" si="0"/>
        <v>6.6874999999999999E-5</v>
      </c>
      <c r="J26" s="59">
        <v>1.3192129629629629E-4</v>
      </c>
      <c r="K26" s="68">
        <f t="shared" si="1"/>
        <v>63.168977013511153</v>
      </c>
      <c r="L26" s="126" t="s">
        <v>39</v>
      </c>
      <c r="M26" s="60"/>
      <c r="O26" s="125"/>
      <c r="P26" s="124">
        <v>11.398</v>
      </c>
      <c r="Q26" s="124"/>
    </row>
    <row r="27" spans="1:17" s="61" customFormat="1" ht="18" customHeight="1" x14ac:dyDescent="0.2">
      <c r="A27" s="58">
        <v>5</v>
      </c>
      <c r="B27" s="66">
        <v>67</v>
      </c>
      <c r="C27" s="66" t="s">
        <v>59</v>
      </c>
      <c r="D27" s="66" t="s">
        <v>60</v>
      </c>
      <c r="E27" s="67">
        <v>38783</v>
      </c>
      <c r="F27" s="66" t="s">
        <v>39</v>
      </c>
      <c r="G27" s="66" t="s">
        <v>38</v>
      </c>
      <c r="H27" s="62">
        <v>6.5347222222222214E-5</v>
      </c>
      <c r="I27" s="62">
        <f t="shared" si="0"/>
        <v>6.7199074074074082E-5</v>
      </c>
      <c r="J27" s="59">
        <v>1.325462962962963E-4</v>
      </c>
      <c r="K27" s="68">
        <f t="shared" si="1"/>
        <v>62.871114215857496</v>
      </c>
      <c r="L27" s="126" t="s">
        <v>39</v>
      </c>
      <c r="M27" s="60"/>
      <c r="O27" s="125"/>
      <c r="P27" s="124">
        <v>11.452</v>
      </c>
      <c r="Q27" s="124"/>
    </row>
    <row r="28" spans="1:17" s="61" customFormat="1" ht="18" customHeight="1" x14ac:dyDescent="0.2">
      <c r="A28" s="58">
        <v>6</v>
      </c>
      <c r="B28" s="66">
        <v>37</v>
      </c>
      <c r="C28" s="66" t="s">
        <v>61</v>
      </c>
      <c r="D28" s="66" t="s">
        <v>62</v>
      </c>
      <c r="E28" s="67">
        <v>39121</v>
      </c>
      <c r="F28" s="66" t="s">
        <v>39</v>
      </c>
      <c r="G28" s="66" t="s">
        <v>63</v>
      </c>
      <c r="H28" s="62">
        <v>6.5787037037037037E-5</v>
      </c>
      <c r="I28" s="62">
        <f t="shared" si="0"/>
        <v>6.7337962962962959E-5</v>
      </c>
      <c r="J28" s="59">
        <v>1.33125E-4</v>
      </c>
      <c r="K28" s="68">
        <f t="shared" si="1"/>
        <v>62.597809076682324</v>
      </c>
      <c r="L28" s="126" t="s">
        <v>39</v>
      </c>
      <c r="M28" s="60"/>
      <c r="O28" s="125"/>
      <c r="P28" s="124">
        <v>11.502000000000001</v>
      </c>
      <c r="Q28" s="124"/>
    </row>
    <row r="29" spans="1:17" s="61" customFormat="1" ht="18" customHeight="1" x14ac:dyDescent="0.2">
      <c r="A29" s="58">
        <v>7</v>
      </c>
      <c r="B29" s="66">
        <v>70</v>
      </c>
      <c r="C29" s="66" t="s">
        <v>64</v>
      </c>
      <c r="D29" s="66" t="s">
        <v>65</v>
      </c>
      <c r="E29" s="67">
        <v>38988</v>
      </c>
      <c r="F29" s="66" t="s">
        <v>39</v>
      </c>
      <c r="G29" s="66" t="s">
        <v>38</v>
      </c>
      <c r="H29" s="62">
        <v>6.63425925925926E-5</v>
      </c>
      <c r="I29" s="62">
        <f t="shared" si="0"/>
        <v>6.7303240740740727E-5</v>
      </c>
      <c r="J29" s="59">
        <v>1.3364583333333333E-4</v>
      </c>
      <c r="K29" s="68">
        <f t="shared" si="1"/>
        <v>62.353858144972726</v>
      </c>
      <c r="L29" s="126" t="s">
        <v>39</v>
      </c>
      <c r="M29" s="60"/>
      <c r="O29" s="125"/>
      <c r="P29" s="124">
        <v>11.547000000000001</v>
      </c>
      <c r="Q29" s="124"/>
    </row>
    <row r="30" spans="1:17" s="61" customFormat="1" ht="18" customHeight="1" x14ac:dyDescent="0.2">
      <c r="A30" s="58">
        <v>8</v>
      </c>
      <c r="B30" s="66">
        <v>34</v>
      </c>
      <c r="C30" s="66" t="s">
        <v>66</v>
      </c>
      <c r="D30" s="66" t="s">
        <v>67</v>
      </c>
      <c r="E30" s="67">
        <v>38763</v>
      </c>
      <c r="F30" s="66" t="s">
        <v>39</v>
      </c>
      <c r="G30" s="66" t="s">
        <v>63</v>
      </c>
      <c r="H30" s="62">
        <v>6.7847222222222221E-5</v>
      </c>
      <c r="I30" s="62">
        <f t="shared" si="0"/>
        <v>7.0231481481481488E-5</v>
      </c>
      <c r="J30" s="59">
        <v>1.3807870370370371E-4</v>
      </c>
      <c r="K30" s="68">
        <f t="shared" si="1"/>
        <v>60.352053646269916</v>
      </c>
      <c r="L30" s="126" t="s">
        <v>39</v>
      </c>
      <c r="M30" s="60"/>
      <c r="O30" s="125"/>
      <c r="P30" s="124">
        <v>11.93</v>
      </c>
      <c r="Q30" s="124"/>
    </row>
    <row r="31" spans="1:17" s="61" customFormat="1" ht="18" customHeight="1" x14ac:dyDescent="0.2">
      <c r="A31" s="58">
        <v>9</v>
      </c>
      <c r="B31" s="66">
        <v>150</v>
      </c>
      <c r="C31" s="66" t="s">
        <v>68</v>
      </c>
      <c r="D31" s="66" t="s">
        <v>69</v>
      </c>
      <c r="E31" s="67">
        <v>39810</v>
      </c>
      <c r="F31" s="66" t="s">
        <v>40</v>
      </c>
      <c r="G31" s="66" t="s">
        <v>63</v>
      </c>
      <c r="H31" s="62">
        <v>6.8622685185185182E-5</v>
      </c>
      <c r="I31" s="62">
        <f t="shared" si="0"/>
        <v>7.1481481481481477E-5</v>
      </c>
      <c r="J31" s="59">
        <v>1.4010416666666666E-4</v>
      </c>
      <c r="K31" s="68">
        <f t="shared" si="1"/>
        <v>59.479553903345725</v>
      </c>
      <c r="L31" s="126" t="s">
        <v>40</v>
      </c>
      <c r="M31" s="60"/>
      <c r="O31" s="125"/>
      <c r="P31" s="124">
        <v>12.105</v>
      </c>
      <c r="Q31" s="124"/>
    </row>
    <row r="32" spans="1:17" s="61" customFormat="1" ht="18" customHeight="1" x14ac:dyDescent="0.2">
      <c r="A32" s="58">
        <v>10</v>
      </c>
      <c r="B32" s="69">
        <v>20</v>
      </c>
      <c r="C32" s="69" t="s">
        <v>70</v>
      </c>
      <c r="D32" s="69" t="s">
        <v>71</v>
      </c>
      <c r="E32" s="70">
        <v>39688</v>
      </c>
      <c r="F32" s="69" t="s">
        <v>40</v>
      </c>
      <c r="G32" s="69" t="s">
        <v>51</v>
      </c>
      <c r="H32" s="71">
        <v>6.9374999999999992E-5</v>
      </c>
      <c r="I32" s="62">
        <f t="shared" si="0"/>
        <v>7.1319444444444463E-5</v>
      </c>
      <c r="J32" s="72">
        <v>1.4069444444444446E-4</v>
      </c>
      <c r="K32" s="73">
        <f t="shared" si="1"/>
        <v>59.230009871668315</v>
      </c>
      <c r="L32" s="126" t="s">
        <v>40</v>
      </c>
      <c r="M32" s="74"/>
      <c r="O32" s="125"/>
      <c r="P32" s="124">
        <v>12.156000000000001</v>
      </c>
      <c r="Q32" s="124"/>
    </row>
    <row r="33" spans="1:17" s="61" customFormat="1" ht="18" customHeight="1" x14ac:dyDescent="0.2">
      <c r="A33" s="58">
        <v>11</v>
      </c>
      <c r="B33" s="69">
        <v>36</v>
      </c>
      <c r="C33" s="69" t="s">
        <v>72</v>
      </c>
      <c r="D33" s="69" t="s">
        <v>73</v>
      </c>
      <c r="E33" s="70">
        <v>38975</v>
      </c>
      <c r="F33" s="69" t="s">
        <v>39</v>
      </c>
      <c r="G33" s="69" t="s">
        <v>63</v>
      </c>
      <c r="H33" s="71">
        <v>7.0150462962962967E-5</v>
      </c>
      <c r="I33" s="62">
        <f t="shared" si="0"/>
        <v>7.1273148148148134E-5</v>
      </c>
      <c r="J33" s="72">
        <v>1.414236111111111E-4</v>
      </c>
      <c r="K33" s="73">
        <f t="shared" si="1"/>
        <v>58.924625583108281</v>
      </c>
      <c r="L33" s="126" t="s">
        <v>40</v>
      </c>
      <c r="M33" s="74"/>
      <c r="O33" s="125"/>
      <c r="P33" s="124">
        <v>12.218999999999999</v>
      </c>
      <c r="Q33" s="124"/>
    </row>
    <row r="34" spans="1:17" s="61" customFormat="1" ht="18" customHeight="1" x14ac:dyDescent="0.2">
      <c r="A34" s="58">
        <v>12</v>
      </c>
      <c r="B34" s="69">
        <v>38</v>
      </c>
      <c r="C34" s="69" t="s">
        <v>74</v>
      </c>
      <c r="D34" s="69" t="s">
        <v>75</v>
      </c>
      <c r="E34" s="70">
        <v>39217</v>
      </c>
      <c r="F34" s="69" t="s">
        <v>40</v>
      </c>
      <c r="G34" s="69" t="s">
        <v>63</v>
      </c>
      <c r="H34" s="71">
        <v>6.9409722222222225E-5</v>
      </c>
      <c r="I34" s="62">
        <f t="shared" si="0"/>
        <v>7.2418981481481466E-5</v>
      </c>
      <c r="J34" s="72">
        <v>1.4182870370370369E-4</v>
      </c>
      <c r="K34" s="73">
        <f t="shared" si="1"/>
        <v>58.756324465480667</v>
      </c>
      <c r="L34" s="126" t="s">
        <v>40</v>
      </c>
      <c r="M34" s="74"/>
      <c r="O34" s="125"/>
      <c r="P34" s="124">
        <v>12.254</v>
      </c>
      <c r="Q34" s="124"/>
    </row>
    <row r="35" spans="1:17" s="61" customFormat="1" ht="18" customHeight="1" x14ac:dyDescent="0.2">
      <c r="A35" s="58">
        <v>13</v>
      </c>
      <c r="B35" s="69">
        <v>35</v>
      </c>
      <c r="C35" s="69" t="s">
        <v>76</v>
      </c>
      <c r="D35" s="69" t="s">
        <v>77</v>
      </c>
      <c r="E35" s="70">
        <v>38895</v>
      </c>
      <c r="F35" s="69" t="s">
        <v>39</v>
      </c>
      <c r="G35" s="69" t="s">
        <v>63</v>
      </c>
      <c r="H35" s="71">
        <v>6.9675925925925924E-5</v>
      </c>
      <c r="I35" s="62">
        <f t="shared" si="0"/>
        <v>7.2835648148148166E-5</v>
      </c>
      <c r="J35" s="72">
        <v>1.4251157407407409E-4</v>
      </c>
      <c r="K35" s="73">
        <f t="shared" si="1"/>
        <v>58.474782749939088</v>
      </c>
      <c r="L35" s="126" t="s">
        <v>40</v>
      </c>
      <c r="M35" s="74"/>
      <c r="O35" s="125"/>
      <c r="P35" s="124">
        <v>12.313000000000001</v>
      </c>
      <c r="Q35" s="124"/>
    </row>
    <row r="36" spans="1:17" s="61" customFormat="1" ht="18" customHeight="1" x14ac:dyDescent="0.2">
      <c r="A36" s="58">
        <v>14</v>
      </c>
      <c r="B36" s="69">
        <v>117</v>
      </c>
      <c r="C36" s="69" t="s">
        <v>78</v>
      </c>
      <c r="D36" s="69" t="s">
        <v>79</v>
      </c>
      <c r="E36" s="70">
        <v>38747</v>
      </c>
      <c r="F36" s="69" t="s">
        <v>40</v>
      </c>
      <c r="G36" s="69" t="s">
        <v>80</v>
      </c>
      <c r="H36" s="71">
        <v>7.0173611111111104E-5</v>
      </c>
      <c r="I36" s="62">
        <f t="shared" si="0"/>
        <v>7.2731481481481481E-5</v>
      </c>
      <c r="J36" s="72">
        <v>1.4290509259259258E-4</v>
      </c>
      <c r="K36" s="73">
        <f t="shared" si="1"/>
        <v>58.31376042763425</v>
      </c>
      <c r="L36" s="126" t="s">
        <v>40</v>
      </c>
      <c r="M36" s="74"/>
      <c r="O36" s="125"/>
      <c r="P36" s="124">
        <v>12.347</v>
      </c>
      <c r="Q36" s="124"/>
    </row>
    <row r="37" spans="1:17" s="61" customFormat="1" ht="18" customHeight="1" x14ac:dyDescent="0.2">
      <c r="A37" s="58">
        <v>15</v>
      </c>
      <c r="B37" s="69">
        <v>11</v>
      </c>
      <c r="C37" s="69" t="s">
        <v>81</v>
      </c>
      <c r="D37" s="69" t="s">
        <v>82</v>
      </c>
      <c r="E37" s="70">
        <v>38526</v>
      </c>
      <c r="F37" s="69" t="s">
        <v>40</v>
      </c>
      <c r="G37" s="69" t="s">
        <v>51</v>
      </c>
      <c r="H37" s="71">
        <v>7.0115740740740734E-5</v>
      </c>
      <c r="I37" s="62">
        <f t="shared" si="0"/>
        <v>7.3634259259259264E-5</v>
      </c>
      <c r="J37" s="72">
        <v>1.4375E-4</v>
      </c>
      <c r="K37" s="73">
        <f t="shared" si="1"/>
        <v>57.971014492753625</v>
      </c>
      <c r="L37" s="126" t="s">
        <v>40</v>
      </c>
      <c r="M37" s="74"/>
      <c r="O37" s="125"/>
      <c r="P37" s="124">
        <v>12.42</v>
      </c>
      <c r="Q37" s="124"/>
    </row>
    <row r="38" spans="1:17" s="61" customFormat="1" ht="18" customHeight="1" x14ac:dyDescent="0.2">
      <c r="A38" s="58">
        <v>16</v>
      </c>
      <c r="B38" s="69">
        <v>115</v>
      </c>
      <c r="C38" s="69" t="s">
        <v>83</v>
      </c>
      <c r="D38" s="69" t="s">
        <v>84</v>
      </c>
      <c r="E38" s="70">
        <v>38221</v>
      </c>
      <c r="F38" s="69" t="s">
        <v>41</v>
      </c>
      <c r="G38" s="69" t="s">
        <v>80</v>
      </c>
      <c r="H38" s="71">
        <v>7.2164351851851849E-5</v>
      </c>
      <c r="I38" s="62">
        <f t="shared" si="0"/>
        <v>7.3009259259259262E-5</v>
      </c>
      <c r="J38" s="72">
        <v>1.4517361111111111E-4</v>
      </c>
      <c r="K38" s="73">
        <f t="shared" si="1"/>
        <v>57.40253527864148</v>
      </c>
      <c r="L38" s="126" t="s">
        <v>40</v>
      </c>
      <c r="M38" s="74"/>
      <c r="O38" s="125"/>
      <c r="P38" s="124">
        <v>12.542999999999999</v>
      </c>
      <c r="Q38" s="124"/>
    </row>
    <row r="39" spans="1:17" s="61" customFormat="1" ht="18" customHeight="1" x14ac:dyDescent="0.2">
      <c r="A39" s="58">
        <v>17</v>
      </c>
      <c r="B39" s="69">
        <v>33</v>
      </c>
      <c r="C39" s="69" t="s">
        <v>85</v>
      </c>
      <c r="D39" s="69" t="s">
        <v>86</v>
      </c>
      <c r="E39" s="70">
        <v>39402</v>
      </c>
      <c r="F39" s="69" t="s">
        <v>40</v>
      </c>
      <c r="G39" s="69" t="s">
        <v>51</v>
      </c>
      <c r="H39" s="71">
        <v>7.1759259259259259E-5</v>
      </c>
      <c r="I39" s="62">
        <f t="shared" si="0"/>
        <v>7.3483796296296291E-5</v>
      </c>
      <c r="J39" s="72">
        <v>1.4524305555555555E-4</v>
      </c>
      <c r="K39" s="73">
        <f t="shared" si="1"/>
        <v>57.375089648577585</v>
      </c>
      <c r="L39" s="126" t="s">
        <v>40</v>
      </c>
      <c r="M39" s="74"/>
      <c r="O39" s="125"/>
      <c r="P39" s="124">
        <v>12.548999999999999</v>
      </c>
      <c r="Q39" s="124"/>
    </row>
    <row r="40" spans="1:17" s="61" customFormat="1" ht="18" customHeight="1" x14ac:dyDescent="0.2">
      <c r="A40" s="58">
        <v>18</v>
      </c>
      <c r="B40" s="69">
        <v>8</v>
      </c>
      <c r="C40" s="69" t="s">
        <v>87</v>
      </c>
      <c r="D40" s="69" t="s">
        <v>88</v>
      </c>
      <c r="E40" s="70">
        <v>31898</v>
      </c>
      <c r="F40" s="69" t="s">
        <v>40</v>
      </c>
      <c r="G40" s="69" t="s">
        <v>51</v>
      </c>
      <c r="H40" s="71">
        <v>7.1828703703703711E-5</v>
      </c>
      <c r="I40" s="62">
        <f t="shared" si="0"/>
        <v>7.363425925925925E-5</v>
      </c>
      <c r="J40" s="72">
        <v>1.4546296296296296E-4</v>
      </c>
      <c r="K40" s="73">
        <f t="shared" si="1"/>
        <v>57.288351368555062</v>
      </c>
      <c r="L40" s="126" t="s">
        <v>40</v>
      </c>
      <c r="M40" s="74"/>
      <c r="O40" s="125"/>
      <c r="P40" s="124"/>
      <c r="Q40" s="124"/>
    </row>
    <row r="41" spans="1:17" s="61" customFormat="1" ht="18" customHeight="1" x14ac:dyDescent="0.2">
      <c r="A41" s="58">
        <v>19</v>
      </c>
      <c r="B41" s="69">
        <v>16</v>
      </c>
      <c r="C41" s="69" t="s">
        <v>89</v>
      </c>
      <c r="D41" s="69" t="s">
        <v>90</v>
      </c>
      <c r="E41" s="70">
        <v>39106</v>
      </c>
      <c r="F41" s="69" t="s">
        <v>40</v>
      </c>
      <c r="G41" s="69" t="s">
        <v>51</v>
      </c>
      <c r="H41" s="71">
        <v>7.0601851851851845E-5</v>
      </c>
      <c r="I41" s="62">
        <f t="shared" si="0"/>
        <v>7.5069444444444459E-5</v>
      </c>
      <c r="J41" s="72">
        <v>1.456712962962963E-4</v>
      </c>
      <c r="K41" s="73">
        <f t="shared" si="1"/>
        <v>57.206419831558875</v>
      </c>
      <c r="L41" s="126" t="s">
        <v>40</v>
      </c>
      <c r="M41" s="74"/>
      <c r="O41" s="125"/>
      <c r="P41" s="124"/>
      <c r="Q41" s="124"/>
    </row>
    <row r="42" spans="1:17" s="61" customFormat="1" ht="18" customHeight="1" x14ac:dyDescent="0.2">
      <c r="A42" s="58">
        <v>20</v>
      </c>
      <c r="B42" s="69">
        <v>27</v>
      </c>
      <c r="C42" s="69" t="s">
        <v>91</v>
      </c>
      <c r="D42" s="69" t="s">
        <v>92</v>
      </c>
      <c r="E42" s="70">
        <v>39776</v>
      </c>
      <c r="F42" s="69" t="s">
        <v>40</v>
      </c>
      <c r="G42" s="69" t="s">
        <v>51</v>
      </c>
      <c r="H42" s="71">
        <v>7.1423611111111121E-5</v>
      </c>
      <c r="I42" s="62">
        <f t="shared" si="0"/>
        <v>7.5717592592592571E-5</v>
      </c>
      <c r="J42" s="72">
        <v>1.4714120370370369E-4</v>
      </c>
      <c r="K42" s="73">
        <f t="shared" si="1"/>
        <v>56.634940611972006</v>
      </c>
      <c r="L42" s="126" t="s">
        <v>40</v>
      </c>
      <c r="M42" s="74"/>
      <c r="O42" s="125"/>
      <c r="P42" s="124"/>
      <c r="Q42" s="124"/>
    </row>
    <row r="43" spans="1:17" s="61" customFormat="1" ht="18" customHeight="1" x14ac:dyDescent="0.2">
      <c r="A43" s="58">
        <v>21</v>
      </c>
      <c r="B43" s="69">
        <v>13</v>
      </c>
      <c r="C43" s="69" t="s">
        <v>93</v>
      </c>
      <c r="D43" s="69" t="s">
        <v>94</v>
      </c>
      <c r="E43" s="70">
        <v>39082</v>
      </c>
      <c r="F43" s="69" t="s">
        <v>39</v>
      </c>
      <c r="G43" s="69" t="s">
        <v>51</v>
      </c>
      <c r="H43" s="71">
        <v>7.255787037037037E-5</v>
      </c>
      <c r="I43" s="62">
        <f t="shared" si="0"/>
        <v>7.4664351851851855E-5</v>
      </c>
      <c r="J43" s="72">
        <v>1.4722222222222223E-4</v>
      </c>
      <c r="K43" s="73">
        <f t="shared" si="1"/>
        <v>56.60377358490566</v>
      </c>
      <c r="L43" s="126" t="s">
        <v>40</v>
      </c>
      <c r="M43" s="74"/>
      <c r="O43" s="125"/>
      <c r="P43" s="124"/>
      <c r="Q43" s="124"/>
    </row>
    <row r="44" spans="1:17" s="61" customFormat="1" ht="18" customHeight="1" x14ac:dyDescent="0.2">
      <c r="A44" s="58">
        <v>22</v>
      </c>
      <c r="B44" s="69">
        <v>15</v>
      </c>
      <c r="C44" s="69" t="s">
        <v>95</v>
      </c>
      <c r="D44" s="69" t="s">
        <v>96</v>
      </c>
      <c r="E44" s="70">
        <v>39162</v>
      </c>
      <c r="F44" s="69" t="s">
        <v>40</v>
      </c>
      <c r="G44" s="69" t="s">
        <v>51</v>
      </c>
      <c r="H44" s="71">
        <v>7.5740740740740749E-5</v>
      </c>
      <c r="I44" s="62">
        <f t="shared" si="0"/>
        <v>7.7523148148148151E-5</v>
      </c>
      <c r="J44" s="72">
        <v>1.532638888888889E-4</v>
      </c>
      <c r="K44" s="73">
        <f t="shared" si="1"/>
        <v>54.372451291345712</v>
      </c>
      <c r="L44" s="69" t="s">
        <v>41</v>
      </c>
      <c r="M44" s="74"/>
      <c r="O44" s="125"/>
      <c r="P44" s="124"/>
      <c r="Q44" s="124"/>
    </row>
    <row r="45" spans="1:17" s="61" customFormat="1" ht="18" customHeight="1" x14ac:dyDescent="0.2">
      <c r="A45" s="58">
        <v>23</v>
      </c>
      <c r="B45" s="69">
        <v>112</v>
      </c>
      <c r="C45" s="69" t="s">
        <v>97</v>
      </c>
      <c r="D45" s="69" t="s">
        <v>98</v>
      </c>
      <c r="E45" s="70">
        <v>38833</v>
      </c>
      <c r="F45" s="69" t="s">
        <v>40</v>
      </c>
      <c r="G45" s="69" t="s">
        <v>99</v>
      </c>
      <c r="H45" s="71">
        <v>8.2175925925925917E-5</v>
      </c>
      <c r="I45" s="62">
        <f t="shared" si="0"/>
        <v>8.1967592592592601E-5</v>
      </c>
      <c r="J45" s="72">
        <v>1.6414351851851852E-4</v>
      </c>
      <c r="K45" s="73">
        <f t="shared" si="1"/>
        <v>50.768579890001419</v>
      </c>
      <c r="L45" s="126" t="s">
        <v>42</v>
      </c>
      <c r="M45" s="74"/>
      <c r="O45" s="125"/>
      <c r="P45" s="124"/>
      <c r="Q45" s="124"/>
    </row>
    <row r="46" spans="1:17" s="61" customFormat="1" ht="18" customHeight="1" x14ac:dyDescent="0.2">
      <c r="A46" s="58">
        <v>24</v>
      </c>
      <c r="B46" s="69">
        <v>134</v>
      </c>
      <c r="C46" s="69" t="s">
        <v>100</v>
      </c>
      <c r="D46" s="69" t="s">
        <v>101</v>
      </c>
      <c r="E46" s="70">
        <v>38762</v>
      </c>
      <c r="F46" s="69" t="s">
        <v>40</v>
      </c>
      <c r="G46" s="69" t="s">
        <v>102</v>
      </c>
      <c r="H46" s="71">
        <v>8.1111111111111106E-5</v>
      </c>
      <c r="I46" s="62">
        <f t="shared" si="0"/>
        <v>8.3391203703703701E-5</v>
      </c>
      <c r="J46" s="72">
        <v>1.6450231481481481E-4</v>
      </c>
      <c r="K46" s="73">
        <f t="shared" si="1"/>
        <v>50.657848448603396</v>
      </c>
      <c r="L46" s="126" t="s">
        <v>42</v>
      </c>
      <c r="M46" s="74"/>
      <c r="O46" s="125"/>
      <c r="P46" s="124"/>
      <c r="Q46" s="124"/>
    </row>
    <row r="47" spans="1:17" s="61" customFormat="1" ht="18" customHeight="1" thickBot="1" x14ac:dyDescent="0.25">
      <c r="A47" s="58">
        <v>25</v>
      </c>
      <c r="B47" s="69">
        <v>89</v>
      </c>
      <c r="C47" s="69" t="s">
        <v>103</v>
      </c>
      <c r="D47" s="69" t="s">
        <v>104</v>
      </c>
      <c r="E47" s="70">
        <v>38893</v>
      </c>
      <c r="F47" s="69" t="s">
        <v>40</v>
      </c>
      <c r="G47" s="69" t="s">
        <v>105</v>
      </c>
      <c r="H47" s="71">
        <v>8.4340277777777772E-5</v>
      </c>
      <c r="I47" s="62">
        <f t="shared" si="0"/>
        <v>8.706018518518519E-5</v>
      </c>
      <c r="J47" s="72">
        <v>1.7140046296296296E-4</v>
      </c>
      <c r="K47" s="73">
        <f t="shared" si="1"/>
        <v>48.619082990073608</v>
      </c>
      <c r="L47" s="126" t="s">
        <v>43</v>
      </c>
      <c r="M47" s="74"/>
      <c r="O47" s="125"/>
      <c r="P47" s="124"/>
      <c r="Q47" s="124"/>
    </row>
    <row r="48" spans="1:17" ht="15.75" thickTop="1" x14ac:dyDescent="0.2">
      <c r="A48" s="117" t="s">
        <v>3</v>
      </c>
      <c r="B48" s="118"/>
      <c r="C48" s="118"/>
      <c r="D48" s="118"/>
      <c r="E48" s="42"/>
      <c r="F48" s="42"/>
      <c r="G48" s="118"/>
      <c r="H48" s="118"/>
      <c r="I48" s="118"/>
      <c r="J48" s="118"/>
      <c r="K48" s="118"/>
      <c r="L48" s="118"/>
      <c r="M48" s="119"/>
    </row>
    <row r="49" spans="1:13" ht="15" x14ac:dyDescent="0.2">
      <c r="A49" s="43" t="s">
        <v>34</v>
      </c>
      <c r="B49" s="16"/>
      <c r="C49" s="50"/>
      <c r="D49" s="16"/>
      <c r="E49" s="51"/>
      <c r="F49" s="16"/>
      <c r="G49" s="52"/>
      <c r="H49" s="45"/>
      <c r="I49" s="5"/>
      <c r="J49" s="5"/>
      <c r="K49" s="5"/>
      <c r="L49" s="53"/>
      <c r="M49" s="44"/>
    </row>
    <row r="50" spans="1:13" ht="15" x14ac:dyDescent="0.2">
      <c r="A50" s="43" t="s">
        <v>35</v>
      </c>
      <c r="B50" s="16"/>
      <c r="C50" s="54"/>
      <c r="D50" s="16"/>
      <c r="E50" s="51"/>
      <c r="F50" s="16"/>
      <c r="G50" s="52"/>
      <c r="H50" s="45"/>
      <c r="I50" s="5"/>
      <c r="J50" s="5"/>
      <c r="K50" s="5"/>
      <c r="L50" s="53"/>
      <c r="M50" s="44"/>
    </row>
    <row r="51" spans="1:13" ht="4.5" customHeight="1" x14ac:dyDescent="0.2">
      <c r="A51" s="23"/>
      <c r="B51" s="10"/>
      <c r="C51" s="10"/>
      <c r="D51" s="5"/>
      <c r="E51" s="31"/>
      <c r="F51" s="5"/>
      <c r="G51" s="5"/>
      <c r="H51" s="5"/>
      <c r="I51" s="5"/>
      <c r="J51" s="5"/>
      <c r="K51" s="5"/>
      <c r="L51" s="5"/>
      <c r="M51" s="24"/>
    </row>
    <row r="52" spans="1:13" ht="15.75" x14ac:dyDescent="0.2">
      <c r="A52" s="64"/>
      <c r="B52" s="63"/>
      <c r="C52" s="63"/>
      <c r="D52" s="78" t="s">
        <v>24</v>
      </c>
      <c r="E52" s="78"/>
      <c r="F52" s="78"/>
      <c r="G52" s="78" t="s">
        <v>8</v>
      </c>
      <c r="H52" s="78"/>
      <c r="I52" s="78"/>
      <c r="J52" s="78" t="s">
        <v>23</v>
      </c>
      <c r="K52" s="78"/>
      <c r="L52" s="78"/>
      <c r="M52" s="79"/>
    </row>
    <row r="53" spans="1:13" ht="15.75" x14ac:dyDescent="0.2">
      <c r="A53" s="37"/>
      <c r="B53" s="38"/>
      <c r="C53" s="38"/>
      <c r="D53" s="38"/>
      <c r="E53" s="38"/>
      <c r="F53" s="39"/>
      <c r="J53" s="39"/>
      <c r="K53" s="39"/>
      <c r="L53" s="39"/>
      <c r="M53" s="40"/>
    </row>
    <row r="54" spans="1:13" ht="15.75" x14ac:dyDescent="0.2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41"/>
    </row>
    <row r="55" spans="1:13" x14ac:dyDescent="0.2">
      <c r="A55" s="1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2"/>
    </row>
    <row r="56" spans="1:13" x14ac:dyDescent="0.2">
      <c r="A56" s="56"/>
      <c r="D56" s="9"/>
      <c r="E56" s="32"/>
      <c r="F56" s="9"/>
      <c r="G56" s="9"/>
      <c r="H56" s="9"/>
      <c r="I56" s="9"/>
      <c r="J56" s="9"/>
      <c r="K56" s="9"/>
      <c r="L56" s="9"/>
      <c r="M56" s="57"/>
    </row>
    <row r="57" spans="1:13" x14ac:dyDescent="0.2">
      <c r="A57" s="56"/>
      <c r="D57" s="9"/>
      <c r="E57" s="32"/>
      <c r="F57" s="9"/>
      <c r="G57" s="9"/>
      <c r="H57" s="9"/>
      <c r="I57" s="9"/>
      <c r="J57" s="9"/>
      <c r="K57" s="9"/>
      <c r="L57" s="9"/>
      <c r="M57" s="57"/>
    </row>
    <row r="58" spans="1:13" ht="13.5" thickBot="1" x14ac:dyDescent="0.25">
      <c r="A58" s="65" t="s">
        <v>20</v>
      </c>
      <c r="B58" s="17"/>
      <c r="C58" s="17"/>
      <c r="D58" s="75" t="str">
        <f>G19</f>
        <v>В.Н. Гниденко (ВК, Тульская область)</v>
      </c>
      <c r="E58" s="75"/>
      <c r="F58" s="75"/>
      <c r="G58" s="75" t="str">
        <f>G17</f>
        <v>Е.В. Попова (ВК, Воронежская область)</v>
      </c>
      <c r="H58" s="75"/>
      <c r="I58" s="75"/>
      <c r="J58" s="75" t="str">
        <f>G18</f>
        <v>М.В. Гонова (ВК, г. Москва)</v>
      </c>
      <c r="K58" s="75"/>
      <c r="L58" s="75"/>
      <c r="M58" s="76"/>
    </row>
    <row r="59" spans="1:13" ht="13.5" thickTop="1" x14ac:dyDescent="0.2"/>
  </sheetData>
  <mergeCells count="40">
    <mergeCell ref="A55:E55"/>
    <mergeCell ref="F55:I55"/>
    <mergeCell ref="J55:M55"/>
    <mergeCell ref="H21:I21"/>
    <mergeCell ref="J21:J22"/>
    <mergeCell ref="K21:K22"/>
    <mergeCell ref="L21:L22"/>
    <mergeCell ref="A48:D48"/>
    <mergeCell ref="G48:M48"/>
    <mergeCell ref="A21:A22"/>
    <mergeCell ref="A1:M1"/>
    <mergeCell ref="A2:M2"/>
    <mergeCell ref="A3:M3"/>
    <mergeCell ref="A4:M4"/>
    <mergeCell ref="A6:M6"/>
    <mergeCell ref="B21:B22"/>
    <mergeCell ref="C21:C22"/>
    <mergeCell ref="D21:D22"/>
    <mergeCell ref="E21:E22"/>
    <mergeCell ref="M21:M22"/>
    <mergeCell ref="H16:M16"/>
    <mergeCell ref="H17:M17"/>
    <mergeCell ref="H18:M18"/>
    <mergeCell ref="H19:I19"/>
    <mergeCell ref="G21:G22"/>
    <mergeCell ref="D58:F58"/>
    <mergeCell ref="G58:I58"/>
    <mergeCell ref="J58:M58"/>
    <mergeCell ref="A7:M7"/>
    <mergeCell ref="J52:M52"/>
    <mergeCell ref="G52:I52"/>
    <mergeCell ref="D52:F52"/>
    <mergeCell ref="F21:F22"/>
    <mergeCell ref="A8:M8"/>
    <mergeCell ref="A9:M9"/>
    <mergeCell ref="A10:M10"/>
    <mergeCell ref="A11:M11"/>
    <mergeCell ref="A12:M12"/>
    <mergeCell ref="A15:G15"/>
    <mergeCell ref="H15:M15"/>
  </mergeCells>
  <conditionalFormatting sqref="G49:G50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51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200 м жен</vt:lpstr>
      <vt:lpstr>'Гит с ходу 200 м жен'!Заголовки_для_печати</vt:lpstr>
      <vt:lpstr>'Гит с ходу 200 м жен'!Область_печати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2024-11-15T10:53:23Z</cp:lastPrinted>
  <dcterms:created xsi:type="dcterms:W3CDTF">1996-10-08T23:32:33Z</dcterms:created>
  <dcterms:modified xsi:type="dcterms:W3CDTF">2025-07-13T16:30:42Z</dcterms:modified>
</cp:coreProperties>
</file>