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Гонка на время\"/>
    </mc:Choice>
  </mc:AlternateContent>
  <xr:revisionPtr revIDLastSave="0" documentId="13_ncr:1_{30D2501B-01CA-491A-991E-DD274D346910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время'!$A$1:$K$50</definedName>
  </definedNames>
  <calcPr calcId="191029"/>
</workbook>
</file>

<file path=xl/calcChain.xml><?xml version="1.0" encoding="utf-8"?>
<calcChain xmlns="http://schemas.openxmlformats.org/spreadsheetml/2006/main">
  <c r="K42" i="106" l="1"/>
  <c r="K41" i="106"/>
  <c r="K40" i="106"/>
  <c r="H42" i="106" l="1"/>
  <c r="K36" i="106" l="1"/>
  <c r="I50" i="106" l="1"/>
  <c r="E50" i="106"/>
  <c r="A50" i="106"/>
</calcChain>
</file>

<file path=xl/sharedStrings.xml><?xml version="1.0" encoding="utf-8"?>
<sst xmlns="http://schemas.openxmlformats.org/spreadsheetml/2006/main" count="127" uniqueCount="106">
  <si>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</si>
  <si>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</si>
  <si>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</si>
  <si>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</si>
  <si>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</si>
  <si>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</si>
  <si>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</si>
  <si>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</si>
  <si>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</si>
  <si>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</si>
  <si>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</si>
  <si>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</si>
  <si>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</si>
  <si>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</si>
  <si>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</si>
  <si>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</si>
  <si>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</si>
  <si>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</si>
  <si>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</si>
  <si>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</si>
  <si>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</si>
  <si>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</si>
  <si>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</si>
  <si>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</si>
  <si>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</si>
  <si>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</si>
  <si>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</si>
  <si>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</si>
  <si>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</si>
  <si>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</si>
  <si>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</si>
  <si>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</si>
  <si>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</si>
  <si>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</si>
  <si>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</si>
  <si>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</si>
  <si>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</si>
  <si>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</si>
  <si>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</si>
  <si>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</si>
  <si>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</si>
  <si>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</si>
  <si>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</si>
  <si>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</si>
  <si>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</si>
  <si>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</si>
  <si>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</si>
  <si>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</si>
  <si>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</si>
  <si>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</si>
  <si>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</si>
  <si>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</si>
  <si>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</t>
  </si>
  <si>
    <t>МЯГКОВА Е.А.  (IК, г. Саранск)</t>
  </si>
  <si>
    <t>Женщины</t>
  </si>
  <si>
    <t>БОЯРОВ В.В. (ВК, г.Саранск)</t>
  </si>
  <si>
    <t>ЧЕРНЫШОВ М.Ю.(г. Пенза)</t>
  </si>
  <si>
    <t>КУБОК РОССИИ (5 ЭТАП)</t>
  </si>
  <si>
    <t>МЕСТО ПРОВЕДЕНИЯ: г.Саранск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</si>
  <si>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</si>
  <si>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t>ДАТА ПРОВЕДЕНИЯ: 18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</si>
  <si>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14ч 40м</t>
    </r>
  </si>
  <si>
    <t>8 м</t>
  </si>
  <si>
    <t>450 м</t>
  </si>
  <si>
    <t>ГРИГОРЬЕВА Л.Ю. (ВК, г. Пенза)</t>
  </si>
  <si>
    <t>№ ЕКП 2025:2008780020041595</t>
  </si>
  <si>
    <t>Бондаренко Ярослава Александровна</t>
  </si>
  <si>
    <t>27.02.1997</t>
  </si>
  <si>
    <t>Москва</t>
  </si>
  <si>
    <t>0:00:38,37</t>
  </si>
  <si>
    <t>Симашкина Александра Сергеевна</t>
  </si>
  <si>
    <t>02.03.2005</t>
  </si>
  <si>
    <t>0:00:39,16</t>
  </si>
  <si>
    <t>Васькова Виктория Витальевна</t>
  </si>
  <si>
    <t>03.07.2001</t>
  </si>
  <si>
    <t>Санкт-Петербург</t>
  </si>
  <si>
    <t>0:00:39,51</t>
  </si>
  <si>
    <t>Адмакина Светлана Сергеевна</t>
  </si>
  <si>
    <t>30.03.1998</t>
  </si>
  <si>
    <t>Мордовия</t>
  </si>
  <si>
    <t>0:00:39,56</t>
  </si>
  <si>
    <t>Суворова Наталья Александровна</t>
  </si>
  <si>
    <t>22.08.1995</t>
  </si>
  <si>
    <t>0:00:41,47</t>
  </si>
  <si>
    <t>Хлуднева Дарья Александровна</t>
  </si>
  <si>
    <t>26.08.2003</t>
  </si>
  <si>
    <t>0:00:42,58</t>
  </si>
  <si>
    <t>Чекунова Людмила Александровна</t>
  </si>
  <si>
    <t>21.05.2006</t>
  </si>
  <si>
    <t>0:00:43,69</t>
  </si>
  <si>
    <t>Алексеева Татьяна Дмитриевна</t>
  </si>
  <si>
    <t>02.06.2005</t>
  </si>
  <si>
    <t>0:00:44,50</t>
  </si>
  <si>
    <t>Каракулина Оксана Сергеевна</t>
  </si>
  <si>
    <t>12.06.2004</t>
  </si>
  <si>
    <t>0:00:45,62</t>
  </si>
  <si>
    <t>Завязкина Карина Сергеевна</t>
  </si>
  <si>
    <t>16.05.2006</t>
  </si>
  <si>
    <t>0:00:45,73</t>
  </si>
  <si>
    <t>Чекунова Анастасия Александровна</t>
  </si>
  <si>
    <t>11.10.2001</t>
  </si>
  <si>
    <t>Удмуртская Республика</t>
  </si>
  <si>
    <t>0:00:46,66</t>
  </si>
  <si>
    <t>Рябчикова Ксения Игоревна</t>
  </si>
  <si>
    <t>23.02.2000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</si>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</sst>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6">
    <xf numFmtId="0" fontId="0" fillId="0" borderId="0" xfId="0"/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4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4" xfId="2" applyNumberFormat="1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165" fontId="15" fillId="0" borderId="4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14" fontId="9" fillId="0" borderId="8" xfId="2" applyNumberFormat="1" applyFont="1" applyBorder="1" applyAlignment="1">
      <alignment vertical="center"/>
    </xf>
    <xf numFmtId="165" fontId="17" fillId="0" borderId="8" xfId="2" applyNumberFormat="1" applyFont="1" applyBorder="1" applyAlignment="1">
      <alignment vertical="center"/>
    </xf>
    <xf numFmtId="0" fontId="21" fillId="0" borderId="9" xfId="2" applyFont="1" applyBorder="1" applyAlignment="1">
      <alignment horizontal="left" vertical="center" wrapText="1"/>
    </xf>
    <xf numFmtId="164" fontId="21" fillId="0" borderId="9" xfId="2" applyNumberFormat="1" applyFont="1" applyBorder="1" applyAlignment="1">
      <alignment horizontal="left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12" xfId="8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165" fontId="23" fillId="0" borderId="9" xfId="0" applyNumberFormat="1" applyFont="1" applyBorder="1" applyAlignment="1">
      <alignment horizontal="center"/>
    </xf>
    <xf numFmtId="0" fontId="22" fillId="0" borderId="11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17" fillId="2" borderId="5" xfId="8" applyFont="1" applyFill="1" applyBorder="1" applyAlignment="1">
      <alignment vertical="center" wrapText="1"/>
    </xf>
    <xf numFmtId="14" fontId="17" fillId="2" borderId="12" xfId="8" applyNumberFormat="1" applyFont="1" applyFill="1" applyBorder="1" applyAlignment="1">
      <alignment horizontal="center" vertical="center" wrapText="1"/>
    </xf>
    <xf numFmtId="0" fontId="17" fillId="2" borderId="13" xfId="8" applyFont="1" applyFill="1" applyBorder="1" applyAlignment="1">
      <alignment vertical="center" wrapText="1"/>
    </xf>
    <xf numFmtId="49" fontId="9" fillId="0" borderId="9" xfId="0" applyNumberFormat="1" applyFont="1" applyBorder="1" applyAlignment="1">
      <alignment vertical="center"/>
    </xf>
    <xf numFmtId="0" fontId="13" fillId="2" borderId="14" xfId="2" applyFont="1" applyFill="1" applyBorder="1" applyAlignment="1">
      <alignment vertical="center"/>
    </xf>
    <xf numFmtId="164" fontId="14" fillId="0" borderId="7" xfId="2" applyNumberFormat="1" applyFont="1" applyBorder="1" applyAlignment="1">
      <alignment horizontal="center" vertical="center" wrapText="1"/>
    </xf>
    <xf numFmtId="0" fontId="0" fillId="0" borderId="16" xfId="0" applyBorder="1"/>
    <xf numFmtId="0" fontId="9" fillId="0" borderId="0" xfId="2" applyFont="1" applyAlignment="1">
      <alignment vertical="center"/>
    </xf>
    <xf numFmtId="0" fontId="13" fillId="0" borderId="21" xfId="2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17" fillId="2" borderId="22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21" xfId="2" applyFont="1" applyBorder="1" applyAlignment="1">
      <alignment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7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65" fontId="17" fillId="0" borderId="0" xfId="2" applyNumberFormat="1" applyFont="1" applyAlignment="1">
      <alignment vertical="center"/>
    </xf>
    <xf numFmtId="0" fontId="9" fillId="0" borderId="17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8" fillId="0" borderId="17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27" xfId="2" applyFont="1" applyBorder="1" applyAlignment="1">
      <alignment horizontal="right" vertical="center"/>
    </xf>
    <xf numFmtId="165" fontId="15" fillId="0" borderId="28" xfId="2" applyNumberFormat="1" applyFont="1" applyBorder="1" applyAlignment="1">
      <alignment vertical="center"/>
    </xf>
    <xf numFmtId="165" fontId="15" fillId="0" borderId="29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1" xfId="2" applyFont="1" applyBorder="1" applyAlignment="1">
      <alignment vertical="center"/>
    </xf>
    <xf numFmtId="0" fontId="17" fillId="2" borderId="29" xfId="2" applyFont="1" applyFill="1" applyBorder="1" applyAlignment="1">
      <alignment horizontal="center" vertical="center" wrapText="1"/>
    </xf>
    <xf numFmtId="0" fontId="22" fillId="0" borderId="32" xfId="2" applyFont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14" fillId="0" borderId="25" xfId="2" applyFont="1" applyBorder="1" applyAlignment="1">
      <alignment vertical="center" wrapText="1"/>
    </xf>
    <xf numFmtId="0" fontId="9" fillId="0" borderId="29" xfId="0" applyFont="1" applyBorder="1" applyAlignment="1">
      <alignment horizontal="right" vertical="center"/>
    </xf>
    <xf numFmtId="0" fontId="9" fillId="0" borderId="25" xfId="2" applyFont="1" applyBorder="1" applyAlignment="1">
      <alignment vertical="center"/>
    </xf>
    <xf numFmtId="0" fontId="9" fillId="0" borderId="27" xfId="2" applyFont="1" applyBorder="1" applyAlignment="1">
      <alignment vertical="center"/>
    </xf>
    <xf numFmtId="0" fontId="9" fillId="0" borderId="25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8" xfId="2" applyNumberFormat="1" applyFont="1" applyFill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8" xfId="2" applyNumberFormat="1" applyFont="1" applyFill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12" fillId="3" borderId="2" xfId="2" applyFont="1" applyFill="1" applyBorder="1" applyAlignment="1">
      <alignment horizontal="right" vertical="center"/>
    </xf>
    <xf numFmtId="0" fontId="12" fillId="3" borderId="26" xfId="2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53340</xdr:rowOff>
    </xdr:from>
    <xdr:to>
      <xdr:col>10</xdr:col>
      <xdr:colOff>699770</xdr:colOff>
      <xdr:row>3</xdr:row>
      <xdr:rowOff>179253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3340"/>
          <a:ext cx="1387475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57150</xdr:rowOff>
    </xdr:from>
    <xdr:to>
      <xdr:col>3</xdr:col>
      <xdr:colOff>76200</xdr:colOff>
      <xdr:row>4</xdr:row>
      <xdr:rowOff>164042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257175" y="57150"/>
          <a:ext cx="1790700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4"/>
  <sheetViews>
    <sheetView tabSelected="1" view="pageBreakPreview" zoomScaleNormal="70" zoomScaleSheetLayoutView="100" zoomScalePageLayoutView="50" workbookViewId="0">
      <selection activeCell="N37" sqref="N37"/>
    </sheetView>
  </sheetViews>
  <sheetFormatPr defaultColWidth="9.109375" defaultRowHeight="13.8" x14ac:dyDescent="0.25"/>
  <cols>
    <col min="1" max="1" width="7" style="71" customWidth="1"/>
    <col min="2" max="2" width="7.88671875" style="72" customWidth="1"/>
    <col min="3" max="3" width="14.6640625" style="72" customWidth="1"/>
    <col min="4" max="4" width="39.33203125" style="51" customWidth="1"/>
    <col min="5" max="5" width="13.44140625" style="53" customWidth="1"/>
    <col min="6" max="6" width="12" style="51" customWidth="1"/>
    <col min="7" max="7" width="29.6640625" style="51" customWidth="1"/>
    <col min="8" max="8" width="15.33203125" style="73" customWidth="1"/>
    <col min="9" max="9" width="5.109375" style="73" customWidth="1"/>
    <col min="10" max="10" width="13.109375" style="51" customWidth="1"/>
    <col min="11" max="11" width="13.6640625" style="51" customWidth="1"/>
    <col min="12" max="16384" width="9.109375" style="51"/>
  </cols>
  <sheetData>
    <row r="1" spans="1:11" s="50" customFormat="1" ht="21" x14ac:dyDescent="0.25">
      <c r="A1" s="125" t="s">
        <v>27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customFormat="1" ht="21" x14ac:dyDescent="0.25">
      <c r="A2" s="125" t="s">
        <v>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customFormat="1" ht="21" x14ac:dyDescent="0.25">
      <c r="A3" s="125" t="s">
        <v>49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customFormat="1" ht="21" x14ac:dyDescent="0.25">
      <c r="A4" s="125" t="s">
        <v>50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customFormat="1" ht="21" x14ac:dyDescent="0.25">
      <c r="A5" s="125" t="s">
        <v>51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customFormat="1" ht="28.8" x14ac:dyDescent="0.25">
      <c r="A6" s="129" t="s">
        <v>57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customFormat="1" ht="21" x14ac:dyDescent="0.25">
      <c r="A7" s="130" t="s">
        <v>10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customFormat="1" ht="21.6" thickBot="1" x14ac:dyDescent="0.3">
      <c r="A8" s="130" t="s">
        <v>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19.5" customHeight="1" x14ac:dyDescent="0.25">
      <c r="A9" s="131" t="s">
        <v>15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</row>
    <row r="10" spans="1:11" ht="18" customHeight="1" x14ac:dyDescent="0.25">
      <c r="A10" s="126" t="s">
        <v>38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8"/>
    </row>
    <row r="11" spans="1:11" ht="19.5" customHeight="1" x14ac:dyDescent="0.25">
      <c r="A11" s="126" t="s">
        <v>54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8"/>
    </row>
    <row r="12" spans="1:11" ht="21" customHeight="1" x14ac:dyDescent="0.25">
      <c r="A12" s="120" t="s">
        <v>23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1" ht="20.100000000000001" customHeight="1" x14ac:dyDescent="0.25">
      <c r="A13" s="110" t="s">
        <v>58</v>
      </c>
      <c r="B13" s="111"/>
      <c r="C13" s="111"/>
      <c r="D13" s="111"/>
      <c r="E13" s="1"/>
      <c r="F13" s="98" t="s">
        <v>59</v>
      </c>
      <c r="G13" s="98"/>
      <c r="H13" s="6"/>
      <c r="I13" s="6"/>
      <c r="J13" s="2"/>
      <c r="K13" s="85" t="s">
        <v>43</v>
      </c>
    </row>
    <row r="14" spans="1:11" ht="20.100000000000001" customHeight="1" x14ac:dyDescent="0.25">
      <c r="A14" s="112" t="s">
        <v>60</v>
      </c>
      <c r="B14" s="113"/>
      <c r="C14" s="113"/>
      <c r="D14" s="113"/>
      <c r="E14" s="3"/>
      <c r="F14" s="15" t="s">
        <v>61</v>
      </c>
      <c r="G14" s="15"/>
      <c r="H14" s="123" t="s">
        <v>65</v>
      </c>
      <c r="I14" s="123"/>
      <c r="J14" s="123"/>
      <c r="K14" s="124"/>
    </row>
    <row r="15" spans="1:11" ht="20.100000000000001" customHeight="1" x14ac:dyDescent="0.25">
      <c r="A15" s="114" t="s">
        <v>5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9"/>
    </row>
    <row r="16" spans="1:11" ht="20.100000000000001" customHeight="1" x14ac:dyDescent="0.25">
      <c r="A16" s="52" t="s">
        <v>11</v>
      </c>
      <c r="B16" s="4"/>
      <c r="C16" s="4"/>
      <c r="D16" s="7"/>
      <c r="E16" s="8"/>
      <c r="F16" s="7"/>
      <c r="G16" s="5" t="s">
        <v>56</v>
      </c>
      <c r="H16" s="20" t="s">
        <v>28</v>
      </c>
      <c r="I16" s="21"/>
      <c r="J16" s="21"/>
      <c r="K16" s="86"/>
    </row>
    <row r="17" spans="1:13" ht="20.100000000000001" customHeight="1" x14ac:dyDescent="0.25">
      <c r="A17" s="52" t="s">
        <v>12</v>
      </c>
      <c r="B17" s="4"/>
      <c r="C17" s="4"/>
      <c r="D17" s="5"/>
      <c r="E17" s="14"/>
      <c r="F17" s="9"/>
      <c r="G17" s="38" t="s">
        <v>55</v>
      </c>
      <c r="H17" s="20" t="s">
        <v>30</v>
      </c>
      <c r="I17" s="21"/>
      <c r="J17" s="21"/>
      <c r="K17" s="87" t="s">
        <v>62</v>
      </c>
    </row>
    <row r="18" spans="1:13" ht="20.100000000000001" customHeight="1" x14ac:dyDescent="0.25">
      <c r="A18" s="52" t="s">
        <v>13</v>
      </c>
      <c r="B18" s="4"/>
      <c r="C18" s="4"/>
      <c r="D18" s="5"/>
      <c r="E18" s="14"/>
      <c r="F18" s="9"/>
      <c r="G18" s="38" t="s">
        <v>53</v>
      </c>
      <c r="H18" s="20" t="s">
        <v>31</v>
      </c>
      <c r="I18" s="21"/>
      <c r="J18" s="21"/>
      <c r="K18" s="87" t="s">
        <v>63</v>
      </c>
    </row>
    <row r="19" spans="1:13" ht="20.100000000000001" customHeight="1" thickBot="1" x14ac:dyDescent="0.3">
      <c r="A19" s="52" t="s">
        <v>9</v>
      </c>
      <c r="B19" s="16"/>
      <c r="C19" s="16"/>
      <c r="D19" s="9"/>
      <c r="F19" s="18"/>
      <c r="G19" s="39" t="s">
        <v>64</v>
      </c>
      <c r="H19" s="17" t="s">
        <v>29</v>
      </c>
      <c r="I19" s="54"/>
      <c r="J19" s="55"/>
      <c r="K19" s="88">
        <v>1</v>
      </c>
    </row>
    <row r="20" spans="1:13" ht="7.5" customHeight="1" thickTop="1" x14ac:dyDescent="0.25">
      <c r="A20" s="56"/>
      <c r="B20" s="31"/>
      <c r="C20" s="31"/>
      <c r="D20" s="30"/>
      <c r="E20" s="32"/>
      <c r="F20" s="30"/>
      <c r="G20" s="30"/>
      <c r="H20" s="33"/>
      <c r="I20" s="33"/>
      <c r="J20" s="30"/>
      <c r="K20" s="89"/>
    </row>
    <row r="21" spans="1:13" s="58" customFormat="1" ht="34.200000000000003" customHeight="1" x14ac:dyDescent="0.25">
      <c r="A21" s="57" t="s">
        <v>52</v>
      </c>
      <c r="B21" s="37" t="s">
        <v>7</v>
      </c>
      <c r="C21" s="37" t="s">
        <v>22</v>
      </c>
      <c r="D21" s="37" t="s">
        <v>1</v>
      </c>
      <c r="E21" s="45" t="s">
        <v>21</v>
      </c>
      <c r="F21" s="37" t="s">
        <v>4</v>
      </c>
      <c r="G21" s="37" t="s">
        <v>25</v>
      </c>
      <c r="H21" s="46" t="s">
        <v>37</v>
      </c>
      <c r="I21" s="44"/>
      <c r="J21" s="36" t="s">
        <v>17</v>
      </c>
      <c r="K21" s="90" t="s">
        <v>8</v>
      </c>
    </row>
    <row r="22" spans="1:13" s="59" customFormat="1" ht="30" customHeight="1" x14ac:dyDescent="0.3">
      <c r="A22" s="43">
        <v>1</v>
      </c>
      <c r="B22" s="135">
        <v>89</v>
      </c>
      <c r="C22" s="135">
        <v>10009630969</v>
      </c>
      <c r="D22" s="43" t="s">
        <v>66</v>
      </c>
      <c r="E22" s="43" t="s">
        <v>67</v>
      </c>
      <c r="F22" s="43" t="s">
        <v>14</v>
      </c>
      <c r="G22" s="43" t="s">
        <v>68</v>
      </c>
      <c r="H22" s="43" t="s">
        <v>69</v>
      </c>
      <c r="I22" s="40"/>
      <c r="J22" s="41"/>
      <c r="K22" s="91"/>
    </row>
    <row r="23" spans="1:13" s="59" customFormat="1" ht="30" customHeight="1" x14ac:dyDescent="0.3">
      <c r="A23" s="43">
        <v>2</v>
      </c>
      <c r="B23" s="135">
        <v>372</v>
      </c>
      <c r="C23" s="135">
        <v>10075130322</v>
      </c>
      <c r="D23" s="43" t="s">
        <v>70</v>
      </c>
      <c r="E23" s="43" t="s">
        <v>71</v>
      </c>
      <c r="F23" s="43" t="s">
        <v>16</v>
      </c>
      <c r="G23" s="43" t="s">
        <v>68</v>
      </c>
      <c r="H23" s="43" t="s">
        <v>72</v>
      </c>
      <c r="I23" s="40"/>
      <c r="J23" s="42"/>
      <c r="K23" s="92"/>
    </row>
    <row r="24" spans="1:13" s="59" customFormat="1" ht="30" customHeight="1" x14ac:dyDescent="0.3">
      <c r="A24" s="43">
        <v>3</v>
      </c>
      <c r="B24" s="135">
        <v>155</v>
      </c>
      <c r="C24" s="135">
        <v>10036032450</v>
      </c>
      <c r="D24" s="43" t="s">
        <v>73</v>
      </c>
      <c r="E24" s="43" t="s">
        <v>74</v>
      </c>
      <c r="F24" s="43" t="s">
        <v>16</v>
      </c>
      <c r="G24" s="43" t="s">
        <v>75</v>
      </c>
      <c r="H24" s="43" t="s">
        <v>76</v>
      </c>
      <c r="I24" s="40"/>
      <c r="J24" s="42"/>
      <c r="K24" s="92"/>
      <c r="M24"/>
    </row>
    <row r="25" spans="1:13" s="59" customFormat="1" ht="30" customHeight="1" x14ac:dyDescent="0.3">
      <c r="A25" s="43">
        <v>4</v>
      </c>
      <c r="B25" s="135">
        <v>74</v>
      </c>
      <c r="C25" s="135">
        <v>10009905195</v>
      </c>
      <c r="D25" s="43" t="s">
        <v>77</v>
      </c>
      <c r="E25" s="43" t="s">
        <v>78</v>
      </c>
      <c r="F25" s="43" t="s">
        <v>16</v>
      </c>
      <c r="G25" s="43" t="s">
        <v>79</v>
      </c>
      <c r="H25" s="43" t="s">
        <v>80</v>
      </c>
      <c r="I25" s="40"/>
      <c r="J25" s="42"/>
      <c r="K25" s="92"/>
      <c r="M25"/>
    </row>
    <row r="26" spans="1:13" s="59" customFormat="1" ht="30" customHeight="1" x14ac:dyDescent="0.3">
      <c r="A26" s="43">
        <v>5</v>
      </c>
      <c r="B26" s="135">
        <v>41</v>
      </c>
      <c r="C26" s="135">
        <v>10008123934</v>
      </c>
      <c r="D26" s="43" t="s">
        <v>81</v>
      </c>
      <c r="E26" s="43" t="s">
        <v>82</v>
      </c>
      <c r="F26" s="43" t="s">
        <v>14</v>
      </c>
      <c r="G26" s="43" t="s">
        <v>79</v>
      </c>
      <c r="H26" s="43" t="s">
        <v>83</v>
      </c>
      <c r="I26" s="40"/>
      <c r="J26" s="42"/>
      <c r="K26" s="92"/>
      <c r="M26"/>
    </row>
    <row r="27" spans="1:13" s="59" customFormat="1" ht="30" customHeight="1" x14ac:dyDescent="0.3">
      <c r="A27" s="43">
        <v>6</v>
      </c>
      <c r="B27" s="135">
        <v>818</v>
      </c>
      <c r="C27" s="135">
        <v>10036099239</v>
      </c>
      <c r="D27" s="43" t="s">
        <v>84</v>
      </c>
      <c r="E27" s="43" t="s">
        <v>85</v>
      </c>
      <c r="F27" s="43" t="s">
        <v>16</v>
      </c>
      <c r="G27" s="43" t="s">
        <v>79</v>
      </c>
      <c r="H27" s="43" t="s">
        <v>86</v>
      </c>
      <c r="I27" s="40"/>
      <c r="J27" s="42"/>
      <c r="K27" s="92"/>
      <c r="M27"/>
    </row>
    <row r="28" spans="1:13" s="59" customFormat="1" ht="30" customHeight="1" x14ac:dyDescent="0.3">
      <c r="A28" s="43">
        <v>7</v>
      </c>
      <c r="B28" s="135">
        <v>366</v>
      </c>
      <c r="C28" s="135">
        <v>10094892353</v>
      </c>
      <c r="D28" s="43" t="s">
        <v>87</v>
      </c>
      <c r="E28" s="43" t="s">
        <v>88</v>
      </c>
      <c r="F28" s="43" t="s">
        <v>16</v>
      </c>
      <c r="G28" s="43" t="s">
        <v>68</v>
      </c>
      <c r="H28" s="43" t="s">
        <v>89</v>
      </c>
      <c r="I28" s="40"/>
      <c r="J28" s="42"/>
      <c r="K28" s="92"/>
    </row>
    <row r="29" spans="1:13" s="59" customFormat="1" ht="30" customHeight="1" x14ac:dyDescent="0.3">
      <c r="A29" s="43">
        <v>8</v>
      </c>
      <c r="B29" s="135">
        <v>42</v>
      </c>
      <c r="C29" s="135">
        <v>10089460252</v>
      </c>
      <c r="D29" s="43" t="s">
        <v>90</v>
      </c>
      <c r="E29" s="43" t="s">
        <v>91</v>
      </c>
      <c r="F29" s="43" t="s">
        <v>19</v>
      </c>
      <c r="G29" s="43" t="s">
        <v>75</v>
      </c>
      <c r="H29" s="43" t="s">
        <v>92</v>
      </c>
      <c r="I29" s="40"/>
      <c r="J29" s="42"/>
      <c r="K29" s="92"/>
    </row>
    <row r="30" spans="1:13" s="59" customFormat="1" ht="30" customHeight="1" x14ac:dyDescent="0.3">
      <c r="A30" s="43">
        <v>9</v>
      </c>
      <c r="B30" s="135">
        <v>51</v>
      </c>
      <c r="C30" s="135">
        <v>10077688088</v>
      </c>
      <c r="D30" s="43" t="s">
        <v>93</v>
      </c>
      <c r="E30" s="43" t="s">
        <v>94</v>
      </c>
      <c r="F30" s="43" t="s">
        <v>16</v>
      </c>
      <c r="G30" s="43" t="s">
        <v>79</v>
      </c>
      <c r="H30" s="43" t="s">
        <v>95</v>
      </c>
      <c r="I30" s="40"/>
      <c r="J30" s="42"/>
      <c r="K30" s="92"/>
    </row>
    <row r="31" spans="1:13" s="59" customFormat="1" ht="30" customHeight="1" x14ac:dyDescent="0.3">
      <c r="A31" s="43">
        <v>10</v>
      </c>
      <c r="B31" s="135">
        <v>5</v>
      </c>
      <c r="C31" s="135">
        <v>10101157442</v>
      </c>
      <c r="D31" s="43" t="s">
        <v>96</v>
      </c>
      <c r="E31" s="43" t="s">
        <v>97</v>
      </c>
      <c r="F31" s="43" t="s">
        <v>19</v>
      </c>
      <c r="G31" s="43" t="s">
        <v>75</v>
      </c>
      <c r="H31" s="43" t="s">
        <v>98</v>
      </c>
      <c r="I31" s="40"/>
      <c r="J31" s="42"/>
      <c r="K31" s="92"/>
    </row>
    <row r="32" spans="1:13" s="59" customFormat="1" ht="30" customHeight="1" x14ac:dyDescent="0.3">
      <c r="A32" s="43">
        <v>11</v>
      </c>
      <c r="B32" s="135">
        <v>181</v>
      </c>
      <c r="C32" s="135">
        <v>10036035076</v>
      </c>
      <c r="D32" s="43" t="s">
        <v>99</v>
      </c>
      <c r="E32" s="43" t="s">
        <v>100</v>
      </c>
      <c r="F32" s="43" t="s">
        <v>16</v>
      </c>
      <c r="G32" s="43" t="s">
        <v>101</v>
      </c>
      <c r="H32" s="43" t="s">
        <v>102</v>
      </c>
      <c r="I32" s="40"/>
      <c r="J32" s="42"/>
      <c r="K32" s="92"/>
    </row>
    <row r="33" spans="1:11" s="59" customFormat="1" ht="30" customHeight="1" x14ac:dyDescent="0.3">
      <c r="A33" s="43" t="s">
        <v>105</v>
      </c>
      <c r="B33" s="135">
        <v>163</v>
      </c>
      <c r="C33" s="135">
        <v>10034919675</v>
      </c>
      <c r="D33" s="43" t="s">
        <v>103</v>
      </c>
      <c r="E33" s="43" t="s">
        <v>104</v>
      </c>
      <c r="F33" s="43" t="s">
        <v>16</v>
      </c>
      <c r="G33" s="43" t="s">
        <v>68</v>
      </c>
      <c r="H33" s="43"/>
      <c r="I33" s="40"/>
      <c r="J33" s="42"/>
      <c r="K33" s="92"/>
    </row>
    <row r="34" spans="1:11" ht="12.75" customHeight="1" thickBot="1" x14ac:dyDescent="0.35">
      <c r="A34" s="134"/>
      <c r="B34" s="60"/>
      <c r="C34" s="60"/>
      <c r="D34" s="61"/>
      <c r="E34" s="62"/>
      <c r="F34" s="49"/>
      <c r="G34" s="63"/>
      <c r="H34" s="64"/>
      <c r="I34" s="64"/>
      <c r="J34" s="65"/>
      <c r="K34" s="93"/>
    </row>
    <row r="35" spans="1:11" ht="15" thickTop="1" x14ac:dyDescent="0.25">
      <c r="A35" s="100" t="s">
        <v>3</v>
      </c>
      <c r="B35" s="101"/>
      <c r="C35" s="101"/>
      <c r="D35" s="101"/>
      <c r="E35" s="48"/>
      <c r="F35" s="29"/>
      <c r="G35" s="101" t="s">
        <v>24</v>
      </c>
      <c r="H35" s="101"/>
      <c r="I35" s="101"/>
      <c r="J35" s="101"/>
      <c r="K35" s="102"/>
    </row>
    <row r="36" spans="1:11" ht="15" customHeight="1" x14ac:dyDescent="0.25">
      <c r="A36" s="66" t="s">
        <v>32</v>
      </c>
      <c r="B36" s="9"/>
      <c r="C36" s="9"/>
      <c r="D36" s="25"/>
      <c r="E36" s="11"/>
      <c r="F36" s="24"/>
      <c r="G36" s="10" t="s">
        <v>20</v>
      </c>
      <c r="H36" s="23">
        <v>4</v>
      </c>
      <c r="I36" s="26"/>
      <c r="J36" s="47" t="s">
        <v>18</v>
      </c>
      <c r="K36" s="94">
        <f>COUNTIF(F22:F33,"ЗМС")</f>
        <v>0</v>
      </c>
    </row>
    <row r="37" spans="1:11" ht="15" customHeight="1" x14ac:dyDescent="0.25">
      <c r="A37" s="66" t="s">
        <v>33</v>
      </c>
      <c r="B37" s="9"/>
      <c r="C37" s="9"/>
      <c r="D37" s="25"/>
      <c r="E37" s="51"/>
      <c r="F37" s="67"/>
      <c r="G37" s="12" t="s">
        <v>44</v>
      </c>
      <c r="H37" s="22">
        <v>12</v>
      </c>
      <c r="I37" s="68"/>
      <c r="J37" s="47" t="s">
        <v>14</v>
      </c>
      <c r="K37" s="94">
        <v>2</v>
      </c>
    </row>
    <row r="38" spans="1:11" ht="15" customHeight="1" x14ac:dyDescent="0.25">
      <c r="A38" s="66" t="s">
        <v>34</v>
      </c>
      <c r="B38" s="9"/>
      <c r="C38" s="9"/>
      <c r="D38" s="25"/>
      <c r="E38" s="51"/>
      <c r="F38" s="67"/>
      <c r="G38" s="12" t="s">
        <v>45</v>
      </c>
      <c r="H38" s="22">
        <v>11</v>
      </c>
      <c r="I38" s="68"/>
      <c r="J38" s="47" t="s">
        <v>16</v>
      </c>
      <c r="K38" s="94">
        <v>8</v>
      </c>
    </row>
    <row r="39" spans="1:11" ht="15" customHeight="1" x14ac:dyDescent="0.25">
      <c r="A39" s="66" t="s">
        <v>35</v>
      </c>
      <c r="B39" s="9"/>
      <c r="C39" s="9"/>
      <c r="D39" s="25"/>
      <c r="E39" s="51"/>
      <c r="F39" s="67"/>
      <c r="G39" s="12" t="s">
        <v>39</v>
      </c>
      <c r="H39" s="23">
        <v>11</v>
      </c>
      <c r="I39" s="69"/>
      <c r="J39" s="47" t="s">
        <v>19</v>
      </c>
      <c r="K39" s="94">
        <v>2</v>
      </c>
    </row>
    <row r="40" spans="1:11" ht="15" customHeight="1" x14ac:dyDescent="0.25">
      <c r="A40" s="66"/>
      <c r="B40" s="9"/>
      <c r="C40" s="9"/>
      <c r="D40" s="25"/>
      <c r="E40" s="51"/>
      <c r="F40" s="67"/>
      <c r="G40" s="12" t="s">
        <v>40</v>
      </c>
      <c r="H40" s="23">
        <v>0</v>
      </c>
      <c r="I40" s="69"/>
      <c r="J40" s="34" t="s">
        <v>46</v>
      </c>
      <c r="K40" s="94">
        <f>COUNTIF(F22:F37,"1 сп.р.")</f>
        <v>0</v>
      </c>
    </row>
    <row r="41" spans="1:11" ht="15" customHeight="1" x14ac:dyDescent="0.25">
      <c r="A41" s="66"/>
      <c r="B41" s="9"/>
      <c r="C41" s="9"/>
      <c r="D41" s="25"/>
      <c r="E41" s="51"/>
      <c r="F41" s="67"/>
      <c r="G41" s="12" t="s">
        <v>41</v>
      </c>
      <c r="H41" s="19">
        <v>1</v>
      </c>
      <c r="I41" s="70"/>
      <c r="J41" s="35" t="s">
        <v>48</v>
      </c>
      <c r="K41" s="94">
        <f>COUNTIF(F22:F38,"2 сп.р.")</f>
        <v>0</v>
      </c>
    </row>
    <row r="42" spans="1:11" ht="15" customHeight="1" x14ac:dyDescent="0.25">
      <c r="A42" s="66"/>
      <c r="B42" s="9"/>
      <c r="C42" s="9"/>
      <c r="D42" s="25"/>
      <c r="E42" s="13"/>
      <c r="F42" s="27"/>
      <c r="G42" s="12" t="s">
        <v>42</v>
      </c>
      <c r="H42" s="19">
        <f>COUNTIF(A22:A33,"ДСКВ")</f>
        <v>0</v>
      </c>
      <c r="I42" s="28"/>
      <c r="J42" s="35" t="s">
        <v>47</v>
      </c>
      <c r="K42" s="94">
        <f>COUNTIF(F22:F39,"3 сп.р.")</f>
        <v>0</v>
      </c>
    </row>
    <row r="43" spans="1:11" ht="9.75" customHeight="1" x14ac:dyDescent="0.25">
      <c r="K43" s="95"/>
    </row>
    <row r="44" spans="1:11" ht="15.6" x14ac:dyDescent="0.25">
      <c r="A44" s="103" t="s">
        <v>2</v>
      </c>
      <c r="B44" s="104"/>
      <c r="C44" s="104"/>
      <c r="D44" s="104"/>
      <c r="E44" s="105" t="s">
        <v>6</v>
      </c>
      <c r="F44" s="105"/>
      <c r="G44" s="105"/>
      <c r="H44" s="105"/>
      <c r="I44" s="105" t="s">
        <v>36</v>
      </c>
      <c r="J44" s="105"/>
      <c r="K44" s="106"/>
    </row>
    <row r="45" spans="1:11" x14ac:dyDescent="0.25">
      <c r="B45" s="51"/>
      <c r="C45" s="51"/>
      <c r="E45" s="51"/>
      <c r="F45" s="11"/>
      <c r="G45" s="11"/>
      <c r="H45" s="11"/>
      <c r="I45" s="11"/>
      <c r="J45" s="11"/>
      <c r="K45" s="96"/>
    </row>
    <row r="46" spans="1:11" x14ac:dyDescent="0.25">
      <c r="A46" s="74"/>
      <c r="D46" s="72"/>
      <c r="E46" s="75"/>
      <c r="F46" s="72"/>
      <c r="G46" s="72"/>
      <c r="H46" s="76"/>
      <c r="I46" s="76"/>
      <c r="J46" s="72"/>
      <c r="K46" s="97"/>
    </row>
    <row r="47" spans="1:11" x14ac:dyDescent="0.25">
      <c r="A47" s="74"/>
      <c r="D47" s="72"/>
      <c r="E47" s="75"/>
      <c r="F47" s="72"/>
      <c r="G47" s="72"/>
      <c r="H47" s="76"/>
      <c r="I47" s="76"/>
      <c r="J47" s="72"/>
      <c r="K47" s="97"/>
    </row>
    <row r="48" spans="1:11" x14ac:dyDescent="0.25">
      <c r="A48" s="74"/>
      <c r="D48" s="72"/>
      <c r="E48" s="75"/>
      <c r="F48" s="72"/>
      <c r="G48" s="72"/>
      <c r="H48" s="76"/>
      <c r="I48" s="76"/>
      <c r="J48" s="72"/>
      <c r="K48" s="97"/>
    </row>
    <row r="49" spans="1:26" x14ac:dyDescent="0.25">
      <c r="A49" s="74"/>
      <c r="D49" s="72"/>
      <c r="E49" s="75"/>
      <c r="F49" s="72"/>
      <c r="G49" s="72"/>
      <c r="H49" s="76"/>
      <c r="I49" s="76"/>
      <c r="J49" s="72"/>
      <c r="K49" s="97"/>
    </row>
    <row r="50" spans="1:26" ht="16.2" thickBot="1" x14ac:dyDescent="0.3">
      <c r="A50" s="107" t="str">
        <f>G18</f>
        <v>МЯГКОВА Е.А.  (IК, г. Саранск)</v>
      </c>
      <c r="B50" s="108"/>
      <c r="C50" s="108"/>
      <c r="D50" s="108"/>
      <c r="E50" s="108" t="str">
        <f>G17</f>
        <v>БОЯРОВ В.В. (ВК, г.Саранск)</v>
      </c>
      <c r="F50" s="108"/>
      <c r="G50" s="108"/>
      <c r="H50" s="108"/>
      <c r="I50" s="108" t="str">
        <f>G19</f>
        <v>ГРИГОРЬЕВА Л.Ю. (ВК, г. Пенза)</v>
      </c>
      <c r="J50" s="108"/>
      <c r="K50" s="109"/>
    </row>
    <row r="51" spans="1:26" s="53" customFormat="1" x14ac:dyDescent="0.25">
      <c r="A51" s="71"/>
      <c r="B51" s="72"/>
      <c r="C51" s="72"/>
      <c r="D51" s="51"/>
      <c r="F51" s="51"/>
      <c r="G51" s="51"/>
      <c r="H51" s="73"/>
      <c r="I51" s="73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s="79" customFormat="1" ht="18" x14ac:dyDescent="0.25">
      <c r="A52" s="77"/>
      <c r="B52" s="78"/>
      <c r="C52" s="78"/>
      <c r="E52" s="80"/>
      <c r="H52" s="81"/>
      <c r="I52" s="81"/>
    </row>
    <row r="53" spans="1:26" ht="21" x14ac:dyDescent="0.25">
      <c r="A53" s="82"/>
      <c r="B53" s="83"/>
      <c r="C53" s="84"/>
      <c r="D53" s="99"/>
      <c r="E53" s="99"/>
      <c r="F53" s="99"/>
      <c r="G53" s="99"/>
    </row>
    <row r="54" spans="1:26" ht="18" x14ac:dyDescent="0.25">
      <c r="D54" s="79"/>
    </row>
  </sheetData>
  <autoFilter ref="B21:H21" xr:uid="{00000000-0009-0000-0000-000000000000}">
    <sortState xmlns:xlrd2="http://schemas.microsoft.com/office/spreadsheetml/2017/richdata2" ref="B22:H29">
      <sortCondition ref="H21"/>
    </sortState>
  </autoFilter>
  <sortState xmlns:xlrd2="http://schemas.microsoft.com/office/spreadsheetml/2017/richdata2" ref="B22:G33">
    <sortCondition ref="D22:D33"/>
  </sortState>
  <mergeCells count="26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H14:K14"/>
    <mergeCell ref="D53:G53"/>
    <mergeCell ref="A35:D35"/>
    <mergeCell ref="G35:K35"/>
    <mergeCell ref="A44:D44"/>
    <mergeCell ref="E44:H44"/>
    <mergeCell ref="I44:K44"/>
    <mergeCell ref="A50:D50"/>
    <mergeCell ref="E50:H50"/>
    <mergeCell ref="I50:K50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8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2025-07-16T11:06:59Z</cp:lastPrinted>
  <dcterms:created xsi:type="dcterms:W3CDTF">1996-10-08T23:32:33Z</dcterms:created>
  <dcterms:modified xsi:type="dcterms:W3CDTF">2025-07-18T12:09:16Z</dcterms:modified>
</cp:coreProperties>
</file>