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Гонка на время\"/>
    </mc:Choice>
  </mc:AlternateContent>
  <xr:revisionPtr revIDLastSave="0" documentId="13_ncr:1_{162D5C7B-673F-4FE9-B4A5-1B82F0D89292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5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время'!$A$1:$K$52</definedName>
  </definedNames>
  <calcPr calcId="191029"/>
</workbook>
</file>

<file path=xl/calcChain.xml><?xml version="1.0" encoding="utf-8"?>
<calcChain xmlns="http://schemas.openxmlformats.org/spreadsheetml/2006/main">
  <c r="K44" i="105" l="1"/>
  <c r="K43" i="105"/>
  <c r="H44" i="105" l="1"/>
  <c r="H42" i="105"/>
  <c r="I52" i="105" l="1"/>
  <c r="E52" i="105"/>
  <c r="A52" i="105"/>
  <c r="K40" i="105"/>
  <c r="K39" i="105"/>
  <c r="K38" i="105"/>
</calcChain>
</file>

<file path=xl/sharedStrings.xml><?xml version="1.0" encoding="utf-8"?>
<sst xmlns="http://schemas.openxmlformats.org/spreadsheetml/2006/main" count="132" uniqueCount="112">
  <si>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</si>
  <si>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</si>
  <si>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</si>
  <si>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</si>
  <si>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</si>
  <si>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</si>
  <si>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</si>
  <si>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</si>
  <si>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</si>
  <si>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</si>
  <si>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</si>
  <si>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</si>
  <si>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</si>
  <si>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</si>
  <si>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</si>
  <si>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</si>
  <si>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</si>
  <si>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</si>
  <si>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</si>
  <si>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</si>
  <si>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</si>
  <si>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</si>
  <si>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</si>
  <si>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</si>
  <si>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</si>
  <si>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</si>
  <si>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</si>
  <si>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</si>
  <si>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</si>
  <si>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</si>
  <si>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</si>
  <si>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</si>
  <si>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</si>
  <si>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</si>
  <si>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</si>
  <si>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</si>
  <si>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</si>
  <si>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</si>
  <si>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</si>
  <si>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</si>
  <si>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</si>
  <si>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</si>
  <si>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</si>
  <si>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</si>
  <si>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</si>
  <si>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</si>
  <si>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</si>
  <si>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</si>
  <si>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</si>
  <si>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</si>
  <si>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</si>
  <si>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</si>
  <si>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</si>
  <si>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</si>
  <si>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</si>
  <si>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</si>
  <si>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</si>
  <si>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Юниорки 17-18 лет</t>
  </si>
  <si>
    <t>БОЧАНОВ В.А. (ВК, г.Омск)</t>
  </si>
  <si>
    <t>МЯГКОВА Е.А. (IК, г. Саранск)</t>
  </si>
  <si>
    <t>ЧЕРНЫШОВ М.Ю. (г.Пенза)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</si>
  <si>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</si>
  <si>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t>ДАТА ПРОВЕДЕНИЯ: 20 февраля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</si>
  <si>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</si>
  <si>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№ ЕКП 2025: 2008130021030089</t>
  </si>
  <si>
    <t>ДОЯНОВ И.В. (IК, г. Саранск)</t>
  </si>
  <si>
    <t>НС</t>
  </si>
  <si>
    <t>Мордовия</t>
  </si>
  <si>
    <t>Ситникова-Рыхлицкая Софья</t>
  </si>
  <si>
    <t>26.05.2007</t>
  </si>
  <si>
    <t>Иркутская обл.</t>
  </si>
  <si>
    <t>0:00:27,66</t>
  </si>
  <si>
    <t>Богачева Виктория</t>
  </si>
  <si>
    <t>12.03.2008</t>
  </si>
  <si>
    <t>0:00:28,57</t>
  </si>
  <si>
    <t>Зеленина Кира</t>
  </si>
  <si>
    <t>06.11.2008</t>
  </si>
  <si>
    <t>0:00:29,02</t>
  </si>
  <si>
    <t>Трошкина Дарья</t>
  </si>
  <si>
    <t>13.02.2008</t>
  </si>
  <si>
    <t>Москва</t>
  </si>
  <si>
    <t>0:00:29,92</t>
  </si>
  <si>
    <t>Ажнакина Анастасия</t>
  </si>
  <si>
    <t>01.03.2007</t>
  </si>
  <si>
    <t>Пензенская обл.</t>
  </si>
  <si>
    <t>0:00:30,60</t>
  </si>
  <si>
    <t>Кошкарева Анастасия</t>
  </si>
  <si>
    <t>16.05.2007</t>
  </si>
  <si>
    <t>0:00:30,90</t>
  </si>
  <si>
    <t>Сафина Арианна</t>
  </si>
  <si>
    <t>11.06.2007</t>
  </si>
  <si>
    <t>Брянская обл.</t>
  </si>
  <si>
    <t>0:00:31,04</t>
  </si>
  <si>
    <t>Дуляр Софья</t>
  </si>
  <si>
    <t>10.07.2007</t>
  </si>
  <si>
    <t>Санкт-Петербург</t>
  </si>
  <si>
    <t>0:00:31,14</t>
  </si>
  <si>
    <t>Любушкина Елизавета</t>
  </si>
  <si>
    <t>18.12.2008</t>
  </si>
  <si>
    <t>0:00:31,33</t>
  </si>
  <si>
    <t>Алексеева Анна</t>
  </si>
  <si>
    <t>16.10.2007</t>
  </si>
  <si>
    <t>0:00:32,01</t>
  </si>
  <si>
    <t>Иванова Александра</t>
  </si>
  <si>
    <t>09.03.2008</t>
  </si>
  <si>
    <t>Челябинская обл.</t>
  </si>
  <si>
    <t>Шакирова Екатерина</t>
  </si>
  <si>
    <t>14.03.2008</t>
  </si>
  <si>
    <t>0:00:48,54</t>
  </si>
  <si>
    <t>0:00:46,68</t>
  </si>
  <si>
    <t>Бусарова Дарья</t>
  </si>
  <si>
    <t>03.04.2008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</si>
</sst>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7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color indexed="8"/>
      <name val="Times New Roman Cyr"/>
      <charset val="204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5" xfId="2" applyFont="1" applyFill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6" xfId="2" applyNumberFormat="1" applyFont="1" applyBorder="1" applyAlignment="1">
      <alignment horizontal="right" vertical="center"/>
    </xf>
    <xf numFmtId="0" fontId="15" fillId="0" borderId="25" xfId="2" applyFont="1" applyBorder="1" applyAlignment="1">
      <alignment horizontal="right" vertical="center"/>
    </xf>
    <xf numFmtId="0" fontId="9" fillId="0" borderId="27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20" xfId="2" applyFont="1" applyBorder="1" applyAlignment="1">
      <alignment vertical="center"/>
    </xf>
    <xf numFmtId="0" fontId="9" fillId="0" borderId="20" xfId="2" applyFont="1" applyBorder="1" applyAlignment="1">
      <alignment horizontal="center" vertical="center"/>
    </xf>
    <xf numFmtId="14" fontId="9" fillId="0" borderId="20" xfId="2" applyNumberFormat="1" applyFont="1" applyBorder="1" applyAlignment="1">
      <alignment vertical="center"/>
    </xf>
    <xf numFmtId="165" fontId="17" fillId="0" borderId="20" xfId="2" applyNumberFormat="1" applyFont="1" applyBorder="1" applyAlignment="1">
      <alignment vertical="center"/>
    </xf>
    <xf numFmtId="0" fontId="22" fillId="0" borderId="23" xfId="2" applyFont="1" applyBorder="1" applyAlignment="1">
      <alignment horizontal="left" vertical="center" wrapText="1"/>
    </xf>
    <xf numFmtId="164" fontId="22" fillId="0" borderId="23" xfId="2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165" fontId="21" fillId="0" borderId="0" xfId="0" applyNumberFormat="1" applyFont="1" applyAlignment="1">
      <alignment horizontal="center"/>
    </xf>
    <xf numFmtId="0" fontId="9" fillId="0" borderId="23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/>
    </xf>
    <xf numFmtId="0" fontId="24" fillId="0" borderId="11" xfId="0" applyFont="1" applyBorder="1"/>
    <xf numFmtId="0" fontId="9" fillId="0" borderId="23" xfId="2" applyFont="1" applyBorder="1" applyAlignment="1">
      <alignment horizontal="right" vertical="center" wrapText="1"/>
    </xf>
    <xf numFmtId="0" fontId="9" fillId="0" borderId="24" xfId="2" applyFont="1" applyBorder="1" applyAlignment="1">
      <alignment horizontal="right" vertical="center" wrapText="1"/>
    </xf>
    <xf numFmtId="165" fontId="21" fillId="0" borderId="0" xfId="0" applyNumberFormat="1" applyFont="1"/>
    <xf numFmtId="1" fontId="9" fillId="0" borderId="11" xfId="2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165" fontId="15" fillId="0" borderId="7" xfId="2" applyNumberFormat="1" applyFont="1" applyBorder="1" applyAlignment="1">
      <alignment horizontal="left" vertical="center"/>
    </xf>
    <xf numFmtId="0" fontId="11" fillId="0" borderId="23" xfId="2" applyFont="1" applyBorder="1" applyAlignment="1">
      <alignment horizontal="right"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49" fontId="9" fillId="0" borderId="23" xfId="0" applyNumberFormat="1" applyFont="1" applyBorder="1" applyAlignment="1">
      <alignment vertical="center"/>
    </xf>
    <xf numFmtId="0" fontId="9" fillId="0" borderId="23" xfId="0" applyFont="1" applyBorder="1" applyAlignment="1">
      <alignment horizontal="right" vertical="center"/>
    </xf>
    <xf numFmtId="0" fontId="26" fillId="3" borderId="23" xfId="2" applyFont="1" applyFill="1" applyBorder="1" applyAlignment="1">
      <alignment horizontal="center"/>
    </xf>
    <xf numFmtId="0" fontId="17" fillId="3" borderId="23" xfId="8" applyFont="1" applyFill="1" applyBorder="1" applyAlignment="1">
      <alignment horizontal="center" vertical="center" wrapText="1"/>
    </xf>
    <xf numFmtId="14" fontId="17" fillId="3" borderId="23" xfId="8" applyNumberFormat="1" applyFont="1" applyFill="1" applyBorder="1" applyAlignment="1">
      <alignment horizontal="center" vertical="center" wrapText="1"/>
    </xf>
    <xf numFmtId="0" fontId="17" fillId="3" borderId="23" xfId="8" applyFont="1" applyFill="1" applyBorder="1" applyAlignment="1">
      <alignment vertical="center" wrapText="1"/>
    </xf>
    <xf numFmtId="0" fontId="17" fillId="3" borderId="11" xfId="8" applyFont="1" applyFill="1" applyBorder="1" applyAlignment="1">
      <alignment vertical="center" wrapText="1"/>
    </xf>
    <xf numFmtId="0" fontId="17" fillId="3" borderId="27" xfId="2" applyFont="1" applyFill="1" applyBorder="1" applyAlignment="1">
      <alignment horizontal="center" vertical="center" wrapText="1"/>
    </xf>
    <xf numFmtId="0" fontId="17" fillId="3" borderId="23" xfId="2" applyFont="1" applyFill="1" applyBorder="1" applyAlignment="1">
      <alignment horizontal="center" vertical="center"/>
    </xf>
    <xf numFmtId="0" fontId="17" fillId="3" borderId="23" xfId="2" applyFont="1" applyFill="1" applyBorder="1" applyAlignment="1">
      <alignment horizontal="center" vertical="center" wrapText="1"/>
    </xf>
    <xf numFmtId="0" fontId="17" fillId="3" borderId="28" xfId="2" applyFont="1" applyFill="1" applyBorder="1" applyAlignment="1">
      <alignment horizontal="center" vertical="center" wrapText="1"/>
    </xf>
    <xf numFmtId="0" fontId="9" fillId="0" borderId="28" xfId="2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582084</xdr:colOff>
      <xdr:row>0</xdr:row>
      <xdr:rowOff>52281</xdr:rowOff>
    </xdr:from>
    <xdr:to>
      <xdr:col>10</xdr:col>
      <xdr:colOff>985310</xdr:colOff>
      <xdr:row>3</xdr:row>
      <xdr:rowOff>199786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34" y="52281"/>
          <a:ext cx="1419226" cy="941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84666</xdr:colOff>
      <xdr:row>0</xdr:row>
      <xdr:rowOff>95250</xdr:rowOff>
    </xdr:from>
    <xdr:to>
      <xdr:col>2</xdr:col>
      <xdr:colOff>103716</xdr:colOff>
      <xdr:row>3</xdr:row>
      <xdr:rowOff>257175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95250"/>
          <a:ext cx="1013883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Z56"/>
  <sheetViews>
    <sheetView tabSelected="1" view="pageBreakPreview" topLeftCell="A31" zoomScale="90" zoomScaleNormal="70" zoomScaleSheetLayoutView="90" zoomScalePageLayoutView="50" workbookViewId="0">
      <selection activeCell="H34" sqref="H34"/>
    </sheetView>
  </sheetViews>
  <sheetFormatPr defaultColWidth="9.109375" defaultRowHeight="13.8" x14ac:dyDescent="0.25"/>
  <cols>
    <col min="1" max="1" width="7" style="2" customWidth="1"/>
    <col min="2" max="2" width="7.88671875" style="33" customWidth="1"/>
    <col min="3" max="3" width="14.6640625" style="33" customWidth="1"/>
    <col min="4" max="4" width="30.109375" style="2" customWidth="1"/>
    <col min="5" max="5" width="14.33203125" style="12" customWidth="1"/>
    <col min="6" max="6" width="12.6640625" style="2" customWidth="1"/>
    <col min="7" max="7" width="28.109375" style="2" customWidth="1"/>
    <col min="8" max="8" width="15.33203125" style="28" customWidth="1"/>
    <col min="9" max="9" width="7.88671875" style="28" customWidth="1"/>
    <col min="10" max="10" width="15.33203125" style="2" customWidth="1"/>
    <col min="11" max="11" width="15.88671875" style="2" customWidth="1"/>
    <col min="12" max="16384" width="9.109375" style="2"/>
  </cols>
  <sheetData>
    <row r="1" spans="1:11" customFormat="1" ht="21" x14ac:dyDescent="0.25">
      <c r="A1" s="123" t="s">
        <v>28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customFormat="1" ht="21" x14ac:dyDescent="0.25">
      <c r="A2" s="123" t="s">
        <v>27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customFormat="1" ht="21" x14ac:dyDescent="0.25">
      <c r="A3" s="123" t="s">
        <v>51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customFormat="1" ht="21" x14ac:dyDescent="0.25">
      <c r="A4" s="123" t="s">
        <v>52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1" customFormat="1" ht="21" x14ac:dyDescent="0.25">
      <c r="A5" s="123" t="s">
        <v>53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1" customFormat="1" ht="28.8" x14ac:dyDescent="0.25">
      <c r="A6" s="131" t="s">
        <v>50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</row>
    <row r="7" spans="1:11" customFormat="1" ht="21" x14ac:dyDescent="0.25">
      <c r="A7" s="132" t="s">
        <v>11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</row>
    <row r="8" spans="1:11" customFormat="1" ht="21.6" thickBot="1" x14ac:dyDescent="0.3">
      <c r="A8" s="133" t="s">
        <v>24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</row>
    <row r="9" spans="1:11" ht="19.5" customHeight="1" thickTop="1" x14ac:dyDescent="0.25">
      <c r="A9" s="134" t="s">
        <v>16</v>
      </c>
      <c r="B9" s="135"/>
      <c r="C9" s="135"/>
      <c r="D9" s="135"/>
      <c r="E9" s="135"/>
      <c r="F9" s="135"/>
      <c r="G9" s="135"/>
      <c r="H9" s="135"/>
      <c r="I9" s="135"/>
      <c r="J9" s="135"/>
      <c r="K9" s="136"/>
    </row>
    <row r="10" spans="1:11" ht="18" customHeight="1" x14ac:dyDescent="0.25">
      <c r="A10" s="124" t="s">
        <v>39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/>
    </row>
    <row r="11" spans="1:11" ht="19.5" customHeight="1" x14ac:dyDescent="0.25">
      <c r="A11" s="124" t="s">
        <v>57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6"/>
    </row>
    <row r="12" spans="1:11" ht="5.25" customHeight="1" x14ac:dyDescent="0.25">
      <c r="A12" s="116" t="s">
        <v>24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8"/>
    </row>
    <row r="13" spans="1:11" ht="15.6" x14ac:dyDescent="0.25">
      <c r="A13" s="127" t="s">
        <v>54</v>
      </c>
      <c r="B13" s="128"/>
      <c r="C13" s="128"/>
      <c r="D13" s="128"/>
      <c r="E13" s="3"/>
      <c r="F13" s="89" t="s">
        <v>61</v>
      </c>
      <c r="G13" s="89"/>
      <c r="H13" s="14"/>
      <c r="I13" s="14"/>
      <c r="J13" s="4"/>
      <c r="K13" s="5" t="s">
        <v>44</v>
      </c>
    </row>
    <row r="14" spans="1:11" ht="15.6" x14ac:dyDescent="0.25">
      <c r="A14" s="129" t="s">
        <v>62</v>
      </c>
      <c r="B14" s="130"/>
      <c r="C14" s="130"/>
      <c r="D14" s="130"/>
      <c r="E14" s="6"/>
      <c r="F14" s="37" t="s">
        <v>63</v>
      </c>
      <c r="G14" s="37"/>
      <c r="H14" s="15"/>
      <c r="I14" s="15"/>
      <c r="J14" s="7"/>
      <c r="K14" s="8" t="s">
        <v>64</v>
      </c>
    </row>
    <row r="15" spans="1:11" ht="14.4" x14ac:dyDescent="0.25">
      <c r="A15" s="110" t="s">
        <v>6</v>
      </c>
      <c r="B15" s="111"/>
      <c r="C15" s="111"/>
      <c r="D15" s="111"/>
      <c r="E15" s="111"/>
      <c r="F15" s="111"/>
      <c r="G15" s="112"/>
      <c r="H15" s="113" t="s">
        <v>0</v>
      </c>
      <c r="I15" s="114"/>
      <c r="J15" s="114"/>
      <c r="K15" s="115"/>
    </row>
    <row r="16" spans="1:11" ht="24.9" customHeight="1" x14ac:dyDescent="0.25">
      <c r="A16" s="16" t="s">
        <v>12</v>
      </c>
      <c r="B16" s="9"/>
      <c r="C16" s="9"/>
      <c r="D16" s="17"/>
      <c r="E16" s="18"/>
      <c r="F16" s="17"/>
      <c r="G16" s="84" t="s">
        <v>60</v>
      </c>
      <c r="H16" s="85" t="s">
        <v>29</v>
      </c>
      <c r="I16" s="86"/>
      <c r="J16" s="86"/>
      <c r="K16" s="47"/>
    </row>
    <row r="17" spans="1:11" ht="24.9" customHeight="1" x14ac:dyDescent="0.25">
      <c r="A17" s="16" t="s">
        <v>13</v>
      </c>
      <c r="B17" s="9"/>
      <c r="C17" s="9"/>
      <c r="D17" s="10"/>
      <c r="E17" s="36"/>
      <c r="F17" s="19"/>
      <c r="G17" s="78" t="s">
        <v>58</v>
      </c>
      <c r="H17" s="85" t="s">
        <v>31</v>
      </c>
      <c r="I17" s="86"/>
      <c r="J17" s="86"/>
      <c r="K17" s="61" t="s">
        <v>55</v>
      </c>
    </row>
    <row r="18" spans="1:11" ht="24.9" customHeight="1" x14ac:dyDescent="0.25">
      <c r="A18" s="16" t="s">
        <v>14</v>
      </c>
      <c r="B18" s="9"/>
      <c r="C18" s="9"/>
      <c r="D18" s="10"/>
      <c r="E18" s="36"/>
      <c r="F18" s="19"/>
      <c r="G18" s="78" t="s">
        <v>59</v>
      </c>
      <c r="H18" s="85" t="s">
        <v>32</v>
      </c>
      <c r="I18" s="86"/>
      <c r="J18" s="86"/>
      <c r="K18" s="61" t="s">
        <v>56</v>
      </c>
    </row>
    <row r="19" spans="1:11" ht="24.9" customHeight="1" thickBot="1" x14ac:dyDescent="0.3">
      <c r="A19" s="16" t="s">
        <v>10</v>
      </c>
      <c r="B19" s="38"/>
      <c r="C19" s="38"/>
      <c r="D19" s="19"/>
      <c r="F19" s="39"/>
      <c r="G19" s="79" t="s">
        <v>65</v>
      </c>
      <c r="H19" s="83" t="s">
        <v>30</v>
      </c>
      <c r="I19" s="87"/>
      <c r="J19" s="88"/>
      <c r="K19" s="62">
        <v>1</v>
      </c>
    </row>
    <row r="20" spans="1:11" ht="7.5" customHeight="1" thickTop="1" x14ac:dyDescent="0.25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1" customFormat="1" ht="29.25" customHeight="1" x14ac:dyDescent="0.25">
      <c r="A21" s="98" t="s">
        <v>4</v>
      </c>
      <c r="B21" s="93" t="s">
        <v>8</v>
      </c>
      <c r="C21" s="93" t="s">
        <v>23</v>
      </c>
      <c r="D21" s="93" t="s">
        <v>1</v>
      </c>
      <c r="E21" s="94" t="s">
        <v>22</v>
      </c>
      <c r="F21" s="93" t="s">
        <v>5</v>
      </c>
      <c r="G21" s="93" t="s">
        <v>26</v>
      </c>
      <c r="H21" s="95" t="s">
        <v>38</v>
      </c>
      <c r="I21" s="95"/>
      <c r="J21" s="99" t="s">
        <v>18</v>
      </c>
      <c r="K21" s="99" t="s">
        <v>9</v>
      </c>
    </row>
    <row r="22" spans="1:11" s="11" customFormat="1" ht="30" customHeight="1" x14ac:dyDescent="0.3">
      <c r="A22" s="92">
        <v>1</v>
      </c>
      <c r="B22" s="76">
        <v>386</v>
      </c>
      <c r="C22" s="76">
        <v>10091081768</v>
      </c>
      <c r="D22" s="76" t="s">
        <v>68</v>
      </c>
      <c r="E22" s="76" t="s">
        <v>69</v>
      </c>
      <c r="F22" s="76" t="s">
        <v>20</v>
      </c>
      <c r="G22" s="76" t="s">
        <v>70</v>
      </c>
      <c r="H22" s="76" t="s">
        <v>71</v>
      </c>
      <c r="I22" s="96"/>
      <c r="J22" s="97"/>
      <c r="K22" s="100"/>
    </row>
    <row r="23" spans="1:11" s="11" customFormat="1" ht="30" customHeight="1" x14ac:dyDescent="0.3">
      <c r="A23" s="92">
        <v>2</v>
      </c>
      <c r="B23" s="76">
        <v>23</v>
      </c>
      <c r="C23" s="76">
        <v>10091230096</v>
      </c>
      <c r="D23" s="76" t="s">
        <v>72</v>
      </c>
      <c r="E23" s="76" t="s">
        <v>73</v>
      </c>
      <c r="F23" s="76" t="s">
        <v>20</v>
      </c>
      <c r="G23" s="76" t="s">
        <v>67</v>
      </c>
      <c r="H23" s="76" t="s">
        <v>74</v>
      </c>
      <c r="I23" s="96"/>
      <c r="J23" s="97"/>
      <c r="K23" s="100"/>
    </row>
    <row r="24" spans="1:11" s="11" customFormat="1" ht="30" customHeight="1" x14ac:dyDescent="0.3">
      <c r="A24" s="92">
        <v>3</v>
      </c>
      <c r="B24" s="76">
        <v>31</v>
      </c>
      <c r="C24" s="76">
        <v>10090062561</v>
      </c>
      <c r="D24" s="76" t="s">
        <v>75</v>
      </c>
      <c r="E24" s="76" t="s">
        <v>76</v>
      </c>
      <c r="F24" s="76" t="s">
        <v>20</v>
      </c>
      <c r="G24" s="76" t="s">
        <v>67</v>
      </c>
      <c r="H24" s="76" t="s">
        <v>77</v>
      </c>
      <c r="I24" s="96"/>
      <c r="J24" s="97"/>
      <c r="K24" s="100"/>
    </row>
    <row r="25" spans="1:11" s="11" customFormat="1" ht="30" customHeight="1" x14ac:dyDescent="0.3">
      <c r="A25" s="92">
        <v>4</v>
      </c>
      <c r="B25" s="76">
        <v>883</v>
      </c>
      <c r="C25" s="76">
        <v>10110290084</v>
      </c>
      <c r="D25" s="76" t="s">
        <v>78</v>
      </c>
      <c r="E25" s="76" t="s">
        <v>79</v>
      </c>
      <c r="F25" s="76" t="s">
        <v>47</v>
      </c>
      <c r="G25" s="76" t="s">
        <v>80</v>
      </c>
      <c r="H25" s="76" t="s">
        <v>81</v>
      </c>
      <c r="I25" s="96"/>
      <c r="J25" s="97"/>
      <c r="K25" s="100"/>
    </row>
    <row r="26" spans="1:11" s="11" customFormat="1" ht="30" customHeight="1" x14ac:dyDescent="0.3">
      <c r="A26" s="92">
        <v>5</v>
      </c>
      <c r="B26" s="76">
        <v>43</v>
      </c>
      <c r="C26" s="76">
        <v>10090061753</v>
      </c>
      <c r="D26" s="76" t="s">
        <v>82</v>
      </c>
      <c r="E26" s="76" t="s">
        <v>83</v>
      </c>
      <c r="F26" s="76" t="s">
        <v>20</v>
      </c>
      <c r="G26" s="76" t="s">
        <v>84</v>
      </c>
      <c r="H26" s="76" t="s">
        <v>85</v>
      </c>
      <c r="I26" s="96"/>
      <c r="J26" s="97"/>
      <c r="K26" s="100"/>
    </row>
    <row r="27" spans="1:11" s="11" customFormat="1" ht="30" customHeight="1" x14ac:dyDescent="0.3">
      <c r="A27" s="92">
        <v>6</v>
      </c>
      <c r="B27" s="76">
        <v>696</v>
      </c>
      <c r="C27" s="76">
        <v>10137962474</v>
      </c>
      <c r="D27" s="76" t="s">
        <v>86</v>
      </c>
      <c r="E27" s="76" t="s">
        <v>87</v>
      </c>
      <c r="F27" s="76" t="s">
        <v>47</v>
      </c>
      <c r="G27" s="76" t="s">
        <v>80</v>
      </c>
      <c r="H27" s="76" t="s">
        <v>88</v>
      </c>
      <c r="I27" s="96"/>
      <c r="J27" s="97"/>
      <c r="K27" s="100"/>
    </row>
    <row r="28" spans="1:11" ht="30" customHeight="1" x14ac:dyDescent="0.3">
      <c r="A28" s="76">
        <v>7</v>
      </c>
      <c r="B28" s="76">
        <v>777</v>
      </c>
      <c r="C28" s="76">
        <v>10112255050</v>
      </c>
      <c r="D28" s="76" t="s">
        <v>89</v>
      </c>
      <c r="E28" s="76" t="s">
        <v>90</v>
      </c>
      <c r="F28" s="76" t="s">
        <v>20</v>
      </c>
      <c r="G28" s="76" t="s">
        <v>91</v>
      </c>
      <c r="H28" s="76" t="s">
        <v>92</v>
      </c>
      <c r="I28" s="77"/>
      <c r="J28" s="63"/>
      <c r="K28" s="101"/>
    </row>
    <row r="29" spans="1:11" ht="30" customHeight="1" x14ac:dyDescent="0.3">
      <c r="A29" s="76">
        <v>8</v>
      </c>
      <c r="B29" s="76">
        <v>878</v>
      </c>
      <c r="C29" s="76">
        <v>10104993083</v>
      </c>
      <c r="D29" s="76" t="s">
        <v>93</v>
      </c>
      <c r="E29" s="76" t="s">
        <v>94</v>
      </c>
      <c r="F29" s="76" t="s">
        <v>20</v>
      </c>
      <c r="G29" s="76" t="s">
        <v>95</v>
      </c>
      <c r="H29" s="76" t="s">
        <v>96</v>
      </c>
      <c r="I29" s="77"/>
      <c r="J29" s="64"/>
      <c r="K29" s="75"/>
    </row>
    <row r="30" spans="1:11" ht="30" customHeight="1" x14ac:dyDescent="0.3">
      <c r="A30" s="76">
        <v>9</v>
      </c>
      <c r="B30" s="76">
        <v>178</v>
      </c>
      <c r="C30" s="76">
        <v>10144262828</v>
      </c>
      <c r="D30" s="76" t="s">
        <v>97</v>
      </c>
      <c r="E30" s="76" t="s">
        <v>98</v>
      </c>
      <c r="F30" s="76" t="s">
        <v>20</v>
      </c>
      <c r="G30" s="76" t="s">
        <v>95</v>
      </c>
      <c r="H30" s="76" t="s">
        <v>99</v>
      </c>
      <c r="I30" s="77"/>
      <c r="J30" s="64"/>
      <c r="K30" s="75"/>
    </row>
    <row r="31" spans="1:11" ht="30" customHeight="1" x14ac:dyDescent="0.3">
      <c r="A31" s="76">
        <v>10</v>
      </c>
      <c r="B31" s="76">
        <v>583</v>
      </c>
      <c r="C31" s="76">
        <v>10090061955</v>
      </c>
      <c r="D31" s="76" t="s">
        <v>100</v>
      </c>
      <c r="E31" s="76" t="s">
        <v>101</v>
      </c>
      <c r="F31" s="76" t="s">
        <v>20</v>
      </c>
      <c r="G31" s="76" t="s">
        <v>84</v>
      </c>
      <c r="H31" s="76" t="s">
        <v>102</v>
      </c>
      <c r="I31" s="77"/>
      <c r="J31" s="64"/>
      <c r="K31" s="75"/>
    </row>
    <row r="32" spans="1:11" ht="30" customHeight="1" x14ac:dyDescent="0.3">
      <c r="A32" s="76">
        <v>11</v>
      </c>
      <c r="B32" s="76">
        <v>35</v>
      </c>
      <c r="C32" s="76">
        <v>10120340709</v>
      </c>
      <c r="D32" s="76" t="s">
        <v>103</v>
      </c>
      <c r="E32" s="76" t="s">
        <v>104</v>
      </c>
      <c r="F32" s="76" t="s">
        <v>20</v>
      </c>
      <c r="G32" s="76" t="s">
        <v>105</v>
      </c>
      <c r="H32" s="76" t="s">
        <v>109</v>
      </c>
      <c r="I32" s="77"/>
      <c r="J32" s="74"/>
      <c r="K32" s="75"/>
    </row>
    <row r="33" spans="1:11" ht="30" customHeight="1" x14ac:dyDescent="0.3">
      <c r="A33" s="76">
        <v>12</v>
      </c>
      <c r="B33" s="76">
        <v>36</v>
      </c>
      <c r="C33" s="76">
        <v>10120340911</v>
      </c>
      <c r="D33" s="76" t="s">
        <v>106</v>
      </c>
      <c r="E33" s="76" t="s">
        <v>107</v>
      </c>
      <c r="F33" s="76" t="s">
        <v>20</v>
      </c>
      <c r="G33" s="76" t="s">
        <v>105</v>
      </c>
      <c r="H33" s="76" t="s">
        <v>108</v>
      </c>
      <c r="I33" s="77"/>
      <c r="J33" s="74"/>
      <c r="K33" s="75"/>
    </row>
    <row r="34" spans="1:11" ht="30" customHeight="1" x14ac:dyDescent="0.3">
      <c r="A34" s="76" t="s">
        <v>66</v>
      </c>
      <c r="B34" s="76">
        <v>63</v>
      </c>
      <c r="C34" s="76">
        <v>10093066430</v>
      </c>
      <c r="D34" s="76" t="s">
        <v>110</v>
      </c>
      <c r="E34" s="76" t="s">
        <v>111</v>
      </c>
      <c r="F34" s="76" t="s">
        <v>20</v>
      </c>
      <c r="G34" s="76" t="s">
        <v>67</v>
      </c>
      <c r="H34" s="76"/>
      <c r="I34" s="77"/>
      <c r="J34" s="74"/>
      <c r="K34" s="75"/>
    </row>
    <row r="35" spans="1:11" ht="8.25" customHeight="1" x14ac:dyDescent="0.25">
      <c r="A35" s="71"/>
      <c r="B35" s="72"/>
      <c r="C35" s="72"/>
      <c r="D35" s="72"/>
      <c r="E35" s="72"/>
      <c r="F35" s="72"/>
      <c r="G35" s="72"/>
      <c r="H35" s="80"/>
      <c r="I35" s="73"/>
      <c r="J35" s="33"/>
      <c r="K35" s="71"/>
    </row>
    <row r="36" spans="1:11" ht="5.25" customHeight="1" thickBot="1" x14ac:dyDescent="0.35">
      <c r="A36" s="20"/>
      <c r="B36" s="21"/>
      <c r="C36" s="21"/>
      <c r="D36" s="1"/>
      <c r="E36" s="22"/>
      <c r="F36" s="13"/>
      <c r="G36" s="13"/>
      <c r="H36" s="23"/>
      <c r="I36" s="23"/>
      <c r="J36" s="24"/>
      <c r="K36" s="24"/>
    </row>
    <row r="37" spans="1:11" ht="15" thickTop="1" x14ac:dyDescent="0.25">
      <c r="A37" s="119" t="s">
        <v>3</v>
      </c>
      <c r="B37" s="120"/>
      <c r="C37" s="120"/>
      <c r="D37" s="120"/>
      <c r="E37" s="46"/>
      <c r="F37" s="46"/>
      <c r="G37" s="121" t="s">
        <v>25</v>
      </c>
      <c r="H37" s="121"/>
      <c r="I37" s="120"/>
      <c r="J37" s="121"/>
      <c r="K37" s="122"/>
    </row>
    <row r="38" spans="1:11" x14ac:dyDescent="0.25">
      <c r="A38" s="53" t="s">
        <v>33</v>
      </c>
      <c r="B38" s="19"/>
      <c r="C38" s="19"/>
      <c r="D38" s="54"/>
      <c r="E38" s="26"/>
      <c r="F38" s="51"/>
      <c r="G38" s="25" t="s">
        <v>21</v>
      </c>
      <c r="H38" s="54">
        <v>7</v>
      </c>
      <c r="I38" s="57"/>
      <c r="J38" s="90" t="s">
        <v>19</v>
      </c>
      <c r="K38" s="91">
        <f>COUNTIF(F28:F31,"ЗМС")</f>
        <v>0</v>
      </c>
    </row>
    <row r="39" spans="1:11" x14ac:dyDescent="0.25">
      <c r="A39" s="53" t="s">
        <v>34</v>
      </c>
      <c r="B39" s="19"/>
      <c r="C39" s="19"/>
      <c r="D39" s="54"/>
      <c r="E39" s="2"/>
      <c r="F39" s="52"/>
      <c r="G39" s="27" t="s">
        <v>45</v>
      </c>
      <c r="H39" s="81">
        <v>13</v>
      </c>
      <c r="I39" s="49"/>
      <c r="J39" s="90" t="s">
        <v>15</v>
      </c>
      <c r="K39" s="91">
        <f>COUNTIF(F28:F31,"МСМК")</f>
        <v>0</v>
      </c>
    </row>
    <row r="40" spans="1:11" x14ac:dyDescent="0.25">
      <c r="A40" s="53" t="s">
        <v>35</v>
      </c>
      <c r="B40" s="19"/>
      <c r="C40" s="19"/>
      <c r="D40" s="54"/>
      <c r="E40" s="2"/>
      <c r="F40" s="52"/>
      <c r="G40" s="27" t="s">
        <v>46</v>
      </c>
      <c r="H40" s="81">
        <v>12</v>
      </c>
      <c r="I40" s="49"/>
      <c r="J40" s="90" t="s">
        <v>17</v>
      </c>
      <c r="K40" s="91">
        <f>COUNTIF(F28:F31,"МС")</f>
        <v>0</v>
      </c>
    </row>
    <row r="41" spans="1:11" x14ac:dyDescent="0.25">
      <c r="A41" s="53" t="s">
        <v>36</v>
      </c>
      <c r="B41" s="19"/>
      <c r="C41" s="19"/>
      <c r="D41" s="54"/>
      <c r="E41" s="2"/>
      <c r="F41" s="52"/>
      <c r="G41" s="27" t="s">
        <v>40</v>
      </c>
      <c r="H41" s="54">
        <v>12</v>
      </c>
      <c r="I41" s="48"/>
      <c r="J41" s="90" t="s">
        <v>20</v>
      </c>
      <c r="K41" s="91">
        <v>11</v>
      </c>
    </row>
    <row r="42" spans="1:11" x14ac:dyDescent="0.25">
      <c r="A42" s="53"/>
      <c r="B42" s="19"/>
      <c r="C42" s="19"/>
      <c r="D42" s="54"/>
      <c r="E42" s="2"/>
      <c r="F42" s="52"/>
      <c r="G42" s="27" t="s">
        <v>41</v>
      </c>
      <c r="H42" s="54">
        <f>COUNTIF(A28:A31,"НФ")</f>
        <v>0</v>
      </c>
      <c r="I42" s="48"/>
      <c r="J42" s="69" t="s">
        <v>47</v>
      </c>
      <c r="K42" s="60">
        <v>2</v>
      </c>
    </row>
    <row r="43" spans="1:11" x14ac:dyDescent="0.25">
      <c r="A43" s="53"/>
      <c r="B43" s="19"/>
      <c r="C43" s="19"/>
      <c r="D43" s="54"/>
      <c r="E43" s="2"/>
      <c r="F43" s="52"/>
      <c r="G43" s="27" t="s">
        <v>42</v>
      </c>
      <c r="H43" s="82">
        <v>1</v>
      </c>
      <c r="I43" s="50"/>
      <c r="J43" s="70" t="s">
        <v>49</v>
      </c>
      <c r="K43" s="60">
        <f>COUNTIF(F28:F34,"2 сп.р.")</f>
        <v>0</v>
      </c>
    </row>
    <row r="44" spans="1:11" x14ac:dyDescent="0.25">
      <c r="A44" s="53"/>
      <c r="B44" s="19"/>
      <c r="C44" s="19"/>
      <c r="D44" s="54"/>
      <c r="E44" s="29"/>
      <c r="F44" s="58"/>
      <c r="G44" s="27" t="s">
        <v>43</v>
      </c>
      <c r="H44" s="82">
        <f>COUNTIF(A28:A31,"ДСКВ")</f>
        <v>0</v>
      </c>
      <c r="I44" s="59"/>
      <c r="J44" s="70" t="s">
        <v>48</v>
      </c>
      <c r="K44" s="60">
        <f>COUNTIF(F28:F34,"3 сп.р.")</f>
        <v>0</v>
      </c>
    </row>
    <row r="45" spans="1:11" ht="9.75" customHeight="1" x14ac:dyDescent="0.25">
      <c r="A45" s="30"/>
      <c r="K45" s="31"/>
    </row>
    <row r="46" spans="1:11" ht="15.6" x14ac:dyDescent="0.25">
      <c r="A46" s="103" t="s">
        <v>2</v>
      </c>
      <c r="B46" s="104"/>
      <c r="C46" s="104"/>
      <c r="D46" s="104"/>
      <c r="E46" s="105" t="s">
        <v>7</v>
      </c>
      <c r="F46" s="105"/>
      <c r="G46" s="105"/>
      <c r="H46" s="105"/>
      <c r="I46" s="105" t="s">
        <v>37</v>
      </c>
      <c r="J46" s="105"/>
      <c r="K46" s="106"/>
    </row>
    <row r="47" spans="1:11" x14ac:dyDescent="0.25">
      <c r="A47" s="30"/>
      <c r="B47" s="2"/>
      <c r="C47" s="2"/>
      <c r="E47" s="2"/>
      <c r="F47" s="26"/>
      <c r="G47" s="26"/>
      <c r="H47" s="26"/>
      <c r="I47" s="26"/>
      <c r="J47" s="26"/>
      <c r="K47" s="35"/>
    </row>
    <row r="48" spans="1:11" x14ac:dyDescent="0.25">
      <c r="A48" s="32"/>
      <c r="D48" s="33"/>
      <c r="E48" s="55"/>
      <c r="F48" s="33"/>
      <c r="G48" s="33"/>
      <c r="I48" s="56"/>
      <c r="J48" s="33"/>
      <c r="K48" s="34"/>
    </row>
    <row r="49" spans="1:26" x14ac:dyDescent="0.25">
      <c r="A49" s="32"/>
      <c r="D49" s="33"/>
      <c r="E49" s="55"/>
      <c r="F49" s="33"/>
      <c r="G49" s="33"/>
      <c r="I49" s="56"/>
      <c r="J49" s="33"/>
      <c r="K49" s="34"/>
    </row>
    <row r="50" spans="1:26" x14ac:dyDescent="0.25">
      <c r="A50" s="32"/>
      <c r="D50" s="33"/>
      <c r="E50" s="55"/>
      <c r="F50" s="33"/>
      <c r="G50" s="33"/>
      <c r="I50" s="56"/>
      <c r="J50" s="33"/>
      <c r="K50" s="34"/>
    </row>
    <row r="51" spans="1:26" x14ac:dyDescent="0.25">
      <c r="A51" s="32"/>
      <c r="D51" s="33"/>
      <c r="E51" s="55"/>
      <c r="F51" s="33"/>
      <c r="G51" s="33"/>
      <c r="I51" s="56"/>
      <c r="J51" s="33"/>
      <c r="K51" s="34"/>
    </row>
    <row r="52" spans="1:26" ht="16.2" thickBot="1" x14ac:dyDescent="0.3">
      <c r="A52" s="107" t="str">
        <f>G18</f>
        <v>МЯГКОВА Е.А. (IК, г. Саранск)</v>
      </c>
      <c r="B52" s="108"/>
      <c r="C52" s="108"/>
      <c r="D52" s="108"/>
      <c r="E52" s="108" t="str">
        <f>G17</f>
        <v>БОЧАНОВ В.А. (ВК, г.Омск)</v>
      </c>
      <c r="F52" s="108"/>
      <c r="G52" s="108"/>
      <c r="H52" s="108"/>
      <c r="I52" s="108" t="str">
        <f>G19</f>
        <v>ДОЯНОВ И.В. (IК, г. Саранск)</v>
      </c>
      <c r="J52" s="108"/>
      <c r="K52" s="109"/>
    </row>
    <row r="53" spans="1:26" s="12" customFormat="1" ht="14.4" thickTop="1" x14ac:dyDescent="0.25">
      <c r="A53" s="2"/>
      <c r="B53" s="33"/>
      <c r="C53" s="33"/>
      <c r="D53" s="2"/>
      <c r="F53" s="2"/>
      <c r="G53" s="2"/>
      <c r="H53" s="28"/>
      <c r="I53" s="2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s="42" customFormat="1" ht="18" x14ac:dyDescent="0.25">
      <c r="B54" s="43"/>
      <c r="C54" s="43"/>
      <c r="E54" s="44"/>
      <c r="H54" s="45"/>
      <c r="I54" s="45"/>
    </row>
    <row r="55" spans="1:26" ht="21" x14ac:dyDescent="0.25">
      <c r="A55" s="40"/>
      <c r="B55" s="40"/>
      <c r="C55" s="41"/>
      <c r="D55" s="102"/>
      <c r="E55" s="102"/>
      <c r="F55" s="102"/>
      <c r="G55" s="102"/>
    </row>
    <row r="56" spans="1:26" ht="18" x14ac:dyDescent="0.25">
      <c r="D56" s="42"/>
    </row>
  </sheetData>
  <autoFilter ref="B21:H21" xr:uid="{00000000-0009-0000-0000-000000000000}">
    <sortState xmlns:xlrd2="http://schemas.microsoft.com/office/spreadsheetml/2017/richdata2" ref="B22:H30">
      <sortCondition ref="H21"/>
    </sortState>
  </autoFilter>
  <sortState xmlns:xlrd2="http://schemas.microsoft.com/office/spreadsheetml/2017/richdata2" ref="B28:G34">
    <sortCondition ref="D28:D34"/>
  </sortState>
  <mergeCells count="25">
    <mergeCell ref="A11:K11"/>
    <mergeCell ref="A13:D13"/>
    <mergeCell ref="A14:D14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5:G15"/>
    <mergeCell ref="H15:K15"/>
    <mergeCell ref="A12:K12"/>
    <mergeCell ref="A37:D37"/>
    <mergeCell ref="G37:K37"/>
    <mergeCell ref="D55:G55"/>
    <mergeCell ref="A46:D46"/>
    <mergeCell ref="E46:H46"/>
    <mergeCell ref="I46:K46"/>
    <mergeCell ref="A52:D52"/>
    <mergeCell ref="E52:H52"/>
    <mergeCell ref="I52:K52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0" fitToHeight="0" orientation="portrait" r:id="rId1"/>
  <headerFooter alignWithMargins="0"/>
  <ignoredErrors>
    <ignoredError sqref="H42 H4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2025-02-20T13:32:24Z</cp:lastPrinted>
  <dcterms:created xsi:type="dcterms:W3CDTF">1996-10-08T23:32:33Z</dcterms:created>
  <dcterms:modified xsi:type="dcterms:W3CDTF">2025-02-20T13:32:28Z</dcterms:modified>
</cp:coreProperties>
</file>